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vap\Documents\_DETEC\CENTRO DE COSTO\INFORMES_MENSUALES_MATERIALES\Octubre_2022\"/>
    </mc:Choice>
  </mc:AlternateContent>
  <xr:revisionPtr revIDLastSave="0" documentId="13_ncr:1_{A383427A-6B82-4451-B5B2-0F04D5C08EE2}" xr6:coauthVersionLast="47" xr6:coauthVersionMax="47" xr10:uidLastSave="{00000000-0000-0000-0000-000000000000}"/>
  <bookViews>
    <workbookView xWindow="-108" yWindow="-108" windowWidth="23256" windowHeight="12576" xr2:uid="{DDA3BB5D-9A7C-42B3-A9CA-E1DFA3510830}"/>
  </bookViews>
  <sheets>
    <sheet name="Cálculo de incremento" sheetId="1" r:id="rId1"/>
    <sheet name="Base IPMIC" sheetId="2" r:id="rId2"/>
    <sheet name="Circ N°12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2" l="1"/>
  <c r="A151" i="2"/>
  <c r="A449" i="2"/>
  <c r="A450" i="2"/>
  <c r="A451" i="2"/>
  <c r="A452" i="2"/>
  <c r="A453" i="2"/>
  <c r="A373" i="2"/>
  <c r="A374" i="2"/>
  <c r="A375" i="2"/>
  <c r="A376" i="2"/>
  <c r="A377" i="2"/>
  <c r="A297" i="2"/>
  <c r="A298" i="2"/>
  <c r="A299" i="2"/>
  <c r="A300" i="2"/>
  <c r="A301" i="2"/>
  <c r="A221" i="2"/>
  <c r="A222" i="2"/>
  <c r="A223" i="2"/>
  <c r="A224" i="2"/>
  <c r="A225" i="2"/>
  <c r="A145" i="2"/>
  <c r="A146" i="2"/>
  <c r="A147" i="2"/>
  <c r="A148" i="2"/>
  <c r="A149" i="2"/>
  <c r="A69" i="2"/>
  <c r="A70" i="2"/>
  <c r="A71" i="2"/>
  <c r="A72" i="2"/>
  <c r="A73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5" i="3"/>
  <c r="A196" i="3"/>
  <c r="A197" i="3"/>
  <c r="A198" i="3"/>
  <c r="A199" i="3"/>
  <c r="A200" i="3"/>
  <c r="A201" i="3"/>
  <c r="A202" i="3"/>
  <c r="A204" i="3"/>
  <c r="A205" i="3"/>
  <c r="A206" i="3"/>
  <c r="A207" i="3"/>
  <c r="A208" i="3"/>
  <c r="A209" i="3"/>
  <c r="A210" i="3"/>
  <c r="A211" i="3"/>
  <c r="A2" i="3"/>
  <c r="F211" i="3"/>
  <c r="F210" i="3"/>
  <c r="F209" i="3"/>
  <c r="F208" i="3"/>
  <c r="F202" i="3"/>
  <c r="F201" i="3"/>
  <c r="F200" i="3"/>
  <c r="F199" i="3"/>
  <c r="F193" i="3"/>
  <c r="F192" i="3"/>
  <c r="F191" i="3"/>
  <c r="F189" i="3"/>
  <c r="F188" i="3"/>
  <c r="F187" i="3"/>
  <c r="F186" i="3"/>
  <c r="F190" i="3"/>
  <c r="F185" i="3"/>
  <c r="F184" i="3"/>
  <c r="F183" i="3"/>
  <c r="F182" i="3"/>
  <c r="F176" i="3"/>
  <c r="F175" i="3"/>
  <c r="F174" i="3"/>
  <c r="F172" i="3"/>
  <c r="F171" i="3"/>
  <c r="F170" i="3"/>
  <c r="F169" i="3"/>
  <c r="F173" i="3"/>
  <c r="F168" i="3"/>
  <c r="F167" i="3"/>
  <c r="F166" i="3"/>
  <c r="F165" i="3"/>
  <c r="F159" i="3"/>
  <c r="F158" i="3"/>
  <c r="F157" i="3"/>
  <c r="F155" i="3"/>
  <c r="F154" i="3"/>
  <c r="F153" i="3"/>
  <c r="F152" i="3"/>
  <c r="F156" i="3"/>
  <c r="F151" i="3"/>
  <c r="F150" i="3"/>
  <c r="F149" i="3"/>
  <c r="F148" i="3"/>
  <c r="F140" i="3"/>
  <c r="F139" i="3"/>
  <c r="F138" i="3"/>
  <c r="F133" i="3"/>
  <c r="F132" i="3"/>
  <c r="F131" i="3"/>
  <c r="F126" i="3"/>
  <c r="F125" i="3"/>
  <c r="F123" i="3"/>
  <c r="F122" i="3"/>
  <c r="F121" i="3"/>
  <c r="F124" i="3"/>
  <c r="F120" i="3"/>
  <c r="F119" i="3"/>
  <c r="F118" i="3"/>
  <c r="F113" i="3"/>
  <c r="F112" i="3"/>
  <c r="F110" i="3"/>
  <c r="F109" i="3"/>
  <c r="F108" i="3"/>
  <c r="F111" i="3"/>
  <c r="F107" i="3"/>
  <c r="F106" i="3"/>
  <c r="F105" i="3"/>
  <c r="F100" i="3"/>
  <c r="F99" i="3"/>
  <c r="F97" i="3"/>
  <c r="F96" i="3"/>
  <c r="F95" i="3"/>
  <c r="F98" i="3"/>
  <c r="F94" i="3"/>
  <c r="F93" i="3"/>
  <c r="F92" i="3"/>
  <c r="F85" i="3"/>
  <c r="F84" i="3"/>
  <c r="F83" i="3"/>
  <c r="F82" i="3"/>
  <c r="F81" i="3"/>
  <c r="F74" i="3"/>
  <c r="F73" i="3"/>
  <c r="F72" i="3"/>
  <c r="F71" i="3"/>
  <c r="F70" i="3"/>
  <c r="F63" i="3"/>
  <c r="F62" i="3"/>
  <c r="F61" i="3"/>
  <c r="F60" i="3"/>
  <c r="F58" i="3"/>
  <c r="F57" i="3"/>
  <c r="F56" i="3"/>
  <c r="F55" i="3"/>
  <c r="F54" i="3"/>
  <c r="F59" i="3"/>
  <c r="F53" i="3"/>
  <c r="F52" i="3"/>
  <c r="F51" i="3"/>
  <c r="F50" i="3"/>
  <c r="F49" i="3"/>
  <c r="F42" i="3"/>
  <c r="F41" i="3"/>
  <c r="F40" i="3"/>
  <c r="F39" i="3"/>
  <c r="F37" i="3"/>
  <c r="F36" i="3"/>
  <c r="F35" i="3"/>
  <c r="F34" i="3"/>
  <c r="F33" i="3"/>
  <c r="F38" i="3"/>
  <c r="F32" i="3"/>
  <c r="F31" i="3"/>
  <c r="F30" i="3"/>
  <c r="F29" i="3"/>
  <c r="F28" i="3"/>
  <c r="F21" i="3"/>
  <c r="F20" i="3"/>
  <c r="F19" i="3"/>
  <c r="F18" i="3"/>
  <c r="F16" i="3"/>
  <c r="F15" i="3"/>
  <c r="F14" i="3"/>
  <c r="F13" i="3"/>
  <c r="F11" i="3"/>
  <c r="F10" i="3"/>
  <c r="F9" i="3"/>
  <c r="F8" i="3"/>
  <c r="F12" i="3"/>
  <c r="F17" i="3"/>
  <c r="F7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2" i="2"/>
  <c r="D25" i="1"/>
  <c r="D24" i="1"/>
  <c r="A25" i="1"/>
  <c r="F25" i="1"/>
  <c r="A24" i="1"/>
  <c r="F24" i="1"/>
  <c r="E24" i="1"/>
  <c r="E25" i="1"/>
  <c r="B32" i="1"/>
  <c r="G24" i="1"/>
  <c r="H24" i="1"/>
  <c r="G25" i="1"/>
  <c r="H25" i="1"/>
  <c r="B28" i="1"/>
  <c r="B30" i="1"/>
  <c r="B34" i="1"/>
  <c r="B38" i="1"/>
</calcChain>
</file>

<file path=xl/sharedStrings.xml><?xml version="1.0" encoding="utf-8"?>
<sst xmlns="http://schemas.openxmlformats.org/spreadsheetml/2006/main" count="2182" uniqueCount="89">
  <si>
    <t>Año</t>
  </si>
  <si>
    <t>Mes</t>
  </si>
  <si>
    <t>Glosa</t>
  </si>
  <si>
    <t>Índice</t>
  </si>
  <si>
    <t>Hormigón premezclado</t>
  </si>
  <si>
    <t>Productos de hierro y acero</t>
  </si>
  <si>
    <t>Madera aserrada, cepillada y astillada</t>
  </si>
  <si>
    <t>Productos metálicos de uso estructural</t>
  </si>
  <si>
    <t>Productos de plástico</t>
  </si>
  <si>
    <t>Otros productos de minerales no metálicos</t>
  </si>
  <si>
    <t>Tipología de proyecto</t>
  </si>
  <si>
    <t>Cálculo de incremento Circular N°17 + Ord N°1597 DITEC (02/09/2022)</t>
  </si>
  <si>
    <t>Acero</t>
  </si>
  <si>
    <t>Madera</t>
  </si>
  <si>
    <t>Hormigón</t>
  </si>
  <si>
    <t>Acero Galvanizado</t>
  </si>
  <si>
    <t>Plástico</t>
  </si>
  <si>
    <t>Albañilería</t>
  </si>
  <si>
    <t>Materialidad predominante marcar (2)</t>
  </si>
  <si>
    <t>Segundo material predominante marcar (1)</t>
  </si>
  <si>
    <t>Casa de madera</t>
  </si>
  <si>
    <t>Casa de albañiería</t>
  </si>
  <si>
    <t>Casa metálica</t>
  </si>
  <si>
    <t>Departamento de Albañilería</t>
  </si>
  <si>
    <t>Departamento de Hormigón Armado</t>
  </si>
  <si>
    <t>Año de contrato</t>
  </si>
  <si>
    <t>Mes de Contrato</t>
  </si>
  <si>
    <t>Año de solicitud</t>
  </si>
  <si>
    <t>Mes de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</si>
  <si>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</si>
  <si>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</si>
  <si>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</si>
  <si>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</si>
  <si>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</si>
  <si>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</si>
  <si>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</si>
  <si>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</si>
  <si>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</si>
  <si>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</si>
  <si>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</si>
  <si>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</si>
  <si>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 Material fecha de contrato ($)</t>
  </si>
  <si>
    <t>Valor Material fecha de solicitud ($)</t>
  </si>
  <si>
    <t>%Variación material según estudio del proyecto</t>
  </si>
  <si>
    <t>%Variación material (IPMIC material, cáculo según Anexo 2)</t>
  </si>
  <si>
    <t>% variación material
según estudio región ≥
% de Variación
material (IPMIC
material, calculo según
ítem 2)</t>
  </si>
  <si>
    <t>SI(1)</t>
  </si>
  <si>
    <t>NO(0)</t>
  </si>
  <si>
    <t>Designacion</t>
  </si>
  <si>
    <t>IPMIC Material fecha de contrato</t>
  </si>
  <si>
    <t>IPMIC Material fecha de solicitud</t>
  </si>
  <si>
    <t>Auxiliar</t>
  </si>
  <si>
    <t>Resultado de multiplicación de ambas tablas</t>
  </si>
  <si>
    <t>Región</t>
  </si>
  <si>
    <t>Tipología</t>
  </si>
  <si>
    <t>Materialidad</t>
  </si>
  <si>
    <t>Incremento</t>
  </si>
  <si>
    <t>Arica y Parinacota</t>
  </si>
  <si>
    <t>Tarapaca</t>
  </si>
  <si>
    <t>Antofagasta</t>
  </si>
  <si>
    <t>Atacama</t>
  </si>
  <si>
    <t>Casa</t>
  </si>
  <si>
    <t>Departamento</t>
  </si>
  <si>
    <t>Tipo proyecto</t>
  </si>
  <si>
    <t>CNT</t>
  </si>
  <si>
    <t>Coquimbo</t>
  </si>
  <si>
    <t>Valparaiso</t>
  </si>
  <si>
    <t>Metropolitana</t>
  </si>
  <si>
    <t>O'Higgins</t>
  </si>
  <si>
    <t>Maule</t>
  </si>
  <si>
    <t>Ñuble</t>
  </si>
  <si>
    <t>Bio Bio</t>
  </si>
  <si>
    <t>Araucanía</t>
  </si>
  <si>
    <t>Los Rios</t>
  </si>
  <si>
    <t>Los Lagos</t>
  </si>
  <si>
    <t>Aysen</t>
  </si>
  <si>
    <t>Magallanes</t>
  </si>
  <si>
    <t>CSP/DP</t>
  </si>
  <si>
    <t>PC</t>
  </si>
  <si>
    <t>Nombre Proyecto</t>
  </si>
  <si>
    <t>N° Familias</t>
  </si>
  <si>
    <t>Tipo Proyecto</t>
  </si>
  <si>
    <t>Vivienda</t>
  </si>
  <si>
    <t>Incremento Circular N°12</t>
  </si>
  <si>
    <t>Porcentaje sobre factor de incremento según Metología Ord N°1597</t>
  </si>
  <si>
    <t>Porcentaje de incremento Final</t>
  </si>
  <si>
    <t>Material Predominante                                                Indicar primero el predominante</t>
  </si>
  <si>
    <t>Incremento Anterior Circ, N° 14 (23-07-2021 )</t>
  </si>
  <si>
    <t>Incremento calculado Circular N°12+Ord. N°1597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</si>
</sst>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#######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64" fontId="3" fillId="2" borderId="0" xfId="3" applyNumberFormat="1" applyFill="1" applyAlignment="1">
      <alignment horizontal="right"/>
    </xf>
    <xf numFmtId="0" fontId="3" fillId="2" borderId="0" xfId="3" applyFill="1" applyAlignment="1">
      <alignment horizontal="left"/>
    </xf>
    <xf numFmtId="2" fontId="3" fillId="2" borderId="0" xfId="3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3" xfId="0" applyFont="1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3" fillId="2" borderId="0" xfId="3" applyFill="1" applyAlignment="1">
      <alignment horizontal="center"/>
    </xf>
    <xf numFmtId="0" fontId="0" fillId="0" borderId="24" xfId="0" applyBorder="1" applyAlignment="1">
      <alignment horizontal="center"/>
    </xf>
    <xf numFmtId="9" fontId="0" fillId="0" borderId="4" xfId="2" applyFont="1" applyBorder="1"/>
    <xf numFmtId="0" fontId="0" fillId="0" borderId="4" xfId="0" applyBorder="1"/>
    <xf numFmtId="0" fontId="0" fillId="0" borderId="5" xfId="0" applyBorder="1"/>
    <xf numFmtId="9" fontId="0" fillId="0" borderId="25" xfId="2" applyFont="1" applyBorder="1"/>
    <xf numFmtId="9" fontId="0" fillId="0" borderId="26" xfId="2" applyFont="1" applyBorder="1"/>
    <xf numFmtId="9" fontId="0" fillId="0" borderId="28" xfId="2" applyFont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" xfId="0" applyBorder="1" applyAlignment="1">
      <alignment horizontal="center"/>
    </xf>
    <xf numFmtId="9" fontId="0" fillId="0" borderId="0" xfId="2" applyFont="1"/>
    <xf numFmtId="0" fontId="0" fillId="0" borderId="31" xfId="0" applyBorder="1" applyAlignment="1">
      <alignment wrapText="1"/>
    </xf>
    <xf numFmtId="9" fontId="0" fillId="0" borderId="32" xfId="2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9" xfId="0" applyFont="1" applyBorder="1"/>
    <xf numFmtId="0" fontId="0" fillId="0" borderId="31" xfId="0" applyBorder="1"/>
    <xf numFmtId="0" fontId="6" fillId="0" borderId="30" xfId="0" applyFont="1" applyBorder="1"/>
    <xf numFmtId="165" fontId="6" fillId="4" borderId="2" xfId="2" applyNumberFormat="1" applyFont="1" applyFill="1" applyBorder="1"/>
    <xf numFmtId="2" fontId="0" fillId="0" borderId="0" xfId="2" applyNumberFormat="1" applyFont="1"/>
    <xf numFmtId="0" fontId="0" fillId="0" borderId="0" xfId="0" applyFill="1"/>
    <xf numFmtId="165" fontId="0" fillId="0" borderId="32" xfId="2" applyNumberFormat="1" applyFont="1" applyBorder="1" applyAlignment="1">
      <alignment horizontal="center"/>
    </xf>
    <xf numFmtId="2" fontId="0" fillId="0" borderId="4" xfId="0" applyNumberFormat="1" applyBorder="1"/>
    <xf numFmtId="0" fontId="0" fillId="5" borderId="5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41" fontId="0" fillId="3" borderId="20" xfId="1" applyFont="1" applyFill="1" applyBorder="1" applyProtection="1">
      <protection locked="0"/>
    </xf>
    <xf numFmtId="41" fontId="0" fillId="3" borderId="4" xfId="1" applyFont="1" applyFill="1" applyBorder="1" applyProtection="1">
      <protection locked="0"/>
    </xf>
    <xf numFmtId="41" fontId="0" fillId="3" borderId="17" xfId="1" applyFont="1" applyFill="1" applyBorder="1" applyProtection="1">
      <protection locked="0"/>
    </xf>
    <xf numFmtId="41" fontId="0" fillId="3" borderId="9" xfId="1" applyFont="1" applyFill="1" applyBorder="1" applyProtection="1">
      <protection locked="0"/>
    </xf>
    <xf numFmtId="165" fontId="0" fillId="3" borderId="32" xfId="2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37" xfId="0" applyFill="1" applyBorder="1" applyAlignment="1" applyProtection="1">
      <alignment horizontal="center"/>
      <protection locked="0"/>
    </xf>
  </cellXfs>
  <cellStyles count="4">
    <cellStyle name="Millares [0]" xfId="1" builtinId="6"/>
    <cellStyle name="Normal" xfId="0" builtinId="0"/>
    <cellStyle name="Normal 3" xfId="3" xr:uid="{D5440873-92F7-4242-AFD5-724307E35D0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549520</xdr:colOff>
      <xdr:row>2</xdr:row>
      <xdr:rowOff>21980</xdr:rowOff>
    </xdr:from>
    <xdr:to>
      <xdr:col>7</xdr:col>
      <xdr:colOff>1179635</xdr:colOff>
      <xdr:row>9</xdr:row>
      <xdr:rowOff>131883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BEE9F1E-9EF8-9E2B-F4AD-01DB8527833D}"/>
            </a:ext>
          </a:extLst>
        </xdr:cNvPr>
        <xdr:cNvSpPr txBox="1"/>
      </xdr:nvSpPr>
      <xdr:spPr>
        <a:xfrm>
          <a:off x="5649058" y="410307"/>
          <a:ext cx="4154365" cy="145805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Solo se debe llenar las celdas en verde,</a:t>
          </a:r>
          <a:r>
            <a:rPr lang="es-CL" sz="1100" baseline="0"/>
            <a:t> el resto de las celdas se llenan de forma automática.</a:t>
          </a:r>
          <a:endParaRPr lang="es-CL" sz="1100"/>
        </a:p>
        <a:p>
          <a:r>
            <a:rPr lang="es-CL" sz="1100"/>
            <a:t>                                Ingresar</a:t>
          </a:r>
          <a:r>
            <a:rPr lang="es-CL" sz="1100" baseline="0"/>
            <a:t> dato</a:t>
          </a:r>
        </a:p>
        <a:p>
          <a:endParaRPr lang="es-CL" sz="1100" baseline="0"/>
        </a:p>
        <a:p>
          <a:r>
            <a:rPr lang="es-CL" sz="1100" baseline="0"/>
            <a:t>                                 Escoger dato de lista desplegable</a:t>
          </a:r>
        </a:p>
        <a:p>
          <a:endParaRPr lang="es-CL" sz="1100" baseline="0"/>
        </a:p>
        <a:p>
          <a:r>
            <a:rPr lang="es-CL" sz="1100"/>
            <a:t>                                                                                                 </a:t>
          </a:r>
        </a:p>
      </xdr:txBody>
    </xdr:sp>
    <xdr:clientData/>
  </xdr:twoCellAnchor>
  <xdr:twoCellAnchor>
    <xdr:from>
      <xdr:col>4</xdr:col>
      <xdr:colOff>710712</xdr:colOff>
      <xdr:row>4</xdr:row>
      <xdr:rowOff>80597</xdr:rowOff>
    </xdr:from>
    <xdr:to>
      <xdr:col>5</xdr:col>
      <xdr:colOff>395654</xdr:colOff>
      <xdr:row>5</xdr:row>
      <xdr:rowOff>65943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D3B927F-2B70-21C5-CA1F-E128FA32BED3}"/>
            </a:ext>
          </a:extLst>
        </xdr:cNvPr>
        <xdr:cNvSpPr/>
      </xdr:nvSpPr>
      <xdr:spPr>
        <a:xfrm>
          <a:off x="5810250" y="849924"/>
          <a:ext cx="857250" cy="17584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718039</xdr:colOff>
      <xdr:row>5</xdr:row>
      <xdr:rowOff>175845</xdr:rowOff>
    </xdr:from>
    <xdr:to>
      <xdr:col>5</xdr:col>
      <xdr:colOff>402981</xdr:colOff>
      <xdr:row>6</xdr:row>
      <xdr:rowOff>161191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62B3439-17D9-4F47-97B0-85259948A7F2}"/>
            </a:ext>
          </a:extLst>
        </xdr:cNvPr>
        <xdr:cNvSpPr/>
      </xdr:nvSpPr>
      <xdr:spPr>
        <a:xfrm>
          <a:off x="5817577" y="1135672"/>
          <a:ext cx="857250" cy="1758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114300</xdr:rowOff>
    </xdr:from>
    <xdr:to>
      <xdr:col>12</xdr:col>
      <xdr:colOff>532800</xdr:colOff>
      <xdr:row>26</xdr:row>
      <xdr:rowOff>189871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BCD3E1-B98E-4640-BFAE-19BE1385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14300"/>
          <a:ext cx="4800000" cy="50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</xdr:colOff>
      <xdr:row>87</xdr:row>
      <xdr:rowOff>140494</xdr:rowOff>
    </xdr:from>
    <xdr:to>
      <xdr:col>12</xdr:col>
      <xdr:colOff>701907</xdr:colOff>
      <xdr:row>101</xdr:row>
      <xdr:rowOff>102065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5F420D-7388-2CB1-46E5-F4494564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3693" y="16713994"/>
          <a:ext cx="4485714" cy="26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345281</xdr:colOff>
      <xdr:row>186</xdr:row>
      <xdr:rowOff>164305</xdr:rowOff>
    </xdr:from>
    <xdr:to>
      <xdr:col>16</xdr:col>
      <xdr:colOff>221016</xdr:colOff>
      <xdr:row>204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3C4DC0-87E2-E482-7AEC-2401ABF44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35597305"/>
          <a:ext cx="5971735" cy="332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E795-580B-4DEE-9479-28C95F9A6762}">
  <dimension ref="A1:I38"/>
  <sheetViews>
    <sheetView tabSelected="1" zoomScale="130" zoomScaleNormal="130" workbookViewId="0"/>
  </sheetViews>
  <sheetFormatPr baseColWidth="10" defaultRowHeight="14.4" x14ac:dyDescent="0.3"/>
  <cols>
    <col min="1" max="1" width="42.109375" customWidth="1"/>
    <col min="5" max="5" width="17.5546875" customWidth="1"/>
    <col min="6" max="6" width="18.109375" customWidth="1"/>
    <col min="7" max="7" width="17.109375" customWidth="1"/>
    <col min="8" max="8" width="18.109375" customWidth="1"/>
    <col min="9" max="9" width="18.5546875" customWidth="1"/>
  </cols>
  <sheetData>
    <row r="1" spans="1:7" x14ac:dyDescent="0.3">
      <c r="A1" s="13" t="s">
        <v>11</v>
      </c>
    </row>
    <row r="2" spans="1:7" ht="15" thickBot="1" x14ac:dyDescent="0.35">
      <c r="A2" s="13"/>
    </row>
    <row r="3" spans="1:7" x14ac:dyDescent="0.3">
      <c r="A3" s="36" t="s">
        <v>79</v>
      </c>
      <c r="B3" s="76"/>
      <c r="C3" s="76"/>
      <c r="D3" s="77"/>
    </row>
    <row r="4" spans="1:7" x14ac:dyDescent="0.3">
      <c r="A4" s="37" t="s">
        <v>80</v>
      </c>
      <c r="B4" s="83"/>
      <c r="C4" s="83"/>
      <c r="D4" s="84"/>
    </row>
    <row r="5" spans="1:7" x14ac:dyDescent="0.3">
      <c r="A5" s="37" t="s">
        <v>81</v>
      </c>
      <c r="B5" s="81" t="s">
        <v>64</v>
      </c>
      <c r="C5" s="81"/>
      <c r="D5" s="82"/>
    </row>
    <row r="6" spans="1:7" x14ac:dyDescent="0.3">
      <c r="A6" s="39" t="s">
        <v>82</v>
      </c>
      <c r="B6" s="85" t="s">
        <v>62</v>
      </c>
      <c r="C6" s="86"/>
      <c r="D6" s="87"/>
    </row>
    <row r="7" spans="1:7" ht="15" thickBot="1" x14ac:dyDescent="0.35">
      <c r="A7" s="38" t="s">
        <v>53</v>
      </c>
      <c r="B7" s="78" t="s">
        <v>60</v>
      </c>
      <c r="C7" s="79"/>
      <c r="D7" s="80"/>
    </row>
    <row r="8" spans="1:7" ht="15" thickBot="1" x14ac:dyDescent="0.35">
      <c r="A8" s="13"/>
    </row>
    <row r="9" spans="1:7" x14ac:dyDescent="0.3">
      <c r="A9" s="14" t="s">
        <v>25</v>
      </c>
      <c r="B9" s="47">
        <v>2020</v>
      </c>
    </row>
    <row r="10" spans="1:7" ht="15" thickBot="1" x14ac:dyDescent="0.35">
      <c r="A10" s="10" t="s">
        <v>26</v>
      </c>
      <c r="B10" s="48" t="s">
        <v>36</v>
      </c>
    </row>
    <row r="11" spans="1:7" ht="15" thickBot="1" x14ac:dyDescent="0.35">
      <c r="B11" s="9"/>
    </row>
    <row r="12" spans="1:7" x14ac:dyDescent="0.3">
      <c r="A12" s="15" t="s">
        <v>27</v>
      </c>
      <c r="B12" s="47">
        <v>2022</v>
      </c>
    </row>
    <row r="13" spans="1:7" ht="15" thickBot="1" x14ac:dyDescent="0.35">
      <c r="A13" s="10" t="s">
        <v>28</v>
      </c>
      <c r="B13" s="48" t="s">
        <v>34</v>
      </c>
    </row>
    <row r="14" spans="1:7" x14ac:dyDescent="0.3">
      <c r="A14" s="20"/>
      <c r="B14" s="35"/>
    </row>
    <row r="15" spans="1:7" ht="15" thickBot="1" x14ac:dyDescent="0.35">
      <c r="B15" s="9"/>
    </row>
    <row r="16" spans="1:7" x14ac:dyDescent="0.3">
      <c r="A16" s="58" t="s">
        <v>10</v>
      </c>
      <c r="B16" s="60" t="s">
        <v>18</v>
      </c>
      <c r="C16" s="61"/>
      <c r="D16" s="61"/>
      <c r="E16" s="61"/>
      <c r="F16" s="61"/>
      <c r="G16" s="62"/>
    </row>
    <row r="17" spans="1:9" x14ac:dyDescent="0.3">
      <c r="A17" s="59"/>
      <c r="B17" s="63" t="s">
        <v>19</v>
      </c>
      <c r="C17" s="64"/>
      <c r="D17" s="64"/>
      <c r="E17" s="64"/>
      <c r="F17" s="64"/>
      <c r="G17" s="65"/>
    </row>
    <row r="18" spans="1:9" x14ac:dyDescent="0.3">
      <c r="A18" s="49" t="s">
        <v>24</v>
      </c>
      <c r="B18" s="50">
        <v>1</v>
      </c>
      <c r="C18" s="51"/>
      <c r="D18" s="51">
        <v>2</v>
      </c>
      <c r="E18" s="51"/>
      <c r="F18" s="51"/>
      <c r="G18" s="52"/>
    </row>
    <row r="19" spans="1:9" ht="15" thickBot="1" x14ac:dyDescent="0.35">
      <c r="B19" s="10" t="s">
        <v>12</v>
      </c>
      <c r="C19" s="11" t="s">
        <v>13</v>
      </c>
      <c r="D19" s="11" t="s">
        <v>14</v>
      </c>
      <c r="E19" s="11" t="s">
        <v>15</v>
      </c>
      <c r="F19" s="11" t="s">
        <v>16</v>
      </c>
      <c r="G19" s="12" t="s">
        <v>17</v>
      </c>
    </row>
    <row r="20" spans="1:9" x14ac:dyDescent="0.3">
      <c r="B20" s="20"/>
      <c r="C20" s="20"/>
      <c r="D20" s="20"/>
      <c r="E20" s="20"/>
      <c r="F20" s="20"/>
      <c r="G20" s="20"/>
    </row>
    <row r="21" spans="1:9" ht="15" thickBot="1" x14ac:dyDescent="0.35"/>
    <row r="22" spans="1:9" ht="75" customHeight="1" x14ac:dyDescent="0.3">
      <c r="A22" s="68" t="s">
        <v>86</v>
      </c>
      <c r="B22" s="70" t="s">
        <v>41</v>
      </c>
      <c r="C22" s="72" t="s">
        <v>42</v>
      </c>
      <c r="D22" s="72" t="s">
        <v>43</v>
      </c>
      <c r="E22" s="72" t="s">
        <v>49</v>
      </c>
      <c r="F22" s="72" t="s">
        <v>50</v>
      </c>
      <c r="G22" s="74" t="s">
        <v>44</v>
      </c>
      <c r="H22" s="66" t="s">
        <v>45</v>
      </c>
      <c r="I22" s="67"/>
    </row>
    <row r="23" spans="1:9" ht="15" thickBot="1" x14ac:dyDescent="0.35">
      <c r="A23" s="69"/>
      <c r="B23" s="71"/>
      <c r="C23" s="73"/>
      <c r="D23" s="73"/>
      <c r="E23" s="73"/>
      <c r="F23" s="73"/>
      <c r="G23" s="75"/>
      <c r="H23" s="29" t="s">
        <v>46</v>
      </c>
      <c r="I23" s="22" t="s">
        <v>47</v>
      </c>
    </row>
    <row r="24" spans="1:9" x14ac:dyDescent="0.3">
      <c r="A24" s="18" t="str">
        <f>+HLOOKUP(2,B18:G19,2,FALSE)</f>
        <v>Hormigón</v>
      </c>
      <c r="B24" s="53">
        <v>120000</v>
      </c>
      <c r="C24" s="54">
        <v>180000</v>
      </c>
      <c r="D24" s="23">
        <f>+(C24-B24)/B24</f>
        <v>0.5</v>
      </c>
      <c r="E24" s="46">
        <f>+VLOOKUP(B9&amp;B10&amp;A24,'Base IPMIC'!A1:F453,6,FALSE)</f>
        <v>117.9</v>
      </c>
      <c r="F24" s="24">
        <f>+VLOOKUP(B12&amp;B13&amp;A24,'Base IPMIC'!A1:F453,6,FALSE)</f>
        <v>192.09</v>
      </c>
      <c r="G24" s="27">
        <f>(F24-E24)/E24</f>
        <v>0.62926208651399484</v>
      </c>
      <c r="H24" s="15">
        <f>+IF(D24&gt;=G24,1,0)</f>
        <v>0</v>
      </c>
      <c r="I24" s="25">
        <v>0</v>
      </c>
    </row>
    <row r="25" spans="1:9" ht="15" thickBot="1" x14ac:dyDescent="0.35">
      <c r="A25" s="19" t="str">
        <f>+HLOOKUP(1,B18:G19,2,FALSE)</f>
        <v>Acero</v>
      </c>
      <c r="B25" s="55">
        <v>450</v>
      </c>
      <c r="C25" s="56">
        <v>920</v>
      </c>
      <c r="D25" s="26">
        <f>+(C25-B25)/B25</f>
        <v>1.0444444444444445</v>
      </c>
      <c r="E25" s="11">
        <f>+VLOOKUP(B9&amp;B10&amp;A25,'Base IPMIC'!A1:F453,6,FALSE)</f>
        <v>107.83</v>
      </c>
      <c r="F25" s="11">
        <f>+VLOOKUP(B12&amp;B13&amp;A25,'Base IPMIC'!A1:F453,6,FALSE)</f>
        <v>176.64</v>
      </c>
      <c r="G25" s="28">
        <f>(F25-E25)/E25</f>
        <v>0.63813409997217829</v>
      </c>
      <c r="H25" s="10">
        <f>+IF(D25&gt;=G25,1,0)</f>
        <v>1</v>
      </c>
      <c r="I25" s="12">
        <v>0</v>
      </c>
    </row>
    <row r="27" spans="1:9" ht="15" thickBot="1" x14ac:dyDescent="0.35"/>
    <row r="28" spans="1:9" ht="15" thickBot="1" x14ac:dyDescent="0.35">
      <c r="A28" s="30" t="s">
        <v>52</v>
      </c>
      <c r="B28" s="31">
        <f>2*MAX(H24:I24)+1*MAX(H25:I25)</f>
        <v>1</v>
      </c>
    </row>
    <row r="29" spans="1:9" ht="15" thickBot="1" x14ac:dyDescent="0.35"/>
    <row r="30" spans="1:9" ht="29.4" thickBot="1" x14ac:dyDescent="0.35">
      <c r="A30" s="33" t="s">
        <v>84</v>
      </c>
      <c r="B30" s="34">
        <f>+IF(B28&lt;2,50%,100%)</f>
        <v>0.5</v>
      </c>
    </row>
    <row r="31" spans="1:9" ht="15" thickBot="1" x14ac:dyDescent="0.35"/>
    <row r="32" spans="1:9" ht="15" thickBot="1" x14ac:dyDescent="0.35">
      <c r="A32" s="40" t="s">
        <v>83</v>
      </c>
      <c r="B32" s="45">
        <f>VLOOKUP(B5&amp;B7&amp;B6&amp;A24,'Circ N°12'!A1:F211,6,FALSE)</f>
        <v>0.15</v>
      </c>
      <c r="C32" s="44"/>
    </row>
    <row r="33" spans="1:2" ht="15" thickBot="1" x14ac:dyDescent="0.35">
      <c r="B33" s="9"/>
    </row>
    <row r="34" spans="1:2" ht="15" thickBot="1" x14ac:dyDescent="0.35">
      <c r="A34" s="40" t="s">
        <v>88</v>
      </c>
      <c r="B34" s="45">
        <f>+B30*B32</f>
        <v>7.4999999999999997E-2</v>
      </c>
    </row>
    <row r="35" spans="1:2" ht="15" thickBot="1" x14ac:dyDescent="0.35">
      <c r="B35" s="9"/>
    </row>
    <row r="36" spans="1:2" ht="15" thickBot="1" x14ac:dyDescent="0.35">
      <c r="A36" s="40" t="s">
        <v>87</v>
      </c>
      <c r="B36" s="57">
        <v>0.06</v>
      </c>
    </row>
    <row r="37" spans="1:2" ht="15" thickBot="1" x14ac:dyDescent="0.35"/>
    <row r="38" spans="1:2" ht="21.6" thickBot="1" x14ac:dyDescent="0.45">
      <c r="A38" s="41" t="s">
        <v>85</v>
      </c>
      <c r="B38" s="42">
        <f>+IF(B36&gt;B34,0,B34-B36)</f>
        <v>1.4999999999999999E-2</v>
      </c>
    </row>
  </sheetData>
  <sheetProtection algorithmName="SHA-512" hashValue="11kF2ePmuV9AFDtspy69AMczTFGrfB0+rtfwj0Lu/6R+gQyL52ksXYYfU1IyJr0uW849Sll7eBP7U5myd+K1AA==" saltValue="Jg0HjUyCCY/0EERol9SMYA==" spinCount="100000" sheet="1" objects="1" scenarios="1"/>
  <mergeCells count="16">
    <mergeCell ref="B3:D3"/>
    <mergeCell ref="B7:D7"/>
    <mergeCell ref="B5:D5"/>
    <mergeCell ref="B4:D4"/>
    <mergeCell ref="B6:D6"/>
    <mergeCell ref="A16:A17"/>
    <mergeCell ref="B16:G16"/>
    <mergeCell ref="B17:G17"/>
    <mergeCell ref="H22:I22"/>
    <mergeCell ref="A22:A23"/>
    <mergeCell ref="B22:B23"/>
    <mergeCell ref="C22:C23"/>
    <mergeCell ref="D22:D23"/>
    <mergeCell ref="G22:G23"/>
    <mergeCell ref="E22:E23"/>
    <mergeCell ref="F22:F2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D167D34-5FBD-4A6F-9215-2AB7D942F294}">
          <x14:formula1>
            <xm:f>'Base IPMIC'!$I$2:$I$7</xm:f>
          </x14:formula1>
          <xm:sqref>B9 B12</xm:sqref>
        </x14:dataValidation>
        <x14:dataValidation type="list" allowBlank="1" showInputMessage="1" showErrorMessage="1" xr:uid="{2BE165FB-687A-4B45-80B3-6D7E41CCE43D}">
          <x14:formula1>
            <xm:f>'Base IPMIC'!$K$2:$K$13</xm:f>
          </x14:formula1>
          <xm:sqref>B10 B13:B15</xm:sqref>
        </x14:dataValidation>
        <x14:dataValidation type="list" allowBlank="1" showInputMessage="1" showErrorMessage="1" xr:uid="{49FED7C3-452B-4E75-8F53-0275CFB0C3D8}">
          <x14:formula1>
            <xm:f>'Base IPMIC'!$M$1:$M$5</xm:f>
          </x14:formula1>
          <xm:sqref>A18</xm:sqref>
        </x14:dataValidation>
        <x14:dataValidation type="list" allowBlank="1" showInputMessage="1" showErrorMessage="1" xr:uid="{EDC4AACA-437F-46D8-B4C3-2D25C29E0C4B}">
          <x14:formula1>
            <xm:f>'Circ N°12'!$O$2:$O$4</xm:f>
          </x14:formula1>
          <xm:sqref>B5:D5</xm:sqref>
        </x14:dataValidation>
        <x14:dataValidation type="list" allowBlank="1" showInputMessage="1" showErrorMessage="1" xr:uid="{69BF449F-F68F-4F07-83D4-2803944F5992}">
          <x14:formula1>
            <xm:f>'Circ N°12'!$Q$2:$Q$17</xm:f>
          </x14:formula1>
          <xm:sqref>B7:D7</xm:sqref>
        </x14:dataValidation>
        <x14:dataValidation type="list" allowBlank="1" showInputMessage="1" showErrorMessage="1" xr:uid="{C9C129C7-242F-4B51-814A-73BC0A6843F5}">
          <x14:formula1>
            <xm:f>'Circ N°12'!$O$7:$O$8</xm:f>
          </x14:formula1>
          <xm:sqref>B6:D6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D38B-C83A-42FD-A1C9-BC6543263EA6}">
  <dimension ref="A1:M454"/>
  <sheetViews>
    <sheetView topLeftCell="A435" workbookViewId="0">
      <selection activeCell="A450" sqref="A450:XFD450"/>
    </sheetView>
  </sheetViews>
  <sheetFormatPr baseColWidth="10" defaultRowHeight="14.4" x14ac:dyDescent="0.3"/>
  <cols>
    <col min="1" max="1" width="23.5546875" bestFit="1" customWidth="1"/>
    <col min="4" max="4" width="36.5546875" customWidth="1"/>
    <col min="5" max="5" width="16.5546875" style="9" bestFit="1" customWidth="1"/>
    <col min="13" max="13" width="36.44140625" customWidth="1"/>
  </cols>
  <sheetData>
    <row r="1" spans="1:13" x14ac:dyDescent="0.3">
      <c r="A1" t="s">
        <v>51</v>
      </c>
      <c r="B1" s="1" t="s">
        <v>0</v>
      </c>
      <c r="C1" s="1" t="s">
        <v>1</v>
      </c>
      <c r="D1" s="1" t="s">
        <v>2</v>
      </c>
      <c r="E1" s="1" t="s">
        <v>48</v>
      </c>
      <c r="F1" s="2" t="s">
        <v>3</v>
      </c>
      <c r="I1" t="s">
        <v>0</v>
      </c>
      <c r="K1" t="s">
        <v>1</v>
      </c>
      <c r="M1" s="16" t="s">
        <v>20</v>
      </c>
    </row>
    <row r="2" spans="1:13" x14ac:dyDescent="0.3">
      <c r="A2" t="str">
        <f>B2&amp;C2&amp;E2</f>
        <v>2017EneroAcero</v>
      </c>
      <c r="B2" s="3">
        <v>2017</v>
      </c>
      <c r="C2" s="3" t="s">
        <v>29</v>
      </c>
      <c r="D2" s="4" t="s">
        <v>5</v>
      </c>
      <c r="E2" s="21" t="s">
        <v>12</v>
      </c>
      <c r="F2" s="5">
        <v>91.23</v>
      </c>
      <c r="I2">
        <v>2017</v>
      </c>
      <c r="K2" t="s">
        <v>29</v>
      </c>
      <c r="M2" s="16" t="s">
        <v>21</v>
      </c>
    </row>
    <row r="3" spans="1:13" x14ac:dyDescent="0.3">
      <c r="A3" t="str">
        <f t="shared" ref="A3:A66" si="0">B3&amp;C3&amp;E3</f>
        <v>2017FebreroAcero</v>
      </c>
      <c r="B3" s="3">
        <v>2017</v>
      </c>
      <c r="C3" s="3" t="s">
        <v>30</v>
      </c>
      <c r="D3" s="4" t="s">
        <v>5</v>
      </c>
      <c r="E3" s="21" t="s">
        <v>12</v>
      </c>
      <c r="F3" s="5">
        <v>91.16</v>
      </c>
      <c r="I3">
        <v>2018</v>
      </c>
      <c r="K3" t="s">
        <v>30</v>
      </c>
      <c r="M3" s="16" t="s">
        <v>22</v>
      </c>
    </row>
    <row r="4" spans="1:13" x14ac:dyDescent="0.3">
      <c r="A4" t="str">
        <f t="shared" si="0"/>
        <v>2017MarzoAcero</v>
      </c>
      <c r="B4" s="3">
        <v>2017</v>
      </c>
      <c r="C4" s="3" t="s">
        <v>31</v>
      </c>
      <c r="D4" s="4" t="s">
        <v>5</v>
      </c>
      <c r="E4" s="21" t="s">
        <v>12</v>
      </c>
      <c r="F4" s="5">
        <v>92.46</v>
      </c>
      <c r="I4">
        <v>2019</v>
      </c>
      <c r="K4" t="s">
        <v>31</v>
      </c>
      <c r="M4" s="16" t="s">
        <v>23</v>
      </c>
    </row>
    <row r="5" spans="1:13" ht="15" thickBot="1" x14ac:dyDescent="0.35">
      <c r="A5" t="str">
        <f t="shared" si="0"/>
        <v>2017AbrilAcero</v>
      </c>
      <c r="B5" s="3">
        <v>2017</v>
      </c>
      <c r="C5" s="3" t="s">
        <v>32</v>
      </c>
      <c r="D5" s="4" t="s">
        <v>5</v>
      </c>
      <c r="E5" s="21" t="s">
        <v>12</v>
      </c>
      <c r="F5" s="5">
        <v>93.24</v>
      </c>
      <c r="I5">
        <v>2020</v>
      </c>
      <c r="K5" t="s">
        <v>32</v>
      </c>
      <c r="M5" s="17" t="s">
        <v>24</v>
      </c>
    </row>
    <row r="6" spans="1:13" x14ac:dyDescent="0.3">
      <c r="A6" t="str">
        <f t="shared" si="0"/>
        <v>2017MayoAcero</v>
      </c>
      <c r="B6" s="3">
        <v>2017</v>
      </c>
      <c r="C6" s="3" t="s">
        <v>33</v>
      </c>
      <c r="D6" s="4" t="s">
        <v>5</v>
      </c>
      <c r="E6" s="21" t="s">
        <v>12</v>
      </c>
      <c r="F6" s="5">
        <v>94.21</v>
      </c>
      <c r="I6">
        <v>2021</v>
      </c>
      <c r="K6" t="s">
        <v>33</v>
      </c>
    </row>
    <row r="7" spans="1:13" x14ac:dyDescent="0.3">
      <c r="A7" t="str">
        <f t="shared" si="0"/>
        <v>2017JunioAcero</v>
      </c>
      <c r="B7" s="3">
        <v>2017</v>
      </c>
      <c r="C7" s="3" t="s">
        <v>34</v>
      </c>
      <c r="D7" s="4" t="s">
        <v>5</v>
      </c>
      <c r="E7" s="21" t="s">
        <v>12</v>
      </c>
      <c r="F7" s="5">
        <v>93.05</v>
      </c>
      <c r="I7">
        <v>2022</v>
      </c>
      <c r="K7" t="s">
        <v>34</v>
      </c>
    </row>
    <row r="8" spans="1:13" x14ac:dyDescent="0.3">
      <c r="A8" t="str">
        <f t="shared" si="0"/>
        <v>2017JulioAcero</v>
      </c>
      <c r="B8" s="3">
        <v>2017</v>
      </c>
      <c r="C8" s="3" t="s">
        <v>35</v>
      </c>
      <c r="D8" s="4" t="s">
        <v>5</v>
      </c>
      <c r="E8" s="21" t="s">
        <v>12</v>
      </c>
      <c r="F8" s="5">
        <v>94.21</v>
      </c>
      <c r="K8" t="s">
        <v>35</v>
      </c>
    </row>
    <row r="9" spans="1:13" x14ac:dyDescent="0.3">
      <c r="A9" t="str">
        <f t="shared" si="0"/>
        <v>2017AgostoAcero</v>
      </c>
      <c r="B9" s="3">
        <v>2017</v>
      </c>
      <c r="C9" s="3" t="s">
        <v>36</v>
      </c>
      <c r="D9" s="4" t="s">
        <v>5</v>
      </c>
      <c r="E9" s="21" t="s">
        <v>12</v>
      </c>
      <c r="F9" s="5">
        <v>93.79</v>
      </c>
      <c r="K9" t="s">
        <v>36</v>
      </c>
    </row>
    <row r="10" spans="1:13" x14ac:dyDescent="0.3">
      <c r="A10" t="str">
        <f t="shared" si="0"/>
        <v>2017SeptiembreAcero</v>
      </c>
      <c r="B10" s="3">
        <v>2017</v>
      </c>
      <c r="C10" s="3" t="s">
        <v>37</v>
      </c>
      <c r="D10" s="4" t="s">
        <v>5</v>
      </c>
      <c r="E10" s="21" t="s">
        <v>12</v>
      </c>
      <c r="F10" s="5">
        <v>94.11</v>
      </c>
      <c r="K10" t="s">
        <v>37</v>
      </c>
    </row>
    <row r="11" spans="1:13" x14ac:dyDescent="0.3">
      <c r="A11" t="str">
        <f t="shared" si="0"/>
        <v>2017OctubreAcero</v>
      </c>
      <c r="B11" s="3">
        <v>2017</v>
      </c>
      <c r="C11" s="3" t="s">
        <v>38</v>
      </c>
      <c r="D11" s="4" t="s">
        <v>5</v>
      </c>
      <c r="E11" s="21" t="s">
        <v>12</v>
      </c>
      <c r="F11" s="5">
        <v>94.77</v>
      </c>
      <c r="K11" t="s">
        <v>38</v>
      </c>
    </row>
    <row r="12" spans="1:13" x14ac:dyDescent="0.3">
      <c r="A12" t="str">
        <f t="shared" si="0"/>
        <v>2017NoviembreAcero</v>
      </c>
      <c r="B12" s="3">
        <v>2017</v>
      </c>
      <c r="C12" s="3" t="s">
        <v>39</v>
      </c>
      <c r="D12" s="4" t="s">
        <v>5</v>
      </c>
      <c r="E12" s="21" t="s">
        <v>12</v>
      </c>
      <c r="F12" s="5">
        <v>94.93</v>
      </c>
      <c r="K12" t="s">
        <v>39</v>
      </c>
    </row>
    <row r="13" spans="1:13" x14ac:dyDescent="0.3">
      <c r="A13" t="str">
        <f t="shared" si="0"/>
        <v>2017DiciembreAcero</v>
      </c>
      <c r="B13" s="3">
        <v>2017</v>
      </c>
      <c r="C13" s="3" t="s">
        <v>40</v>
      </c>
      <c r="D13" s="4" t="s">
        <v>5</v>
      </c>
      <c r="E13" s="21" t="s">
        <v>12</v>
      </c>
      <c r="F13" s="5">
        <v>96.49</v>
      </c>
      <c r="K13" t="s">
        <v>40</v>
      </c>
    </row>
    <row r="14" spans="1:13" x14ac:dyDescent="0.3">
      <c r="A14" t="str">
        <f t="shared" si="0"/>
        <v>2018EneroAcero</v>
      </c>
      <c r="B14" s="3">
        <v>2018</v>
      </c>
      <c r="C14" s="3" t="s">
        <v>29</v>
      </c>
      <c r="D14" s="4" t="s">
        <v>5</v>
      </c>
      <c r="E14" s="21" t="s">
        <v>12</v>
      </c>
      <c r="F14" s="5">
        <v>97.56</v>
      </c>
    </row>
    <row r="15" spans="1:13" x14ac:dyDescent="0.3">
      <c r="A15" t="str">
        <f t="shared" si="0"/>
        <v>2018FebreroAcero</v>
      </c>
      <c r="B15" s="3">
        <v>2018</v>
      </c>
      <c r="C15" s="3" t="s">
        <v>30</v>
      </c>
      <c r="D15" s="4" t="s">
        <v>5</v>
      </c>
      <c r="E15" s="21" t="s">
        <v>12</v>
      </c>
      <c r="F15" s="5">
        <v>97.57</v>
      </c>
    </row>
    <row r="16" spans="1:13" x14ac:dyDescent="0.3">
      <c r="A16" t="str">
        <f t="shared" si="0"/>
        <v>2018MarzoAcero</v>
      </c>
      <c r="B16" s="3">
        <v>2018</v>
      </c>
      <c r="C16" s="3" t="s">
        <v>31</v>
      </c>
      <c r="D16" s="4" t="s">
        <v>5</v>
      </c>
      <c r="E16" s="21" t="s">
        <v>12</v>
      </c>
      <c r="F16" s="5">
        <v>97.97</v>
      </c>
    </row>
    <row r="17" spans="1:6" x14ac:dyDescent="0.3">
      <c r="A17" t="str">
        <f t="shared" si="0"/>
        <v>2018AbrilAcero</v>
      </c>
      <c r="B17" s="3">
        <v>2018</v>
      </c>
      <c r="C17" s="3" t="s">
        <v>32</v>
      </c>
      <c r="D17" s="4" t="s">
        <v>5</v>
      </c>
      <c r="E17" s="21" t="s">
        <v>12</v>
      </c>
      <c r="F17" s="5">
        <v>98.69</v>
      </c>
    </row>
    <row r="18" spans="1:6" x14ac:dyDescent="0.3">
      <c r="A18" t="str">
        <f t="shared" si="0"/>
        <v>2018MayoAcero</v>
      </c>
      <c r="B18" s="3">
        <v>2018</v>
      </c>
      <c r="C18" s="3" t="s">
        <v>33</v>
      </c>
      <c r="D18" s="4" t="s">
        <v>5</v>
      </c>
      <c r="E18" s="21" t="s">
        <v>12</v>
      </c>
      <c r="F18" s="5">
        <v>99.76</v>
      </c>
    </row>
    <row r="19" spans="1:6" x14ac:dyDescent="0.3">
      <c r="A19" t="str">
        <f t="shared" si="0"/>
        <v>2018JunioAcero</v>
      </c>
      <c r="B19" s="3">
        <v>2018</v>
      </c>
      <c r="C19" s="3" t="s">
        <v>34</v>
      </c>
      <c r="D19" s="4" t="s">
        <v>5</v>
      </c>
      <c r="E19" s="21" t="s">
        <v>12</v>
      </c>
      <c r="F19" s="5">
        <v>100.39</v>
      </c>
    </row>
    <row r="20" spans="1:6" x14ac:dyDescent="0.3">
      <c r="A20" t="str">
        <f t="shared" si="0"/>
        <v>2018JulioAcero</v>
      </c>
      <c r="B20" s="3">
        <v>2018</v>
      </c>
      <c r="C20" s="3" t="s">
        <v>35</v>
      </c>
      <c r="D20" s="4" t="s">
        <v>5</v>
      </c>
      <c r="E20" s="21" t="s">
        <v>12</v>
      </c>
      <c r="F20" s="5">
        <v>102.07</v>
      </c>
    </row>
    <row r="21" spans="1:6" x14ac:dyDescent="0.3">
      <c r="A21" t="str">
        <f t="shared" si="0"/>
        <v>2018AgostoAcero</v>
      </c>
      <c r="B21" s="3">
        <v>2018</v>
      </c>
      <c r="C21" s="3" t="s">
        <v>36</v>
      </c>
      <c r="D21" s="4" t="s">
        <v>5</v>
      </c>
      <c r="E21" s="21" t="s">
        <v>12</v>
      </c>
      <c r="F21" s="5">
        <v>103.47</v>
      </c>
    </row>
    <row r="22" spans="1:6" x14ac:dyDescent="0.3">
      <c r="A22" t="str">
        <f t="shared" si="0"/>
        <v>2018SeptiembreAcero</v>
      </c>
      <c r="B22" s="3">
        <v>2018</v>
      </c>
      <c r="C22" s="3" t="s">
        <v>37</v>
      </c>
      <c r="D22" s="4" t="s">
        <v>5</v>
      </c>
      <c r="E22" s="21" t="s">
        <v>12</v>
      </c>
      <c r="F22" s="5">
        <v>105.5</v>
      </c>
    </row>
    <row r="23" spans="1:6" x14ac:dyDescent="0.3">
      <c r="A23" t="str">
        <f t="shared" si="0"/>
        <v>2018OctubreAcero</v>
      </c>
      <c r="B23" s="3">
        <v>2018</v>
      </c>
      <c r="C23" s="3" t="s">
        <v>38</v>
      </c>
      <c r="D23" s="4" t="s">
        <v>5</v>
      </c>
      <c r="E23" s="21" t="s">
        <v>12</v>
      </c>
      <c r="F23" s="5">
        <v>105.77</v>
      </c>
    </row>
    <row r="24" spans="1:6" x14ac:dyDescent="0.3">
      <c r="A24" t="str">
        <f t="shared" si="0"/>
        <v>2018NoviembreAcero</v>
      </c>
      <c r="B24" s="3">
        <v>2018</v>
      </c>
      <c r="C24" s="3" t="s">
        <v>39</v>
      </c>
      <c r="D24" s="4" t="s">
        <v>5</v>
      </c>
      <c r="E24" s="21" t="s">
        <v>12</v>
      </c>
      <c r="F24" s="5">
        <v>105.66</v>
      </c>
    </row>
    <row r="25" spans="1:6" x14ac:dyDescent="0.3">
      <c r="A25" t="str">
        <f t="shared" si="0"/>
        <v>2018DiciembreAcero</v>
      </c>
      <c r="B25" s="3">
        <v>2018</v>
      </c>
      <c r="C25" s="3" t="s">
        <v>40</v>
      </c>
      <c r="D25" s="4" t="s">
        <v>5</v>
      </c>
      <c r="E25" s="21" t="s">
        <v>12</v>
      </c>
      <c r="F25" s="5">
        <v>104.86</v>
      </c>
    </row>
    <row r="26" spans="1:6" x14ac:dyDescent="0.3">
      <c r="A26" t="str">
        <f t="shared" si="0"/>
        <v>2019EneroAcero</v>
      </c>
      <c r="B26" s="3">
        <v>2019</v>
      </c>
      <c r="C26" s="3" t="s">
        <v>29</v>
      </c>
      <c r="D26" s="4" t="s">
        <v>5</v>
      </c>
      <c r="E26" s="21" t="s">
        <v>12</v>
      </c>
      <c r="F26" s="5">
        <v>104.87</v>
      </c>
    </row>
    <row r="27" spans="1:6" x14ac:dyDescent="0.3">
      <c r="A27" t="str">
        <f t="shared" si="0"/>
        <v>2019FebreroAcero</v>
      </c>
      <c r="B27" s="3">
        <v>2019</v>
      </c>
      <c r="C27" s="3" t="s">
        <v>30</v>
      </c>
      <c r="D27" s="4" t="s">
        <v>5</v>
      </c>
      <c r="E27" s="21" t="s">
        <v>12</v>
      </c>
      <c r="F27" s="5">
        <v>103.63</v>
      </c>
    </row>
    <row r="28" spans="1:6" x14ac:dyDescent="0.3">
      <c r="A28" t="str">
        <f t="shared" si="0"/>
        <v>2019MarzoAcero</v>
      </c>
      <c r="B28" s="3">
        <v>2019</v>
      </c>
      <c r="C28" s="3" t="s">
        <v>31</v>
      </c>
      <c r="D28" s="4" t="s">
        <v>5</v>
      </c>
      <c r="E28" s="21" t="s">
        <v>12</v>
      </c>
      <c r="F28" s="5">
        <v>102.84</v>
      </c>
    </row>
    <row r="29" spans="1:6" x14ac:dyDescent="0.3">
      <c r="A29" t="str">
        <f t="shared" si="0"/>
        <v>2019AbrilAcero</v>
      </c>
      <c r="B29" s="3">
        <v>2019</v>
      </c>
      <c r="C29" s="3" t="s">
        <v>32</v>
      </c>
      <c r="D29" s="4" t="s">
        <v>5</v>
      </c>
      <c r="E29" s="21" t="s">
        <v>12</v>
      </c>
      <c r="F29" s="5">
        <v>102.89</v>
      </c>
    </row>
    <row r="30" spans="1:6" x14ac:dyDescent="0.3">
      <c r="A30" t="str">
        <f t="shared" si="0"/>
        <v>2019MayoAcero</v>
      </c>
      <c r="B30" s="3">
        <v>2019</v>
      </c>
      <c r="C30" s="3" t="s">
        <v>33</v>
      </c>
      <c r="D30" s="4" t="s">
        <v>5</v>
      </c>
      <c r="E30" s="21" t="s">
        <v>12</v>
      </c>
      <c r="F30" s="5">
        <v>103.48</v>
      </c>
    </row>
    <row r="31" spans="1:6" x14ac:dyDescent="0.3">
      <c r="A31" t="str">
        <f t="shared" si="0"/>
        <v>2019JunioAcero</v>
      </c>
      <c r="B31" s="3">
        <v>2019</v>
      </c>
      <c r="C31" s="3" t="s">
        <v>34</v>
      </c>
      <c r="D31" s="4" t="s">
        <v>5</v>
      </c>
      <c r="E31" s="21" t="s">
        <v>12</v>
      </c>
      <c r="F31" s="5">
        <v>104.19</v>
      </c>
    </row>
    <row r="32" spans="1:6" x14ac:dyDescent="0.3">
      <c r="A32" t="str">
        <f t="shared" si="0"/>
        <v>2019JulioAcero</v>
      </c>
      <c r="B32" s="3">
        <v>2019</v>
      </c>
      <c r="C32" s="3" t="s">
        <v>35</v>
      </c>
      <c r="D32" s="4" t="s">
        <v>5</v>
      </c>
      <c r="E32" s="21" t="s">
        <v>12</v>
      </c>
      <c r="F32" s="5">
        <v>105.26</v>
      </c>
    </row>
    <row r="33" spans="1:6" x14ac:dyDescent="0.3">
      <c r="A33" t="str">
        <f t="shared" si="0"/>
        <v>2019AgostoAcero</v>
      </c>
      <c r="B33" s="3">
        <v>2019</v>
      </c>
      <c r="C33" s="3" t="s">
        <v>36</v>
      </c>
      <c r="D33" s="4" t="s">
        <v>5</v>
      </c>
      <c r="E33" s="21" t="s">
        <v>12</v>
      </c>
      <c r="F33" s="5">
        <v>106.19</v>
      </c>
    </row>
    <row r="34" spans="1:6" x14ac:dyDescent="0.3">
      <c r="A34" t="str">
        <f t="shared" si="0"/>
        <v>2019SeptiembreAcero</v>
      </c>
      <c r="B34" s="3">
        <v>2019</v>
      </c>
      <c r="C34" s="3" t="s">
        <v>37</v>
      </c>
      <c r="D34" s="4" t="s">
        <v>5</v>
      </c>
      <c r="E34" s="21" t="s">
        <v>12</v>
      </c>
      <c r="F34" s="5">
        <v>105.84</v>
      </c>
    </row>
    <row r="35" spans="1:6" x14ac:dyDescent="0.3">
      <c r="A35" t="str">
        <f t="shared" si="0"/>
        <v>2019OctubreAcero</v>
      </c>
      <c r="B35" s="3">
        <v>2019</v>
      </c>
      <c r="C35" s="3" t="s">
        <v>38</v>
      </c>
      <c r="D35" s="4" t="s">
        <v>5</v>
      </c>
      <c r="E35" s="21" t="s">
        <v>12</v>
      </c>
      <c r="F35" s="5">
        <v>106.02</v>
      </c>
    </row>
    <row r="36" spans="1:6" x14ac:dyDescent="0.3">
      <c r="A36" t="str">
        <f t="shared" si="0"/>
        <v>2019NoviembreAcero</v>
      </c>
      <c r="B36" s="3">
        <v>2019</v>
      </c>
      <c r="C36" s="3" t="s">
        <v>39</v>
      </c>
      <c r="D36" s="4" t="s">
        <v>5</v>
      </c>
      <c r="E36" s="21" t="s">
        <v>12</v>
      </c>
      <c r="F36" s="5">
        <v>107.89</v>
      </c>
    </row>
    <row r="37" spans="1:6" x14ac:dyDescent="0.3">
      <c r="A37" t="str">
        <f t="shared" si="0"/>
        <v>2019DiciembreAcero</v>
      </c>
      <c r="B37" s="3">
        <v>2019</v>
      </c>
      <c r="C37" s="3" t="s">
        <v>40</v>
      </c>
      <c r="D37" s="4" t="s">
        <v>5</v>
      </c>
      <c r="E37" s="21" t="s">
        <v>12</v>
      </c>
      <c r="F37" s="5">
        <v>108.6</v>
      </c>
    </row>
    <row r="38" spans="1:6" x14ac:dyDescent="0.3">
      <c r="A38" t="str">
        <f t="shared" si="0"/>
        <v>2020EneroAcero</v>
      </c>
      <c r="B38" s="3">
        <v>2020</v>
      </c>
      <c r="C38" s="3" t="s">
        <v>29</v>
      </c>
      <c r="D38" s="4" t="s">
        <v>5</v>
      </c>
      <c r="E38" s="21" t="s">
        <v>12</v>
      </c>
      <c r="F38" s="5">
        <v>109.15</v>
      </c>
    </row>
    <row r="39" spans="1:6" x14ac:dyDescent="0.3">
      <c r="A39" t="str">
        <f t="shared" si="0"/>
        <v>2020FebreroAcero</v>
      </c>
      <c r="B39" s="3">
        <v>2020</v>
      </c>
      <c r="C39" s="3" t="s">
        <v>30</v>
      </c>
      <c r="D39" s="4" t="s">
        <v>5</v>
      </c>
      <c r="E39" s="21" t="s">
        <v>12</v>
      </c>
      <c r="F39" s="5">
        <v>109.58</v>
      </c>
    </row>
    <row r="40" spans="1:6" x14ac:dyDescent="0.3">
      <c r="A40" t="str">
        <f t="shared" si="0"/>
        <v>2020MarzoAcero</v>
      </c>
      <c r="B40" s="3">
        <v>2020</v>
      </c>
      <c r="C40" s="3" t="s">
        <v>31</v>
      </c>
      <c r="D40" s="4" t="s">
        <v>5</v>
      </c>
      <c r="E40" s="21" t="s">
        <v>12</v>
      </c>
      <c r="F40" s="5">
        <v>112.14</v>
      </c>
    </row>
    <row r="41" spans="1:6" x14ac:dyDescent="0.3">
      <c r="A41" t="str">
        <f t="shared" si="0"/>
        <v>2020AbrilAcero</v>
      </c>
      <c r="B41" s="3">
        <v>2020</v>
      </c>
      <c r="C41" s="3" t="s">
        <v>32</v>
      </c>
      <c r="D41" s="4" t="s">
        <v>5</v>
      </c>
      <c r="E41" s="21" t="s">
        <v>12</v>
      </c>
      <c r="F41" s="5">
        <v>113.12</v>
      </c>
    </row>
    <row r="42" spans="1:6" x14ac:dyDescent="0.3">
      <c r="A42" t="str">
        <f t="shared" si="0"/>
        <v>2020MayoAcero</v>
      </c>
      <c r="B42" s="3">
        <v>2020</v>
      </c>
      <c r="C42" s="3" t="s">
        <v>33</v>
      </c>
      <c r="D42" s="4" t="s">
        <v>5</v>
      </c>
      <c r="E42" s="21" t="s">
        <v>12</v>
      </c>
      <c r="F42" s="5">
        <v>111.96</v>
      </c>
    </row>
    <row r="43" spans="1:6" x14ac:dyDescent="0.3">
      <c r="A43" t="str">
        <f t="shared" si="0"/>
        <v>2020JunioAcero</v>
      </c>
      <c r="B43" s="3">
        <v>2020</v>
      </c>
      <c r="C43" s="3" t="s">
        <v>34</v>
      </c>
      <c r="D43" s="4" t="s">
        <v>5</v>
      </c>
      <c r="E43" s="21" t="s">
        <v>12</v>
      </c>
      <c r="F43" s="5">
        <v>109.89</v>
      </c>
    </row>
    <row r="44" spans="1:6" x14ac:dyDescent="0.3">
      <c r="A44" t="str">
        <f t="shared" si="0"/>
        <v>2020JulioAcero</v>
      </c>
      <c r="B44" s="3">
        <v>2020</v>
      </c>
      <c r="C44" s="3" t="s">
        <v>35</v>
      </c>
      <c r="D44" s="4" t="s">
        <v>5</v>
      </c>
      <c r="E44" s="21" t="s">
        <v>12</v>
      </c>
      <c r="F44" s="5">
        <v>108.36</v>
      </c>
    </row>
    <row r="45" spans="1:6" x14ac:dyDescent="0.3">
      <c r="A45" t="str">
        <f t="shared" si="0"/>
        <v>2020AgostoAcero</v>
      </c>
      <c r="B45" s="3">
        <v>2020</v>
      </c>
      <c r="C45" s="3" t="s">
        <v>36</v>
      </c>
      <c r="D45" s="4" t="s">
        <v>5</v>
      </c>
      <c r="E45" s="21" t="s">
        <v>12</v>
      </c>
      <c r="F45" s="5">
        <v>107.83</v>
      </c>
    </row>
    <row r="46" spans="1:6" x14ac:dyDescent="0.3">
      <c r="A46" t="str">
        <f t="shared" si="0"/>
        <v>2020SeptiembreAcero</v>
      </c>
      <c r="B46" s="3">
        <v>2020</v>
      </c>
      <c r="C46" s="3" t="s">
        <v>37</v>
      </c>
      <c r="D46" s="4" t="s">
        <v>5</v>
      </c>
      <c r="E46" s="21" t="s">
        <v>12</v>
      </c>
      <c r="F46" s="5">
        <v>109.37</v>
      </c>
    </row>
    <row r="47" spans="1:6" x14ac:dyDescent="0.3">
      <c r="A47" t="str">
        <f t="shared" si="0"/>
        <v>2020OctubreAcero</v>
      </c>
      <c r="B47" s="3">
        <v>2020</v>
      </c>
      <c r="C47" s="3" t="s">
        <v>38</v>
      </c>
      <c r="D47" s="4" t="s">
        <v>5</v>
      </c>
      <c r="E47" s="21" t="s">
        <v>12</v>
      </c>
      <c r="F47" s="5">
        <v>111.94</v>
      </c>
    </row>
    <row r="48" spans="1:6" x14ac:dyDescent="0.3">
      <c r="A48" t="str">
        <f t="shared" si="0"/>
        <v>2020NoviembreAcero</v>
      </c>
      <c r="B48" s="3">
        <v>2020</v>
      </c>
      <c r="C48" s="3" t="s">
        <v>39</v>
      </c>
      <c r="D48" s="4" t="s">
        <v>5</v>
      </c>
      <c r="E48" s="21" t="s">
        <v>12</v>
      </c>
      <c r="F48" s="5">
        <v>112.83</v>
      </c>
    </row>
    <row r="49" spans="1:6" x14ac:dyDescent="0.3">
      <c r="A49" t="str">
        <f t="shared" si="0"/>
        <v>2020DiciembreAcero</v>
      </c>
      <c r="B49" s="3">
        <v>2020</v>
      </c>
      <c r="C49" s="3" t="s">
        <v>40</v>
      </c>
      <c r="D49" s="4" t="s">
        <v>5</v>
      </c>
      <c r="E49" s="21" t="s">
        <v>12</v>
      </c>
      <c r="F49" s="5">
        <v>115.41</v>
      </c>
    </row>
    <row r="50" spans="1:6" x14ac:dyDescent="0.3">
      <c r="A50" t="str">
        <f t="shared" si="0"/>
        <v>2021EneroAcero</v>
      </c>
      <c r="B50" s="3">
        <v>2021</v>
      </c>
      <c r="C50" s="3" t="s">
        <v>29</v>
      </c>
      <c r="D50" s="4" t="s">
        <v>5</v>
      </c>
      <c r="E50" s="21" t="s">
        <v>12</v>
      </c>
      <c r="F50" s="5">
        <v>118.87</v>
      </c>
    </row>
    <row r="51" spans="1:6" x14ac:dyDescent="0.3">
      <c r="A51" t="str">
        <f t="shared" si="0"/>
        <v>2021FebreroAcero</v>
      </c>
      <c r="B51" s="6">
        <v>2021</v>
      </c>
      <c r="C51" s="3" t="s">
        <v>30</v>
      </c>
      <c r="D51" s="7" t="s">
        <v>5</v>
      </c>
      <c r="E51" s="21" t="s">
        <v>12</v>
      </c>
      <c r="F51" s="8">
        <v>120.37</v>
      </c>
    </row>
    <row r="52" spans="1:6" x14ac:dyDescent="0.3">
      <c r="A52" t="str">
        <f t="shared" si="0"/>
        <v>2021MarzoAcero</v>
      </c>
      <c r="B52" s="6">
        <v>2021</v>
      </c>
      <c r="C52" s="3" t="s">
        <v>31</v>
      </c>
      <c r="D52" s="7" t="s">
        <v>5</v>
      </c>
      <c r="E52" s="21" t="s">
        <v>12</v>
      </c>
      <c r="F52" s="8">
        <v>126.35</v>
      </c>
    </row>
    <row r="53" spans="1:6" x14ac:dyDescent="0.3">
      <c r="A53" t="str">
        <f t="shared" si="0"/>
        <v>2021AbrilAcero</v>
      </c>
      <c r="B53" s="6">
        <v>2021</v>
      </c>
      <c r="C53" s="3" t="s">
        <v>32</v>
      </c>
      <c r="D53" s="7" t="s">
        <v>5</v>
      </c>
      <c r="E53" s="21" t="s">
        <v>12</v>
      </c>
      <c r="F53" s="8">
        <v>133.32</v>
      </c>
    </row>
    <row r="54" spans="1:6" x14ac:dyDescent="0.3">
      <c r="A54" t="str">
        <f t="shared" si="0"/>
        <v>2021MayoAcero</v>
      </c>
      <c r="B54" s="6">
        <v>2021</v>
      </c>
      <c r="C54" s="3" t="s">
        <v>33</v>
      </c>
      <c r="D54" s="7" t="s">
        <v>5</v>
      </c>
      <c r="E54" s="21" t="s">
        <v>12</v>
      </c>
      <c r="F54" s="8">
        <v>134.36000000000001</v>
      </c>
    </row>
    <row r="55" spans="1:6" x14ac:dyDescent="0.3">
      <c r="A55" t="str">
        <f t="shared" si="0"/>
        <v>2021JunioAcero</v>
      </c>
      <c r="B55" s="6">
        <v>2021</v>
      </c>
      <c r="C55" s="3" t="s">
        <v>34</v>
      </c>
      <c r="D55" s="4" t="s">
        <v>5</v>
      </c>
      <c r="E55" s="21" t="s">
        <v>12</v>
      </c>
      <c r="F55" s="8">
        <v>142.34</v>
      </c>
    </row>
    <row r="56" spans="1:6" x14ac:dyDescent="0.3">
      <c r="A56" t="str">
        <f t="shared" si="0"/>
        <v>2021JulioAcero</v>
      </c>
      <c r="B56" s="6">
        <v>2021</v>
      </c>
      <c r="C56" s="3" t="s">
        <v>35</v>
      </c>
      <c r="D56" s="4" t="s">
        <v>5</v>
      </c>
      <c r="E56" s="21" t="s">
        <v>12</v>
      </c>
      <c r="F56" s="8">
        <v>147.22999999999999</v>
      </c>
    </row>
    <row r="57" spans="1:6" x14ac:dyDescent="0.3">
      <c r="A57" t="str">
        <f t="shared" si="0"/>
        <v>2021AgostoAcero</v>
      </c>
      <c r="B57" s="6">
        <v>2021</v>
      </c>
      <c r="C57" s="3" t="s">
        <v>36</v>
      </c>
      <c r="D57" s="4" t="s">
        <v>5</v>
      </c>
      <c r="E57" s="21" t="s">
        <v>12</v>
      </c>
      <c r="F57" s="8">
        <v>151.56</v>
      </c>
    </row>
    <row r="58" spans="1:6" x14ac:dyDescent="0.3">
      <c r="A58" t="str">
        <f t="shared" si="0"/>
        <v>2021SeptiembreAcero</v>
      </c>
      <c r="B58" s="6">
        <v>2021</v>
      </c>
      <c r="C58" s="3" t="s">
        <v>37</v>
      </c>
      <c r="D58" s="4" t="s">
        <v>5</v>
      </c>
      <c r="E58" s="21" t="s">
        <v>12</v>
      </c>
      <c r="F58" s="8">
        <v>154.9</v>
      </c>
    </row>
    <row r="59" spans="1:6" x14ac:dyDescent="0.3">
      <c r="A59" t="str">
        <f t="shared" si="0"/>
        <v>2021OctubreAcero</v>
      </c>
      <c r="B59" s="6">
        <v>2021</v>
      </c>
      <c r="C59" s="3" t="s">
        <v>38</v>
      </c>
      <c r="D59" s="4" t="s">
        <v>5</v>
      </c>
      <c r="E59" s="21" t="s">
        <v>12</v>
      </c>
      <c r="F59" s="8">
        <v>160.04</v>
      </c>
    </row>
    <row r="60" spans="1:6" x14ac:dyDescent="0.3">
      <c r="A60" t="str">
        <f t="shared" si="0"/>
        <v>2021NoviembreAcero</v>
      </c>
      <c r="B60" s="6">
        <v>2021</v>
      </c>
      <c r="C60" s="3" t="s">
        <v>39</v>
      </c>
      <c r="D60" s="4" t="s">
        <v>5</v>
      </c>
      <c r="E60" s="21" t="s">
        <v>12</v>
      </c>
      <c r="F60" s="8">
        <v>165.12</v>
      </c>
    </row>
    <row r="61" spans="1:6" x14ac:dyDescent="0.3">
      <c r="A61" t="str">
        <f t="shared" si="0"/>
        <v>2021DiciembreAcero</v>
      </c>
      <c r="B61" s="6">
        <v>2021</v>
      </c>
      <c r="C61" s="3" t="s">
        <v>40</v>
      </c>
      <c r="D61" s="4" t="s">
        <v>5</v>
      </c>
      <c r="E61" s="21" t="s">
        <v>12</v>
      </c>
      <c r="F61" s="8">
        <v>167.2</v>
      </c>
    </row>
    <row r="62" spans="1:6" x14ac:dyDescent="0.3">
      <c r="A62" t="str">
        <f t="shared" si="0"/>
        <v>2022EneroAcero</v>
      </c>
      <c r="B62" s="6">
        <v>2022</v>
      </c>
      <c r="C62" s="3" t="s">
        <v>29</v>
      </c>
      <c r="D62" s="4" t="s">
        <v>5</v>
      </c>
      <c r="E62" s="21" t="s">
        <v>12</v>
      </c>
      <c r="F62" s="8">
        <v>171.23</v>
      </c>
    </row>
    <row r="63" spans="1:6" x14ac:dyDescent="0.3">
      <c r="A63" t="str">
        <f t="shared" si="0"/>
        <v>2022FebreroAcero</v>
      </c>
      <c r="B63" s="6">
        <v>2022</v>
      </c>
      <c r="C63" s="3" t="s">
        <v>30</v>
      </c>
      <c r="D63" s="4" t="s">
        <v>5</v>
      </c>
      <c r="E63" s="21" t="s">
        <v>12</v>
      </c>
      <c r="F63" s="8">
        <v>168.23</v>
      </c>
    </row>
    <row r="64" spans="1:6" x14ac:dyDescent="0.3">
      <c r="A64" t="str">
        <f t="shared" si="0"/>
        <v>2022MarzoAcero</v>
      </c>
      <c r="B64" s="6">
        <v>2022</v>
      </c>
      <c r="C64" s="3" t="s">
        <v>31</v>
      </c>
      <c r="D64" s="4" t="s">
        <v>5</v>
      </c>
      <c r="E64" s="21" t="s">
        <v>12</v>
      </c>
      <c r="F64" s="8">
        <v>168.28</v>
      </c>
    </row>
    <row r="65" spans="1:6" x14ac:dyDescent="0.3">
      <c r="A65" t="str">
        <f t="shared" si="0"/>
        <v>2022AbrilAcero</v>
      </c>
      <c r="B65" s="6">
        <v>2022</v>
      </c>
      <c r="C65" s="3" t="s">
        <v>32</v>
      </c>
      <c r="D65" s="4" t="s">
        <v>5</v>
      </c>
      <c r="E65" s="21" t="s">
        <v>12</v>
      </c>
      <c r="F65" s="8">
        <v>177.24</v>
      </c>
    </row>
    <row r="66" spans="1:6" x14ac:dyDescent="0.3">
      <c r="A66" t="str">
        <f t="shared" si="0"/>
        <v>2022MayoAcero</v>
      </c>
      <c r="B66" s="3">
        <v>2022</v>
      </c>
      <c r="C66" s="3" t="s">
        <v>33</v>
      </c>
      <c r="D66" s="4" t="s">
        <v>5</v>
      </c>
      <c r="E66" s="21" t="s">
        <v>12</v>
      </c>
      <c r="F66" s="8">
        <v>177.22</v>
      </c>
    </row>
    <row r="67" spans="1:6" x14ac:dyDescent="0.3">
      <c r="A67" t="str">
        <f t="shared" ref="A67:A136" si="1">B67&amp;C67&amp;E67</f>
        <v>2022JunioAcero</v>
      </c>
      <c r="B67" s="3">
        <v>2022</v>
      </c>
      <c r="C67" s="3" t="s">
        <v>34</v>
      </c>
      <c r="D67" s="4" t="s">
        <v>5</v>
      </c>
      <c r="E67" s="21" t="s">
        <v>12</v>
      </c>
      <c r="F67" s="8">
        <v>176.64</v>
      </c>
    </row>
    <row r="68" spans="1:6" x14ac:dyDescent="0.3">
      <c r="A68" t="str">
        <f t="shared" si="1"/>
        <v>2022JulioAcero</v>
      </c>
      <c r="B68" s="6">
        <v>2022</v>
      </c>
      <c r="C68" s="3" t="s">
        <v>35</v>
      </c>
      <c r="D68" s="4" t="s">
        <v>5</v>
      </c>
      <c r="E68" s="21" t="s">
        <v>12</v>
      </c>
      <c r="F68" s="8">
        <v>176.37</v>
      </c>
    </row>
    <row r="69" spans="1:6" x14ac:dyDescent="0.3">
      <c r="A69" t="str">
        <f t="shared" si="1"/>
        <v>2022AgostoAcero</v>
      </c>
      <c r="B69" s="6">
        <v>2022</v>
      </c>
      <c r="C69" s="3" t="s">
        <v>36</v>
      </c>
      <c r="D69" s="4" t="s">
        <v>5</v>
      </c>
      <c r="E69" s="21" t="s">
        <v>12</v>
      </c>
      <c r="F69" s="8">
        <v>180.74</v>
      </c>
    </row>
    <row r="70" spans="1:6" x14ac:dyDescent="0.3">
      <c r="A70" t="str">
        <f t="shared" si="1"/>
        <v>2022SeptiembreAcero</v>
      </c>
      <c r="B70" s="6">
        <v>2022</v>
      </c>
      <c r="C70" s="3" t="s">
        <v>37</v>
      </c>
      <c r="D70" s="4" t="s">
        <v>5</v>
      </c>
      <c r="E70" s="21" t="s">
        <v>12</v>
      </c>
      <c r="F70" s="8">
        <v>175.2</v>
      </c>
    </row>
    <row r="71" spans="1:6" x14ac:dyDescent="0.3">
      <c r="A71" t="str">
        <f t="shared" si="1"/>
        <v>2022OctubreAcero</v>
      </c>
      <c r="B71" s="6">
        <v>2022</v>
      </c>
      <c r="C71" s="3" t="s">
        <v>38</v>
      </c>
      <c r="D71" s="4" t="s">
        <v>5</v>
      </c>
      <c r="E71" s="21" t="s">
        <v>12</v>
      </c>
      <c r="F71" s="8"/>
    </row>
    <row r="72" spans="1:6" x14ac:dyDescent="0.3">
      <c r="A72" t="str">
        <f t="shared" si="1"/>
        <v>2022NoviembreAcero</v>
      </c>
      <c r="B72" s="6">
        <v>2022</v>
      </c>
      <c r="C72" s="3" t="s">
        <v>39</v>
      </c>
      <c r="D72" s="4" t="s">
        <v>5</v>
      </c>
      <c r="E72" s="21" t="s">
        <v>12</v>
      </c>
      <c r="F72" s="8"/>
    </row>
    <row r="73" spans="1:6" x14ac:dyDescent="0.3">
      <c r="A73" t="str">
        <f t="shared" si="1"/>
        <v>2022DiciembreAcero</v>
      </c>
      <c r="B73" s="6">
        <v>2022</v>
      </c>
      <c r="C73" s="3" t="s">
        <v>40</v>
      </c>
      <c r="D73" s="4" t="s">
        <v>5</v>
      </c>
      <c r="E73" s="21" t="s">
        <v>12</v>
      </c>
      <c r="F73" s="8"/>
    </row>
    <row r="74" spans="1:6" x14ac:dyDescent="0.3">
      <c r="A74" t="str">
        <f t="shared" si="1"/>
        <v/>
      </c>
      <c r="B74" s="6"/>
      <c r="C74" s="3"/>
      <c r="D74" s="4"/>
      <c r="E74" s="21"/>
      <c r="F74" s="8"/>
    </row>
    <row r="75" spans="1:6" x14ac:dyDescent="0.3">
      <c r="A75" t="str">
        <f t="shared" si="1"/>
        <v/>
      </c>
    </row>
    <row r="76" spans="1:6" x14ac:dyDescent="0.3">
      <c r="A76" t="str">
        <f t="shared" si="1"/>
        <v/>
      </c>
    </row>
    <row r="77" spans="1:6" x14ac:dyDescent="0.3">
      <c r="A77" t="str">
        <f t="shared" si="1"/>
        <v>AñoMes</v>
      </c>
      <c r="B77" s="1" t="s">
        <v>0</v>
      </c>
      <c r="C77" s="1" t="s">
        <v>1</v>
      </c>
      <c r="D77" s="1" t="s">
        <v>2</v>
      </c>
      <c r="E77" s="1"/>
      <c r="F77" s="2" t="s">
        <v>3</v>
      </c>
    </row>
    <row r="78" spans="1:6" x14ac:dyDescent="0.3">
      <c r="A78" t="str">
        <f t="shared" si="1"/>
        <v>2017EneroMadera</v>
      </c>
      <c r="B78" s="3">
        <v>2017</v>
      </c>
      <c r="C78" s="3" t="s">
        <v>29</v>
      </c>
      <c r="D78" s="4" t="s">
        <v>6</v>
      </c>
      <c r="E78" s="21" t="s">
        <v>13</v>
      </c>
      <c r="F78" s="5">
        <v>116.09</v>
      </c>
    </row>
    <row r="79" spans="1:6" x14ac:dyDescent="0.3">
      <c r="A79" t="str">
        <f t="shared" si="1"/>
        <v>2017FebreroMadera</v>
      </c>
      <c r="B79" s="3">
        <v>2017</v>
      </c>
      <c r="C79" s="3" t="s">
        <v>30</v>
      </c>
      <c r="D79" s="4" t="s">
        <v>6</v>
      </c>
      <c r="E79" s="21" t="s">
        <v>13</v>
      </c>
      <c r="F79" s="5">
        <v>115.02</v>
      </c>
    </row>
    <row r="80" spans="1:6" x14ac:dyDescent="0.3">
      <c r="A80" t="str">
        <f t="shared" si="1"/>
        <v>2017MarzoMadera</v>
      </c>
      <c r="B80" s="3">
        <v>2017</v>
      </c>
      <c r="C80" s="3" t="s">
        <v>31</v>
      </c>
      <c r="D80" s="4" t="s">
        <v>6</v>
      </c>
      <c r="E80" s="21" t="s">
        <v>13</v>
      </c>
      <c r="F80" s="5">
        <v>117.42</v>
      </c>
    </row>
    <row r="81" spans="1:6" x14ac:dyDescent="0.3">
      <c r="A81" t="str">
        <f t="shared" si="1"/>
        <v>2017AbrilMadera</v>
      </c>
      <c r="B81" s="3">
        <v>2017</v>
      </c>
      <c r="C81" s="3" t="s">
        <v>32</v>
      </c>
      <c r="D81" s="4" t="s">
        <v>6</v>
      </c>
      <c r="E81" s="21" t="s">
        <v>13</v>
      </c>
      <c r="F81" s="5">
        <v>116.44</v>
      </c>
    </row>
    <row r="82" spans="1:6" x14ac:dyDescent="0.3">
      <c r="A82" t="str">
        <f t="shared" si="1"/>
        <v>2017MayoMadera</v>
      </c>
      <c r="B82" s="3">
        <v>2017</v>
      </c>
      <c r="C82" s="3" t="s">
        <v>33</v>
      </c>
      <c r="D82" s="4" t="s">
        <v>6</v>
      </c>
      <c r="E82" s="21" t="s">
        <v>13</v>
      </c>
      <c r="F82" s="5">
        <v>118.41</v>
      </c>
    </row>
    <row r="83" spans="1:6" x14ac:dyDescent="0.3">
      <c r="A83" t="str">
        <f t="shared" si="1"/>
        <v>2017JunioMadera</v>
      </c>
      <c r="B83" s="3">
        <v>2017</v>
      </c>
      <c r="C83" s="3" t="s">
        <v>34</v>
      </c>
      <c r="D83" s="4" t="s">
        <v>6</v>
      </c>
      <c r="E83" s="21" t="s">
        <v>13</v>
      </c>
      <c r="F83" s="5">
        <v>119.15</v>
      </c>
    </row>
    <row r="84" spans="1:6" x14ac:dyDescent="0.3">
      <c r="A84" t="str">
        <f t="shared" si="1"/>
        <v>2017JulioMadera</v>
      </c>
      <c r="B84" s="3">
        <v>2017</v>
      </c>
      <c r="C84" s="3" t="s">
        <v>35</v>
      </c>
      <c r="D84" s="4" t="s">
        <v>6</v>
      </c>
      <c r="E84" s="21" t="s">
        <v>13</v>
      </c>
      <c r="F84" s="5">
        <v>122.84</v>
      </c>
    </row>
    <row r="85" spans="1:6" x14ac:dyDescent="0.3">
      <c r="A85" t="str">
        <f t="shared" si="1"/>
        <v>2017AgostoMadera</v>
      </c>
      <c r="B85" s="3">
        <v>2017</v>
      </c>
      <c r="C85" s="3" t="s">
        <v>36</v>
      </c>
      <c r="D85" s="4" t="s">
        <v>6</v>
      </c>
      <c r="E85" s="21" t="s">
        <v>13</v>
      </c>
      <c r="F85" s="5">
        <v>121.63</v>
      </c>
    </row>
    <row r="86" spans="1:6" x14ac:dyDescent="0.3">
      <c r="A86" t="str">
        <f t="shared" si="1"/>
        <v>2017SeptiembreMadera</v>
      </c>
      <c r="B86" s="3">
        <v>2017</v>
      </c>
      <c r="C86" s="3" t="s">
        <v>37</v>
      </c>
      <c r="D86" s="4" t="s">
        <v>6</v>
      </c>
      <c r="E86" s="21" t="s">
        <v>13</v>
      </c>
      <c r="F86" s="5">
        <v>119.41</v>
      </c>
    </row>
    <row r="87" spans="1:6" x14ac:dyDescent="0.3">
      <c r="A87" t="str">
        <f t="shared" si="1"/>
        <v>2017OctubreMadera</v>
      </c>
      <c r="B87" s="3">
        <v>2017</v>
      </c>
      <c r="C87" s="3" t="s">
        <v>38</v>
      </c>
      <c r="D87" s="4" t="s">
        <v>6</v>
      </c>
      <c r="E87" s="21" t="s">
        <v>13</v>
      </c>
      <c r="F87" s="5">
        <v>120.79</v>
      </c>
    </row>
    <row r="88" spans="1:6" x14ac:dyDescent="0.3">
      <c r="A88" t="str">
        <f t="shared" si="1"/>
        <v>2017NoviembreMadera</v>
      </c>
      <c r="B88" s="3">
        <v>2017</v>
      </c>
      <c r="C88" s="3" t="s">
        <v>39</v>
      </c>
      <c r="D88" s="4" t="s">
        <v>6</v>
      </c>
      <c r="E88" s="21" t="s">
        <v>13</v>
      </c>
      <c r="F88" s="5">
        <v>121.26</v>
      </c>
    </row>
    <row r="89" spans="1:6" x14ac:dyDescent="0.3">
      <c r="A89" t="str">
        <f t="shared" si="1"/>
        <v>2017DiciembreMadera</v>
      </c>
      <c r="B89" s="3">
        <v>2017</v>
      </c>
      <c r="C89" s="3" t="s">
        <v>40</v>
      </c>
      <c r="D89" s="4" t="s">
        <v>6</v>
      </c>
      <c r="E89" s="21" t="s">
        <v>13</v>
      </c>
      <c r="F89" s="5">
        <v>123.33</v>
      </c>
    </row>
    <row r="90" spans="1:6" x14ac:dyDescent="0.3">
      <c r="A90" t="str">
        <f t="shared" si="1"/>
        <v>2018EneroMadera</v>
      </c>
      <c r="B90" s="3">
        <v>2018</v>
      </c>
      <c r="C90" s="3" t="s">
        <v>29</v>
      </c>
      <c r="D90" s="4" t="s">
        <v>6</v>
      </c>
      <c r="E90" s="21" t="s">
        <v>13</v>
      </c>
      <c r="F90" s="5">
        <v>118.23</v>
      </c>
    </row>
    <row r="91" spans="1:6" x14ac:dyDescent="0.3">
      <c r="A91" t="str">
        <f t="shared" si="1"/>
        <v>2018FebreroMadera</v>
      </c>
      <c r="B91" s="3">
        <v>2018</v>
      </c>
      <c r="C91" s="3" t="s">
        <v>30</v>
      </c>
      <c r="D91" s="4" t="s">
        <v>6</v>
      </c>
      <c r="E91" s="21" t="s">
        <v>13</v>
      </c>
      <c r="F91" s="5">
        <v>115.31</v>
      </c>
    </row>
    <row r="92" spans="1:6" x14ac:dyDescent="0.3">
      <c r="A92" t="str">
        <f t="shared" si="1"/>
        <v>2018MarzoMadera</v>
      </c>
      <c r="B92" s="3">
        <v>2018</v>
      </c>
      <c r="C92" s="3" t="s">
        <v>31</v>
      </c>
      <c r="D92" s="4" t="s">
        <v>6</v>
      </c>
      <c r="E92" s="21" t="s">
        <v>13</v>
      </c>
      <c r="F92" s="5">
        <v>117.63</v>
      </c>
    </row>
    <row r="93" spans="1:6" x14ac:dyDescent="0.3">
      <c r="A93" t="str">
        <f t="shared" si="1"/>
        <v>2018AbrilMadera</v>
      </c>
      <c r="B93" s="3">
        <v>2018</v>
      </c>
      <c r="C93" s="3" t="s">
        <v>32</v>
      </c>
      <c r="D93" s="4" t="s">
        <v>6</v>
      </c>
      <c r="E93" s="21" t="s">
        <v>13</v>
      </c>
      <c r="F93" s="5">
        <v>119.21</v>
      </c>
    </row>
    <row r="94" spans="1:6" x14ac:dyDescent="0.3">
      <c r="A94" t="str">
        <f t="shared" si="1"/>
        <v>2018MayoMadera</v>
      </c>
      <c r="B94" s="3">
        <v>2018</v>
      </c>
      <c r="C94" s="3" t="s">
        <v>33</v>
      </c>
      <c r="D94" s="4" t="s">
        <v>6</v>
      </c>
      <c r="E94" s="21" t="s">
        <v>13</v>
      </c>
      <c r="F94" s="5">
        <v>121.2</v>
      </c>
    </row>
    <row r="95" spans="1:6" x14ac:dyDescent="0.3">
      <c r="A95" t="str">
        <f t="shared" si="1"/>
        <v>2018JunioMadera</v>
      </c>
      <c r="B95" s="3">
        <v>2018</v>
      </c>
      <c r="C95" s="3" t="s">
        <v>34</v>
      </c>
      <c r="D95" s="4" t="s">
        <v>6</v>
      </c>
      <c r="E95" s="21" t="s">
        <v>13</v>
      </c>
      <c r="F95" s="5">
        <v>122.13</v>
      </c>
    </row>
    <row r="96" spans="1:6" x14ac:dyDescent="0.3">
      <c r="A96" t="str">
        <f t="shared" si="1"/>
        <v>2018JulioMadera</v>
      </c>
      <c r="B96" s="3">
        <v>2018</v>
      </c>
      <c r="C96" s="3" t="s">
        <v>35</v>
      </c>
      <c r="D96" s="4" t="s">
        <v>6</v>
      </c>
      <c r="E96" s="21" t="s">
        <v>13</v>
      </c>
      <c r="F96" s="5">
        <v>122.78</v>
      </c>
    </row>
    <row r="97" spans="1:6" x14ac:dyDescent="0.3">
      <c r="A97" t="str">
        <f t="shared" si="1"/>
        <v>2018AgostoMadera</v>
      </c>
      <c r="B97" s="3">
        <v>2018</v>
      </c>
      <c r="C97" s="3" t="s">
        <v>36</v>
      </c>
      <c r="D97" s="4" t="s">
        <v>6</v>
      </c>
      <c r="E97" s="21" t="s">
        <v>13</v>
      </c>
      <c r="F97" s="5">
        <v>125.04</v>
      </c>
    </row>
    <row r="98" spans="1:6" x14ac:dyDescent="0.3">
      <c r="A98" t="str">
        <f t="shared" si="1"/>
        <v>2018SeptiembreMadera</v>
      </c>
      <c r="B98" s="3">
        <v>2018</v>
      </c>
      <c r="C98" s="3" t="s">
        <v>37</v>
      </c>
      <c r="D98" s="4" t="s">
        <v>6</v>
      </c>
      <c r="E98" s="21" t="s">
        <v>13</v>
      </c>
      <c r="F98" s="5">
        <v>128.47999999999999</v>
      </c>
    </row>
    <row r="99" spans="1:6" x14ac:dyDescent="0.3">
      <c r="A99" t="str">
        <f t="shared" si="1"/>
        <v>2018OctubreMadera</v>
      </c>
      <c r="B99" s="3">
        <v>2018</v>
      </c>
      <c r="C99" s="3" t="s">
        <v>38</v>
      </c>
      <c r="D99" s="4" t="s">
        <v>6</v>
      </c>
      <c r="E99" s="21" t="s">
        <v>13</v>
      </c>
      <c r="F99" s="5">
        <v>123.9</v>
      </c>
    </row>
    <row r="100" spans="1:6" x14ac:dyDescent="0.3">
      <c r="A100" t="str">
        <f t="shared" si="1"/>
        <v>2018NoviembreMadera</v>
      </c>
      <c r="B100" s="3">
        <v>2018</v>
      </c>
      <c r="C100" s="3" t="s">
        <v>39</v>
      </c>
      <c r="D100" s="4" t="s">
        <v>6</v>
      </c>
      <c r="E100" s="21" t="s">
        <v>13</v>
      </c>
      <c r="F100" s="5">
        <v>121.36</v>
      </c>
    </row>
    <row r="101" spans="1:6" x14ac:dyDescent="0.3">
      <c r="A101" t="str">
        <f t="shared" si="1"/>
        <v>2018DiciembreMadera</v>
      </c>
      <c r="B101" s="3">
        <v>2018</v>
      </c>
      <c r="C101" s="3" t="s">
        <v>40</v>
      </c>
      <c r="D101" s="4" t="s">
        <v>6</v>
      </c>
      <c r="E101" s="21" t="s">
        <v>13</v>
      </c>
      <c r="F101" s="5">
        <v>122.92</v>
      </c>
    </row>
    <row r="102" spans="1:6" x14ac:dyDescent="0.3">
      <c r="A102" t="str">
        <f t="shared" si="1"/>
        <v>2019EneroMadera</v>
      </c>
      <c r="B102" s="3">
        <v>2019</v>
      </c>
      <c r="C102" s="3" t="s">
        <v>29</v>
      </c>
      <c r="D102" s="4" t="s">
        <v>6</v>
      </c>
      <c r="E102" s="21" t="s">
        <v>13</v>
      </c>
      <c r="F102" s="5">
        <v>122.94</v>
      </c>
    </row>
    <row r="103" spans="1:6" x14ac:dyDescent="0.3">
      <c r="A103" t="str">
        <f t="shared" si="1"/>
        <v>2019FebreroMadera</v>
      </c>
      <c r="B103" s="3">
        <v>2019</v>
      </c>
      <c r="C103" s="3" t="s">
        <v>30</v>
      </c>
      <c r="D103" s="4" t="s">
        <v>6</v>
      </c>
      <c r="E103" s="21" t="s">
        <v>13</v>
      </c>
      <c r="F103" s="5">
        <v>117.07</v>
      </c>
    </row>
    <row r="104" spans="1:6" x14ac:dyDescent="0.3">
      <c r="A104" t="str">
        <f t="shared" si="1"/>
        <v>2019MarzoMadera</v>
      </c>
      <c r="B104" s="3">
        <v>2019</v>
      </c>
      <c r="C104" s="3" t="s">
        <v>31</v>
      </c>
      <c r="D104" s="4" t="s">
        <v>6</v>
      </c>
      <c r="E104" s="21" t="s">
        <v>13</v>
      </c>
      <c r="F104" s="5">
        <v>116.78</v>
      </c>
    </row>
    <row r="105" spans="1:6" x14ac:dyDescent="0.3">
      <c r="A105" t="str">
        <f t="shared" si="1"/>
        <v>2019AbrilMadera</v>
      </c>
      <c r="B105" s="3">
        <v>2019</v>
      </c>
      <c r="C105" s="3" t="s">
        <v>32</v>
      </c>
      <c r="D105" s="4" t="s">
        <v>6</v>
      </c>
      <c r="E105" s="21" t="s">
        <v>13</v>
      </c>
      <c r="F105" s="5">
        <v>117.15</v>
      </c>
    </row>
    <row r="106" spans="1:6" x14ac:dyDescent="0.3">
      <c r="A106" t="str">
        <f t="shared" si="1"/>
        <v>2019MayoMadera</v>
      </c>
      <c r="B106" s="3">
        <v>2019</v>
      </c>
      <c r="C106" s="3" t="s">
        <v>33</v>
      </c>
      <c r="D106" s="4" t="s">
        <v>6</v>
      </c>
      <c r="E106" s="21" t="s">
        <v>13</v>
      </c>
      <c r="F106" s="5">
        <v>119.1</v>
      </c>
    </row>
    <row r="107" spans="1:6" x14ac:dyDescent="0.3">
      <c r="A107" t="str">
        <f t="shared" si="1"/>
        <v>2019JunioMadera</v>
      </c>
      <c r="B107" s="3">
        <v>2019</v>
      </c>
      <c r="C107" s="3" t="s">
        <v>34</v>
      </c>
      <c r="D107" s="4" t="s">
        <v>6</v>
      </c>
      <c r="E107" s="21" t="s">
        <v>13</v>
      </c>
      <c r="F107" s="5">
        <v>119.18</v>
      </c>
    </row>
    <row r="108" spans="1:6" x14ac:dyDescent="0.3">
      <c r="A108" t="str">
        <f t="shared" si="1"/>
        <v>2019JulioMadera</v>
      </c>
      <c r="B108" s="3">
        <v>2019</v>
      </c>
      <c r="C108" s="3" t="s">
        <v>35</v>
      </c>
      <c r="D108" s="4" t="s">
        <v>6</v>
      </c>
      <c r="E108" s="21" t="s">
        <v>13</v>
      </c>
      <c r="F108" s="5">
        <v>119.36</v>
      </c>
    </row>
    <row r="109" spans="1:6" x14ac:dyDescent="0.3">
      <c r="A109" t="str">
        <f t="shared" si="1"/>
        <v>2019AgostoMadera</v>
      </c>
      <c r="B109" s="3">
        <v>2019</v>
      </c>
      <c r="C109" s="3" t="s">
        <v>36</v>
      </c>
      <c r="D109" s="4" t="s">
        <v>6</v>
      </c>
      <c r="E109" s="21" t="s">
        <v>13</v>
      </c>
      <c r="F109" s="5">
        <v>118.75</v>
      </c>
    </row>
    <row r="110" spans="1:6" x14ac:dyDescent="0.3">
      <c r="A110" t="str">
        <f t="shared" si="1"/>
        <v>2019SeptiembreMadera</v>
      </c>
      <c r="B110" s="3">
        <v>2019</v>
      </c>
      <c r="C110" s="3" t="s">
        <v>37</v>
      </c>
      <c r="D110" s="4" t="s">
        <v>6</v>
      </c>
      <c r="E110" s="21" t="s">
        <v>13</v>
      </c>
      <c r="F110" s="5">
        <v>119.22</v>
      </c>
    </row>
    <row r="111" spans="1:6" x14ac:dyDescent="0.3">
      <c r="A111" t="str">
        <f t="shared" si="1"/>
        <v>2019OctubreMadera</v>
      </c>
      <c r="B111" s="3">
        <v>2019</v>
      </c>
      <c r="C111" s="3" t="s">
        <v>38</v>
      </c>
      <c r="D111" s="4" t="s">
        <v>6</v>
      </c>
      <c r="E111" s="21" t="s">
        <v>13</v>
      </c>
      <c r="F111" s="5">
        <v>119.22</v>
      </c>
    </row>
    <row r="112" spans="1:6" x14ac:dyDescent="0.3">
      <c r="A112" t="str">
        <f t="shared" si="1"/>
        <v>2019NoviembreMadera</v>
      </c>
      <c r="B112" s="3">
        <v>2019</v>
      </c>
      <c r="C112" s="3" t="s">
        <v>39</v>
      </c>
      <c r="D112" s="4" t="s">
        <v>6</v>
      </c>
      <c r="E112" s="21" t="s">
        <v>13</v>
      </c>
      <c r="F112" s="5">
        <v>119.54</v>
      </c>
    </row>
    <row r="113" spans="1:6" x14ac:dyDescent="0.3">
      <c r="A113" t="str">
        <f t="shared" si="1"/>
        <v>2019DiciembreMadera</v>
      </c>
      <c r="B113" s="3">
        <v>2019</v>
      </c>
      <c r="C113" s="3" t="s">
        <v>40</v>
      </c>
      <c r="D113" s="4" t="s">
        <v>6</v>
      </c>
      <c r="E113" s="21" t="s">
        <v>13</v>
      </c>
      <c r="F113" s="5">
        <v>120.54</v>
      </c>
    </row>
    <row r="114" spans="1:6" x14ac:dyDescent="0.3">
      <c r="A114" t="str">
        <f t="shared" si="1"/>
        <v>2020EneroMadera</v>
      </c>
      <c r="B114" s="3">
        <v>2020</v>
      </c>
      <c r="C114" s="3" t="s">
        <v>29</v>
      </c>
      <c r="D114" s="4" t="s">
        <v>6</v>
      </c>
      <c r="E114" s="21" t="s">
        <v>13</v>
      </c>
      <c r="F114" s="5">
        <v>124.23</v>
      </c>
    </row>
    <row r="115" spans="1:6" x14ac:dyDescent="0.3">
      <c r="A115" t="str">
        <f t="shared" si="1"/>
        <v>2020FebreroMadera</v>
      </c>
      <c r="B115" s="3">
        <v>2020</v>
      </c>
      <c r="C115" s="3" t="s">
        <v>30</v>
      </c>
      <c r="D115" s="4" t="s">
        <v>6</v>
      </c>
      <c r="E115" s="21" t="s">
        <v>13</v>
      </c>
      <c r="F115" s="5">
        <v>122.11</v>
      </c>
    </row>
    <row r="116" spans="1:6" x14ac:dyDescent="0.3">
      <c r="A116" t="str">
        <f t="shared" si="1"/>
        <v>2020MarzoMadera</v>
      </c>
      <c r="B116" s="3">
        <v>2020</v>
      </c>
      <c r="C116" s="3" t="s">
        <v>31</v>
      </c>
      <c r="D116" s="4" t="s">
        <v>6</v>
      </c>
      <c r="E116" s="21" t="s">
        <v>13</v>
      </c>
      <c r="F116" s="5">
        <v>122.58</v>
      </c>
    </row>
    <row r="117" spans="1:6" x14ac:dyDescent="0.3">
      <c r="A117" t="str">
        <f t="shared" si="1"/>
        <v>2020AbrilMadera</v>
      </c>
      <c r="B117" s="3">
        <v>2020</v>
      </c>
      <c r="C117" s="3" t="s">
        <v>32</v>
      </c>
      <c r="D117" s="4" t="s">
        <v>6</v>
      </c>
      <c r="E117" s="21" t="s">
        <v>13</v>
      </c>
      <c r="F117" s="5">
        <v>123.63</v>
      </c>
    </row>
    <row r="118" spans="1:6" x14ac:dyDescent="0.3">
      <c r="A118" t="str">
        <f t="shared" si="1"/>
        <v>2020MayoMadera</v>
      </c>
      <c r="B118" s="3">
        <v>2020</v>
      </c>
      <c r="C118" s="3" t="s">
        <v>33</v>
      </c>
      <c r="D118" s="4" t="s">
        <v>6</v>
      </c>
      <c r="E118" s="21" t="s">
        <v>13</v>
      </c>
      <c r="F118" s="5">
        <v>122.85</v>
      </c>
    </row>
    <row r="119" spans="1:6" x14ac:dyDescent="0.3">
      <c r="A119" t="str">
        <f t="shared" si="1"/>
        <v>2020JunioMadera</v>
      </c>
      <c r="B119" s="3">
        <v>2020</v>
      </c>
      <c r="C119" s="3" t="s">
        <v>34</v>
      </c>
      <c r="D119" s="4" t="s">
        <v>6</v>
      </c>
      <c r="E119" s="21" t="s">
        <v>13</v>
      </c>
      <c r="F119" s="5">
        <v>121.58</v>
      </c>
    </row>
    <row r="120" spans="1:6" x14ac:dyDescent="0.3">
      <c r="A120" t="str">
        <f t="shared" si="1"/>
        <v>2020JulioMadera</v>
      </c>
      <c r="B120" s="3">
        <v>2020</v>
      </c>
      <c r="C120" s="3" t="s">
        <v>35</v>
      </c>
      <c r="D120" s="4" t="s">
        <v>6</v>
      </c>
      <c r="E120" s="21" t="s">
        <v>13</v>
      </c>
      <c r="F120" s="5">
        <v>122.22</v>
      </c>
    </row>
    <row r="121" spans="1:6" x14ac:dyDescent="0.3">
      <c r="A121" t="str">
        <f t="shared" si="1"/>
        <v>2020AgostoMadera</v>
      </c>
      <c r="B121" s="3">
        <v>2020</v>
      </c>
      <c r="C121" s="3" t="s">
        <v>36</v>
      </c>
      <c r="D121" s="4" t="s">
        <v>6</v>
      </c>
      <c r="E121" s="21" t="s">
        <v>13</v>
      </c>
      <c r="F121" s="5">
        <v>122.41</v>
      </c>
    </row>
    <row r="122" spans="1:6" x14ac:dyDescent="0.3">
      <c r="A122" t="str">
        <f t="shared" si="1"/>
        <v>2020SeptiembreMadera</v>
      </c>
      <c r="B122" s="3">
        <v>2020</v>
      </c>
      <c r="C122" s="3" t="s">
        <v>37</v>
      </c>
      <c r="D122" s="4" t="s">
        <v>6</v>
      </c>
      <c r="E122" s="21" t="s">
        <v>13</v>
      </c>
      <c r="F122" s="5">
        <v>121.74</v>
      </c>
    </row>
    <row r="123" spans="1:6" x14ac:dyDescent="0.3">
      <c r="A123" t="str">
        <f t="shared" si="1"/>
        <v>2020OctubreMadera</v>
      </c>
      <c r="B123" s="3">
        <v>2020</v>
      </c>
      <c r="C123" s="3" t="s">
        <v>38</v>
      </c>
      <c r="D123" s="4" t="s">
        <v>6</v>
      </c>
      <c r="E123" s="21" t="s">
        <v>13</v>
      </c>
      <c r="F123" s="5">
        <v>127.97</v>
      </c>
    </row>
    <row r="124" spans="1:6" x14ac:dyDescent="0.3">
      <c r="A124" t="str">
        <f t="shared" si="1"/>
        <v>2020NoviembreMadera</v>
      </c>
      <c r="B124" s="3">
        <v>2020</v>
      </c>
      <c r="C124" s="3" t="s">
        <v>39</v>
      </c>
      <c r="D124" s="4" t="s">
        <v>6</v>
      </c>
      <c r="E124" s="21" t="s">
        <v>13</v>
      </c>
      <c r="F124" s="5">
        <v>129.22</v>
      </c>
    </row>
    <row r="125" spans="1:6" x14ac:dyDescent="0.3">
      <c r="A125" t="str">
        <f t="shared" si="1"/>
        <v>2020DiciembreMadera</v>
      </c>
      <c r="B125" s="3">
        <v>2020</v>
      </c>
      <c r="C125" s="3" t="s">
        <v>40</v>
      </c>
      <c r="D125" s="4" t="s">
        <v>6</v>
      </c>
      <c r="E125" s="21" t="s">
        <v>13</v>
      </c>
      <c r="F125" s="5">
        <v>131</v>
      </c>
    </row>
    <row r="126" spans="1:6" x14ac:dyDescent="0.3">
      <c r="A126" t="str">
        <f t="shared" si="1"/>
        <v>2021EneroMadera</v>
      </c>
      <c r="B126" s="3">
        <v>2021</v>
      </c>
      <c r="C126" s="3" t="s">
        <v>29</v>
      </c>
      <c r="D126" s="4" t="s">
        <v>6</v>
      </c>
      <c r="E126" s="21" t="s">
        <v>13</v>
      </c>
      <c r="F126" s="5">
        <v>132.47</v>
      </c>
    </row>
    <row r="127" spans="1:6" x14ac:dyDescent="0.3">
      <c r="A127" t="str">
        <f t="shared" si="1"/>
        <v>2021FebreroMadera</v>
      </c>
      <c r="B127" s="6">
        <v>2021</v>
      </c>
      <c r="C127" s="3" t="s">
        <v>30</v>
      </c>
      <c r="D127" s="7" t="s">
        <v>6</v>
      </c>
      <c r="E127" s="21" t="s">
        <v>13</v>
      </c>
      <c r="F127" s="8">
        <v>135.29</v>
      </c>
    </row>
    <row r="128" spans="1:6" x14ac:dyDescent="0.3">
      <c r="A128" t="str">
        <f t="shared" si="1"/>
        <v>2021MarzoMadera</v>
      </c>
      <c r="B128" s="6">
        <v>2021</v>
      </c>
      <c r="C128" s="3" t="s">
        <v>31</v>
      </c>
      <c r="D128" s="7" t="s">
        <v>6</v>
      </c>
      <c r="E128" s="21" t="s">
        <v>13</v>
      </c>
      <c r="F128" s="8">
        <v>137.19999999999999</v>
      </c>
    </row>
    <row r="129" spans="1:6" x14ac:dyDescent="0.3">
      <c r="A129" t="str">
        <f t="shared" si="1"/>
        <v>2021AbrilMadera</v>
      </c>
      <c r="B129" s="6">
        <v>2021</v>
      </c>
      <c r="C129" s="3" t="s">
        <v>32</v>
      </c>
      <c r="D129" s="7" t="s">
        <v>6</v>
      </c>
      <c r="E129" s="21" t="s">
        <v>13</v>
      </c>
      <c r="F129" s="8">
        <v>131.75</v>
      </c>
    </row>
    <row r="130" spans="1:6" x14ac:dyDescent="0.3">
      <c r="A130" t="str">
        <f t="shared" si="1"/>
        <v>2021MayoMadera</v>
      </c>
      <c r="B130" s="6">
        <v>2021</v>
      </c>
      <c r="C130" s="3" t="s">
        <v>33</v>
      </c>
      <c r="D130" s="7" t="s">
        <v>6</v>
      </c>
      <c r="E130" s="21" t="s">
        <v>13</v>
      </c>
      <c r="F130" s="8">
        <v>135.46</v>
      </c>
    </row>
    <row r="131" spans="1:6" x14ac:dyDescent="0.3">
      <c r="A131" t="str">
        <f t="shared" si="1"/>
        <v>2021JunioMadera</v>
      </c>
      <c r="B131" s="6">
        <v>2021</v>
      </c>
      <c r="C131" s="3" t="s">
        <v>34</v>
      </c>
      <c r="D131" s="4" t="s">
        <v>6</v>
      </c>
      <c r="E131" s="21" t="s">
        <v>13</v>
      </c>
      <c r="F131" s="8">
        <v>139.35</v>
      </c>
    </row>
    <row r="132" spans="1:6" x14ac:dyDescent="0.3">
      <c r="A132" t="str">
        <f t="shared" si="1"/>
        <v>2021JulioMadera</v>
      </c>
      <c r="B132" s="6">
        <v>2021</v>
      </c>
      <c r="C132" s="3" t="s">
        <v>35</v>
      </c>
      <c r="D132" s="4" t="s">
        <v>6</v>
      </c>
      <c r="E132" s="21" t="s">
        <v>13</v>
      </c>
      <c r="F132" s="8">
        <v>143.47</v>
      </c>
    </row>
    <row r="133" spans="1:6" x14ac:dyDescent="0.3">
      <c r="A133" t="str">
        <f t="shared" si="1"/>
        <v>2021AgostoMadera</v>
      </c>
      <c r="B133" s="6">
        <v>2021</v>
      </c>
      <c r="C133" s="3" t="s">
        <v>36</v>
      </c>
      <c r="D133" s="4" t="s">
        <v>6</v>
      </c>
      <c r="E133" s="21" t="s">
        <v>13</v>
      </c>
      <c r="F133" s="8">
        <v>144.9</v>
      </c>
    </row>
    <row r="134" spans="1:6" x14ac:dyDescent="0.3">
      <c r="A134" t="str">
        <f t="shared" si="1"/>
        <v>2021SeptiembreMadera</v>
      </c>
      <c r="B134" s="6">
        <v>2021</v>
      </c>
      <c r="C134" s="3" t="s">
        <v>37</v>
      </c>
      <c r="D134" s="4" t="s">
        <v>6</v>
      </c>
      <c r="E134" s="21" t="s">
        <v>13</v>
      </c>
      <c r="F134" s="8">
        <v>153.41</v>
      </c>
    </row>
    <row r="135" spans="1:6" x14ac:dyDescent="0.3">
      <c r="A135" t="str">
        <f t="shared" si="1"/>
        <v>2021OctubreMadera</v>
      </c>
      <c r="B135" s="6">
        <v>2021</v>
      </c>
      <c r="C135" s="3" t="s">
        <v>38</v>
      </c>
      <c r="D135" s="4" t="s">
        <v>6</v>
      </c>
      <c r="E135" s="21" t="s">
        <v>13</v>
      </c>
      <c r="F135" s="8">
        <v>156.94999999999999</v>
      </c>
    </row>
    <row r="136" spans="1:6" x14ac:dyDescent="0.3">
      <c r="A136" t="str">
        <f t="shared" si="1"/>
        <v>2021NoviembreMadera</v>
      </c>
      <c r="B136" s="6">
        <v>2021</v>
      </c>
      <c r="C136" s="3" t="s">
        <v>39</v>
      </c>
      <c r="D136" s="4" t="s">
        <v>6</v>
      </c>
      <c r="E136" s="21" t="s">
        <v>13</v>
      </c>
      <c r="F136" s="8">
        <v>144.72</v>
      </c>
    </row>
    <row r="137" spans="1:6" x14ac:dyDescent="0.3">
      <c r="A137" t="str">
        <f t="shared" ref="A137:A206" si="2">B137&amp;C137&amp;E137</f>
        <v>2021DiciembreMadera</v>
      </c>
      <c r="B137" s="6">
        <v>2021</v>
      </c>
      <c r="C137" s="3" t="s">
        <v>40</v>
      </c>
      <c r="D137" s="4" t="s">
        <v>6</v>
      </c>
      <c r="E137" s="21" t="s">
        <v>13</v>
      </c>
      <c r="F137" s="8">
        <v>147.61000000000001</v>
      </c>
    </row>
    <row r="138" spans="1:6" x14ac:dyDescent="0.3">
      <c r="A138" t="str">
        <f t="shared" si="2"/>
        <v>2022EneroMadera</v>
      </c>
      <c r="B138" s="6">
        <v>2022</v>
      </c>
      <c r="C138" s="3" t="s">
        <v>29</v>
      </c>
      <c r="D138" s="4" t="s">
        <v>6</v>
      </c>
      <c r="E138" s="21" t="s">
        <v>13</v>
      </c>
      <c r="F138" s="8">
        <v>151.97999999999999</v>
      </c>
    </row>
    <row r="139" spans="1:6" x14ac:dyDescent="0.3">
      <c r="A139" t="str">
        <f t="shared" si="2"/>
        <v>2022FebreroMadera</v>
      </c>
      <c r="B139" s="6">
        <v>2022</v>
      </c>
      <c r="C139" s="3" t="s">
        <v>30</v>
      </c>
      <c r="D139" s="4" t="s">
        <v>6</v>
      </c>
      <c r="E139" s="21" t="s">
        <v>13</v>
      </c>
      <c r="F139" s="8">
        <v>156.55000000000001</v>
      </c>
    </row>
    <row r="140" spans="1:6" x14ac:dyDescent="0.3">
      <c r="A140" t="str">
        <f t="shared" si="2"/>
        <v>2022MarzoMadera</v>
      </c>
      <c r="B140" s="6">
        <v>2022</v>
      </c>
      <c r="C140" s="3" t="s">
        <v>31</v>
      </c>
      <c r="D140" s="4" t="s">
        <v>6</v>
      </c>
      <c r="E140" s="21" t="s">
        <v>13</v>
      </c>
      <c r="F140" s="8">
        <v>155.78</v>
      </c>
    </row>
    <row r="141" spans="1:6" x14ac:dyDescent="0.3">
      <c r="A141" t="str">
        <f t="shared" si="2"/>
        <v>2022AbrilMadera</v>
      </c>
      <c r="B141" s="6">
        <v>2022</v>
      </c>
      <c r="C141" s="3" t="s">
        <v>32</v>
      </c>
      <c r="D141" s="4" t="s">
        <v>6</v>
      </c>
      <c r="E141" s="21" t="s">
        <v>13</v>
      </c>
      <c r="F141" s="8">
        <v>158.28</v>
      </c>
    </row>
    <row r="142" spans="1:6" x14ac:dyDescent="0.3">
      <c r="A142" t="str">
        <f t="shared" si="2"/>
        <v>2022MayoMadera</v>
      </c>
      <c r="B142" s="3">
        <v>2022</v>
      </c>
      <c r="C142" s="3" t="s">
        <v>33</v>
      </c>
      <c r="D142" s="4" t="s">
        <v>6</v>
      </c>
      <c r="E142" s="21" t="s">
        <v>13</v>
      </c>
      <c r="F142" s="8">
        <v>160.72999999999999</v>
      </c>
    </row>
    <row r="143" spans="1:6" x14ac:dyDescent="0.3">
      <c r="A143" t="str">
        <f t="shared" si="2"/>
        <v>2022JunioMadera</v>
      </c>
      <c r="B143" s="3">
        <v>2022</v>
      </c>
      <c r="C143" s="3" t="s">
        <v>34</v>
      </c>
      <c r="D143" s="4" t="s">
        <v>6</v>
      </c>
      <c r="E143" s="21" t="s">
        <v>13</v>
      </c>
      <c r="F143" s="8">
        <v>165.16</v>
      </c>
    </row>
    <row r="144" spans="1:6" x14ac:dyDescent="0.3">
      <c r="A144" t="str">
        <f t="shared" si="2"/>
        <v>2022JulioMadera</v>
      </c>
      <c r="B144" s="6">
        <v>2022</v>
      </c>
      <c r="C144" s="3" t="s">
        <v>35</v>
      </c>
      <c r="D144" s="4" t="s">
        <v>6</v>
      </c>
      <c r="E144" s="21" t="s">
        <v>13</v>
      </c>
      <c r="F144" s="8">
        <v>174.39</v>
      </c>
    </row>
    <row r="145" spans="1:6" x14ac:dyDescent="0.3">
      <c r="A145" t="str">
        <f t="shared" si="2"/>
        <v>2022AgostoMadera</v>
      </c>
      <c r="B145" s="6">
        <v>2022</v>
      </c>
      <c r="C145" s="3" t="s">
        <v>36</v>
      </c>
      <c r="D145" s="4" t="s">
        <v>6</v>
      </c>
      <c r="E145" s="21" t="s">
        <v>13</v>
      </c>
      <c r="F145" s="8">
        <v>172.02</v>
      </c>
    </row>
    <row r="146" spans="1:6" x14ac:dyDescent="0.3">
      <c r="A146" t="str">
        <f t="shared" si="2"/>
        <v>2022SeptiembreMadera</v>
      </c>
      <c r="B146" s="6">
        <v>2022</v>
      </c>
      <c r="C146" s="3" t="s">
        <v>37</v>
      </c>
      <c r="D146" s="4" t="s">
        <v>6</v>
      </c>
      <c r="E146" s="21" t="s">
        <v>13</v>
      </c>
      <c r="F146" s="8">
        <v>167.34</v>
      </c>
    </row>
    <row r="147" spans="1:6" x14ac:dyDescent="0.3">
      <c r="A147" t="str">
        <f t="shared" si="2"/>
        <v>2022OctubreMadera</v>
      </c>
      <c r="B147" s="6">
        <v>2022</v>
      </c>
      <c r="C147" s="3" t="s">
        <v>38</v>
      </c>
      <c r="D147" s="4" t="s">
        <v>6</v>
      </c>
      <c r="E147" s="21" t="s">
        <v>13</v>
      </c>
      <c r="F147" s="8"/>
    </row>
    <row r="148" spans="1:6" x14ac:dyDescent="0.3">
      <c r="A148" t="str">
        <f t="shared" si="2"/>
        <v>2022NoviembreMadera</v>
      </c>
      <c r="B148" s="6">
        <v>2022</v>
      </c>
      <c r="C148" s="3" t="s">
        <v>39</v>
      </c>
      <c r="D148" s="4" t="s">
        <v>6</v>
      </c>
      <c r="E148" s="21" t="s">
        <v>13</v>
      </c>
      <c r="F148" s="8"/>
    </row>
    <row r="149" spans="1:6" x14ac:dyDescent="0.3">
      <c r="A149" t="str">
        <f t="shared" si="2"/>
        <v>2022DiciembreMadera</v>
      </c>
      <c r="B149" s="6">
        <v>2022</v>
      </c>
      <c r="C149" s="3" t="s">
        <v>40</v>
      </c>
      <c r="D149" s="4" t="s">
        <v>6</v>
      </c>
      <c r="E149" s="21" t="s">
        <v>13</v>
      </c>
      <c r="F149" s="8"/>
    </row>
    <row r="150" spans="1:6" x14ac:dyDescent="0.3">
      <c r="B150" s="6"/>
      <c r="C150" s="3"/>
      <c r="D150" s="4"/>
      <c r="E150" s="21"/>
      <c r="F150" s="8"/>
    </row>
    <row r="151" spans="1:6" x14ac:dyDescent="0.3">
      <c r="A151" t="str">
        <f t="shared" ref="A151" si="3">B151&amp;C151&amp;E151</f>
        <v/>
      </c>
    </row>
    <row r="152" spans="1:6" x14ac:dyDescent="0.3">
      <c r="A152" t="str">
        <f t="shared" si="2"/>
        <v/>
      </c>
    </row>
    <row r="153" spans="1:6" x14ac:dyDescent="0.3">
      <c r="A153" t="str">
        <f t="shared" si="2"/>
        <v>AñoMes</v>
      </c>
      <c r="B153" s="1" t="s">
        <v>0</v>
      </c>
      <c r="C153" s="1" t="s">
        <v>1</v>
      </c>
      <c r="D153" s="1" t="s">
        <v>2</v>
      </c>
      <c r="E153" s="1"/>
      <c r="F153" s="2" t="s">
        <v>3</v>
      </c>
    </row>
    <row r="154" spans="1:6" x14ac:dyDescent="0.3">
      <c r="A154" t="str">
        <f t="shared" si="2"/>
        <v>2017EneroHormigón</v>
      </c>
      <c r="B154" s="3">
        <v>2017</v>
      </c>
      <c r="C154" s="3" t="s">
        <v>29</v>
      </c>
      <c r="D154" s="4" t="s">
        <v>4</v>
      </c>
      <c r="E154" s="21" t="s">
        <v>14</v>
      </c>
      <c r="F154" s="5">
        <v>103.08</v>
      </c>
    </row>
    <row r="155" spans="1:6" x14ac:dyDescent="0.3">
      <c r="A155" t="str">
        <f t="shared" si="2"/>
        <v>2017FebreroHormigón</v>
      </c>
      <c r="B155" s="3">
        <v>2017</v>
      </c>
      <c r="C155" s="3" t="s">
        <v>30</v>
      </c>
      <c r="D155" s="4" t="s">
        <v>4</v>
      </c>
      <c r="E155" s="21" t="s">
        <v>14</v>
      </c>
      <c r="F155" s="5">
        <v>104.43</v>
      </c>
    </row>
    <row r="156" spans="1:6" x14ac:dyDescent="0.3">
      <c r="A156" t="str">
        <f t="shared" si="2"/>
        <v>2017MarzoHormigón</v>
      </c>
      <c r="B156" s="3">
        <v>2017</v>
      </c>
      <c r="C156" s="3" t="s">
        <v>31</v>
      </c>
      <c r="D156" s="4" t="s">
        <v>4</v>
      </c>
      <c r="E156" s="21" t="s">
        <v>14</v>
      </c>
      <c r="F156" s="5">
        <v>104.41</v>
      </c>
    </row>
    <row r="157" spans="1:6" x14ac:dyDescent="0.3">
      <c r="A157" t="str">
        <f t="shared" si="2"/>
        <v>2017AbrilHormigón</v>
      </c>
      <c r="B157" s="3">
        <v>2017</v>
      </c>
      <c r="C157" s="3" t="s">
        <v>32</v>
      </c>
      <c r="D157" s="4" t="s">
        <v>4</v>
      </c>
      <c r="E157" s="21" t="s">
        <v>14</v>
      </c>
      <c r="F157" s="5">
        <v>104.11</v>
      </c>
    </row>
    <row r="158" spans="1:6" x14ac:dyDescent="0.3">
      <c r="A158" t="str">
        <f t="shared" si="2"/>
        <v>2017MayoHormigón</v>
      </c>
      <c r="B158" s="3">
        <v>2017</v>
      </c>
      <c r="C158" s="3" t="s">
        <v>33</v>
      </c>
      <c r="D158" s="4" t="s">
        <v>4</v>
      </c>
      <c r="E158" s="21" t="s">
        <v>14</v>
      </c>
      <c r="F158" s="5">
        <v>104.52</v>
      </c>
    </row>
    <row r="159" spans="1:6" x14ac:dyDescent="0.3">
      <c r="A159" t="str">
        <f t="shared" si="2"/>
        <v>2017JunioHormigón</v>
      </c>
      <c r="B159" s="3">
        <v>2017</v>
      </c>
      <c r="C159" s="3" t="s">
        <v>34</v>
      </c>
      <c r="D159" s="4" t="s">
        <v>4</v>
      </c>
      <c r="E159" s="21" t="s">
        <v>14</v>
      </c>
      <c r="F159" s="5">
        <v>104.31</v>
      </c>
    </row>
    <row r="160" spans="1:6" x14ac:dyDescent="0.3">
      <c r="A160" t="str">
        <f t="shared" si="2"/>
        <v>2017JulioHormigón</v>
      </c>
      <c r="B160" s="3">
        <v>2017</v>
      </c>
      <c r="C160" s="3" t="s">
        <v>35</v>
      </c>
      <c r="D160" s="4" t="s">
        <v>4</v>
      </c>
      <c r="E160" s="21" t="s">
        <v>14</v>
      </c>
      <c r="F160" s="5">
        <v>104.34</v>
      </c>
    </row>
    <row r="161" spans="1:6" x14ac:dyDescent="0.3">
      <c r="A161" t="str">
        <f t="shared" si="2"/>
        <v>2017AgostoHormigón</v>
      </c>
      <c r="B161" s="3">
        <v>2017</v>
      </c>
      <c r="C161" s="3" t="s">
        <v>36</v>
      </c>
      <c r="D161" s="4" t="s">
        <v>4</v>
      </c>
      <c r="E161" s="21" t="s">
        <v>14</v>
      </c>
      <c r="F161" s="5">
        <v>104.35</v>
      </c>
    </row>
    <row r="162" spans="1:6" x14ac:dyDescent="0.3">
      <c r="A162" t="str">
        <f t="shared" si="2"/>
        <v>2017SeptiembreHormigón</v>
      </c>
      <c r="B162" s="3">
        <v>2017</v>
      </c>
      <c r="C162" s="3" t="s">
        <v>37</v>
      </c>
      <c r="D162" s="4" t="s">
        <v>4</v>
      </c>
      <c r="E162" s="21" t="s">
        <v>14</v>
      </c>
      <c r="F162" s="5">
        <v>103.99</v>
      </c>
    </row>
    <row r="163" spans="1:6" x14ac:dyDescent="0.3">
      <c r="A163" t="str">
        <f t="shared" si="2"/>
        <v>2017OctubreHormigón</v>
      </c>
      <c r="B163" s="3">
        <v>2017</v>
      </c>
      <c r="C163" s="3" t="s">
        <v>38</v>
      </c>
      <c r="D163" s="4" t="s">
        <v>4</v>
      </c>
      <c r="E163" s="21" t="s">
        <v>14</v>
      </c>
      <c r="F163" s="5">
        <v>103.9</v>
      </c>
    </row>
    <row r="164" spans="1:6" x14ac:dyDescent="0.3">
      <c r="A164" t="str">
        <f t="shared" si="2"/>
        <v>2017NoviembreHormigón</v>
      </c>
      <c r="B164" s="3">
        <v>2017</v>
      </c>
      <c r="C164" s="3" t="s">
        <v>39</v>
      </c>
      <c r="D164" s="4" t="s">
        <v>4</v>
      </c>
      <c r="E164" s="21" t="s">
        <v>14</v>
      </c>
      <c r="F164" s="5">
        <v>103.82</v>
      </c>
    </row>
    <row r="165" spans="1:6" x14ac:dyDescent="0.3">
      <c r="A165" t="str">
        <f t="shared" si="2"/>
        <v>2017DiciembreHormigón</v>
      </c>
      <c r="B165" s="3">
        <v>2017</v>
      </c>
      <c r="C165" s="3" t="s">
        <v>40</v>
      </c>
      <c r="D165" s="4" t="s">
        <v>4</v>
      </c>
      <c r="E165" s="21" t="s">
        <v>14</v>
      </c>
      <c r="F165" s="5">
        <v>104.08</v>
      </c>
    </row>
    <row r="166" spans="1:6" x14ac:dyDescent="0.3">
      <c r="A166" t="str">
        <f t="shared" si="2"/>
        <v>2018EneroHormigón</v>
      </c>
      <c r="B166" s="3">
        <v>2018</v>
      </c>
      <c r="C166" s="3" t="s">
        <v>29</v>
      </c>
      <c r="D166" s="4" t="s">
        <v>4</v>
      </c>
      <c r="E166" s="21" t="s">
        <v>14</v>
      </c>
      <c r="F166" s="5">
        <v>103.91</v>
      </c>
    </row>
    <row r="167" spans="1:6" x14ac:dyDescent="0.3">
      <c r="A167" t="str">
        <f t="shared" si="2"/>
        <v>2018FebreroHormigón</v>
      </c>
      <c r="B167" s="3">
        <v>2018</v>
      </c>
      <c r="C167" s="3" t="s">
        <v>30</v>
      </c>
      <c r="D167" s="4" t="s">
        <v>4</v>
      </c>
      <c r="E167" s="21" t="s">
        <v>14</v>
      </c>
      <c r="F167" s="5">
        <v>103.72</v>
      </c>
    </row>
    <row r="168" spans="1:6" x14ac:dyDescent="0.3">
      <c r="A168" t="str">
        <f t="shared" si="2"/>
        <v>2018MarzoHormigón</v>
      </c>
      <c r="B168" s="3">
        <v>2018</v>
      </c>
      <c r="C168" s="3" t="s">
        <v>31</v>
      </c>
      <c r="D168" s="4" t="s">
        <v>4</v>
      </c>
      <c r="E168" s="21" t="s">
        <v>14</v>
      </c>
      <c r="F168" s="5">
        <v>103.88</v>
      </c>
    </row>
    <row r="169" spans="1:6" x14ac:dyDescent="0.3">
      <c r="A169" t="str">
        <f t="shared" si="2"/>
        <v>2018AbrilHormigón</v>
      </c>
      <c r="B169" s="3">
        <v>2018</v>
      </c>
      <c r="C169" s="3" t="s">
        <v>32</v>
      </c>
      <c r="D169" s="4" t="s">
        <v>4</v>
      </c>
      <c r="E169" s="21" t="s">
        <v>14</v>
      </c>
      <c r="F169" s="5">
        <v>103.81</v>
      </c>
    </row>
    <row r="170" spans="1:6" x14ac:dyDescent="0.3">
      <c r="A170" t="str">
        <f t="shared" si="2"/>
        <v>2018MayoHormigón</v>
      </c>
      <c r="B170" s="3">
        <v>2018</v>
      </c>
      <c r="C170" s="3" t="s">
        <v>33</v>
      </c>
      <c r="D170" s="4" t="s">
        <v>4</v>
      </c>
      <c r="E170" s="21" t="s">
        <v>14</v>
      </c>
      <c r="F170" s="5">
        <v>103.88</v>
      </c>
    </row>
    <row r="171" spans="1:6" x14ac:dyDescent="0.3">
      <c r="A171" t="str">
        <f t="shared" si="2"/>
        <v>2018JunioHormigón</v>
      </c>
      <c r="B171" s="3">
        <v>2018</v>
      </c>
      <c r="C171" s="3" t="s">
        <v>34</v>
      </c>
      <c r="D171" s="4" t="s">
        <v>4</v>
      </c>
      <c r="E171" s="21" t="s">
        <v>14</v>
      </c>
      <c r="F171" s="5">
        <v>99.87</v>
      </c>
    </row>
    <row r="172" spans="1:6" x14ac:dyDescent="0.3">
      <c r="A172" t="str">
        <f t="shared" si="2"/>
        <v>2018JulioHormigón</v>
      </c>
      <c r="B172" s="3">
        <v>2018</v>
      </c>
      <c r="C172" s="3" t="s">
        <v>35</v>
      </c>
      <c r="D172" s="4" t="s">
        <v>4</v>
      </c>
      <c r="E172" s="21" t="s">
        <v>14</v>
      </c>
      <c r="F172" s="5">
        <v>102.22</v>
      </c>
    </row>
    <row r="173" spans="1:6" x14ac:dyDescent="0.3">
      <c r="A173" t="str">
        <f t="shared" si="2"/>
        <v>2018AgostoHormigón</v>
      </c>
      <c r="B173" s="3">
        <v>2018</v>
      </c>
      <c r="C173" s="3" t="s">
        <v>36</v>
      </c>
      <c r="D173" s="4" t="s">
        <v>4</v>
      </c>
      <c r="E173" s="21" t="s">
        <v>14</v>
      </c>
      <c r="F173" s="5">
        <v>101.72</v>
      </c>
    </row>
    <row r="174" spans="1:6" x14ac:dyDescent="0.3">
      <c r="A174" t="str">
        <f t="shared" si="2"/>
        <v>2018SeptiembreHormigón</v>
      </c>
      <c r="B174" s="3">
        <v>2018</v>
      </c>
      <c r="C174" s="3" t="s">
        <v>37</v>
      </c>
      <c r="D174" s="4" t="s">
        <v>4</v>
      </c>
      <c r="E174" s="21" t="s">
        <v>14</v>
      </c>
      <c r="F174" s="5">
        <v>102.18</v>
      </c>
    </row>
    <row r="175" spans="1:6" x14ac:dyDescent="0.3">
      <c r="A175" t="str">
        <f t="shared" si="2"/>
        <v>2018OctubreHormigón</v>
      </c>
      <c r="B175" s="3">
        <v>2018</v>
      </c>
      <c r="C175" s="3" t="s">
        <v>38</v>
      </c>
      <c r="D175" s="4" t="s">
        <v>4</v>
      </c>
      <c r="E175" s="21" t="s">
        <v>14</v>
      </c>
      <c r="F175" s="5">
        <v>101.98</v>
      </c>
    </row>
    <row r="176" spans="1:6" x14ac:dyDescent="0.3">
      <c r="A176" t="str">
        <f t="shared" si="2"/>
        <v>2018NoviembreHormigón</v>
      </c>
      <c r="B176" s="3">
        <v>2018</v>
      </c>
      <c r="C176" s="3" t="s">
        <v>39</v>
      </c>
      <c r="D176" s="4" t="s">
        <v>4</v>
      </c>
      <c r="E176" s="21" t="s">
        <v>14</v>
      </c>
      <c r="F176" s="5">
        <v>102.52</v>
      </c>
    </row>
    <row r="177" spans="1:6" x14ac:dyDescent="0.3">
      <c r="A177" t="str">
        <f t="shared" si="2"/>
        <v>2018DiciembreHormigón</v>
      </c>
      <c r="B177" s="3">
        <v>2018</v>
      </c>
      <c r="C177" s="3" t="s">
        <v>40</v>
      </c>
      <c r="D177" s="4" t="s">
        <v>4</v>
      </c>
      <c r="E177" s="21" t="s">
        <v>14</v>
      </c>
      <c r="F177" s="5">
        <v>106.22</v>
      </c>
    </row>
    <row r="178" spans="1:6" x14ac:dyDescent="0.3">
      <c r="A178" t="str">
        <f t="shared" si="2"/>
        <v>2019EneroHormigón</v>
      </c>
      <c r="B178" s="3">
        <v>2019</v>
      </c>
      <c r="C178" s="3" t="s">
        <v>29</v>
      </c>
      <c r="D178" s="4" t="s">
        <v>4</v>
      </c>
      <c r="E178" s="21" t="s">
        <v>14</v>
      </c>
      <c r="F178" s="5">
        <v>110.21</v>
      </c>
    </row>
    <row r="179" spans="1:6" x14ac:dyDescent="0.3">
      <c r="A179" t="str">
        <f t="shared" si="2"/>
        <v>2019FebreroHormigón</v>
      </c>
      <c r="B179" s="3">
        <v>2019</v>
      </c>
      <c r="C179" s="3" t="s">
        <v>30</v>
      </c>
      <c r="D179" s="4" t="s">
        <v>4</v>
      </c>
      <c r="E179" s="21" t="s">
        <v>14</v>
      </c>
      <c r="F179" s="5">
        <v>104.73</v>
      </c>
    </row>
    <row r="180" spans="1:6" x14ac:dyDescent="0.3">
      <c r="A180" t="str">
        <f t="shared" si="2"/>
        <v>2019MarzoHormigón</v>
      </c>
      <c r="B180" s="3">
        <v>2019</v>
      </c>
      <c r="C180" s="3" t="s">
        <v>31</v>
      </c>
      <c r="D180" s="4" t="s">
        <v>4</v>
      </c>
      <c r="E180" s="21" t="s">
        <v>14</v>
      </c>
      <c r="F180" s="5">
        <v>108.97</v>
      </c>
    </row>
    <row r="181" spans="1:6" x14ac:dyDescent="0.3">
      <c r="A181" t="str">
        <f t="shared" si="2"/>
        <v>2019AbrilHormigón</v>
      </c>
      <c r="B181" s="3">
        <v>2019</v>
      </c>
      <c r="C181" s="3" t="s">
        <v>32</v>
      </c>
      <c r="D181" s="4" t="s">
        <v>4</v>
      </c>
      <c r="E181" s="21" t="s">
        <v>14</v>
      </c>
      <c r="F181" s="5">
        <v>108.44</v>
      </c>
    </row>
    <row r="182" spans="1:6" x14ac:dyDescent="0.3">
      <c r="A182" t="str">
        <f t="shared" si="2"/>
        <v>2019MayoHormigón</v>
      </c>
      <c r="B182" s="3">
        <v>2019</v>
      </c>
      <c r="C182" s="3" t="s">
        <v>33</v>
      </c>
      <c r="D182" s="4" t="s">
        <v>4</v>
      </c>
      <c r="E182" s="21" t="s">
        <v>14</v>
      </c>
      <c r="F182" s="5">
        <v>106.98</v>
      </c>
    </row>
    <row r="183" spans="1:6" x14ac:dyDescent="0.3">
      <c r="A183" t="str">
        <f t="shared" si="2"/>
        <v>2019JunioHormigón</v>
      </c>
      <c r="B183" s="3">
        <v>2019</v>
      </c>
      <c r="C183" s="3" t="s">
        <v>34</v>
      </c>
      <c r="D183" s="4" t="s">
        <v>4</v>
      </c>
      <c r="E183" s="21" t="s">
        <v>14</v>
      </c>
      <c r="F183" s="5">
        <v>109.41</v>
      </c>
    </row>
    <row r="184" spans="1:6" x14ac:dyDescent="0.3">
      <c r="A184" t="str">
        <f t="shared" si="2"/>
        <v>2019JulioHormigón</v>
      </c>
      <c r="B184" s="3">
        <v>2019</v>
      </c>
      <c r="C184" s="3" t="s">
        <v>35</v>
      </c>
      <c r="D184" s="4" t="s">
        <v>4</v>
      </c>
      <c r="E184" s="21" t="s">
        <v>14</v>
      </c>
      <c r="F184" s="5">
        <v>113.68</v>
      </c>
    </row>
    <row r="185" spans="1:6" x14ac:dyDescent="0.3">
      <c r="A185" t="str">
        <f t="shared" si="2"/>
        <v>2019AgostoHormigón</v>
      </c>
      <c r="B185" s="3">
        <v>2019</v>
      </c>
      <c r="C185" s="3" t="s">
        <v>36</v>
      </c>
      <c r="D185" s="4" t="s">
        <v>4</v>
      </c>
      <c r="E185" s="21" t="s">
        <v>14</v>
      </c>
      <c r="F185" s="5">
        <v>111.81</v>
      </c>
    </row>
    <row r="186" spans="1:6" x14ac:dyDescent="0.3">
      <c r="A186" t="str">
        <f t="shared" si="2"/>
        <v>2019SeptiembreHormigón</v>
      </c>
      <c r="B186" s="3">
        <v>2019</v>
      </c>
      <c r="C186" s="3" t="s">
        <v>37</v>
      </c>
      <c r="D186" s="4" t="s">
        <v>4</v>
      </c>
      <c r="E186" s="21" t="s">
        <v>14</v>
      </c>
      <c r="F186" s="5">
        <v>111.61</v>
      </c>
    </row>
    <row r="187" spans="1:6" x14ac:dyDescent="0.3">
      <c r="A187" t="str">
        <f t="shared" si="2"/>
        <v>2019OctubreHormigón</v>
      </c>
      <c r="B187" s="3">
        <v>2019</v>
      </c>
      <c r="C187" s="3" t="s">
        <v>38</v>
      </c>
      <c r="D187" s="4" t="s">
        <v>4</v>
      </c>
      <c r="E187" s="21" t="s">
        <v>14</v>
      </c>
      <c r="F187" s="5">
        <v>116.53</v>
      </c>
    </row>
    <row r="188" spans="1:6" x14ac:dyDescent="0.3">
      <c r="A188" t="str">
        <f t="shared" si="2"/>
        <v>2019NoviembreHormigón</v>
      </c>
      <c r="B188" s="3">
        <v>2019</v>
      </c>
      <c r="C188" s="3" t="s">
        <v>39</v>
      </c>
      <c r="D188" s="4" t="s">
        <v>4</v>
      </c>
      <c r="E188" s="21" t="s">
        <v>14</v>
      </c>
      <c r="F188" s="5">
        <v>116.97</v>
      </c>
    </row>
    <row r="189" spans="1:6" x14ac:dyDescent="0.3">
      <c r="A189" t="str">
        <f t="shared" si="2"/>
        <v>2019DiciembreHormigón</v>
      </c>
      <c r="B189" s="3">
        <v>2019</v>
      </c>
      <c r="C189" s="3" t="s">
        <v>40</v>
      </c>
      <c r="D189" s="4" t="s">
        <v>4</v>
      </c>
      <c r="E189" s="21" t="s">
        <v>14</v>
      </c>
      <c r="F189" s="5">
        <v>116.75</v>
      </c>
    </row>
    <row r="190" spans="1:6" x14ac:dyDescent="0.3">
      <c r="A190" t="str">
        <f t="shared" si="2"/>
        <v>2020EneroHormigón</v>
      </c>
      <c r="B190" s="3">
        <v>2020</v>
      </c>
      <c r="C190" s="3" t="s">
        <v>29</v>
      </c>
      <c r="D190" s="4" t="s">
        <v>4</v>
      </c>
      <c r="E190" s="21" t="s">
        <v>14</v>
      </c>
      <c r="F190" s="5">
        <v>116.26</v>
      </c>
    </row>
    <row r="191" spans="1:6" x14ac:dyDescent="0.3">
      <c r="A191" t="str">
        <f t="shared" si="2"/>
        <v>2020FebreroHormigón</v>
      </c>
      <c r="B191" s="3">
        <v>2020</v>
      </c>
      <c r="C191" s="3" t="s">
        <v>30</v>
      </c>
      <c r="D191" s="4" t="s">
        <v>4</v>
      </c>
      <c r="E191" s="21" t="s">
        <v>14</v>
      </c>
      <c r="F191" s="5">
        <v>115.75</v>
      </c>
    </row>
    <row r="192" spans="1:6" x14ac:dyDescent="0.3">
      <c r="A192" t="str">
        <f t="shared" si="2"/>
        <v>2020MarzoHormigón</v>
      </c>
      <c r="B192" s="3">
        <v>2020</v>
      </c>
      <c r="C192" s="3" t="s">
        <v>31</v>
      </c>
      <c r="D192" s="4" t="s">
        <v>4</v>
      </c>
      <c r="E192" s="21" t="s">
        <v>14</v>
      </c>
      <c r="F192" s="5">
        <v>116.53</v>
      </c>
    </row>
    <row r="193" spans="1:6" x14ac:dyDescent="0.3">
      <c r="A193" t="str">
        <f t="shared" si="2"/>
        <v>2020AbrilHormigón</v>
      </c>
      <c r="B193" s="3">
        <v>2020</v>
      </c>
      <c r="C193" s="3" t="s">
        <v>32</v>
      </c>
      <c r="D193" s="4" t="s">
        <v>4</v>
      </c>
      <c r="E193" s="21" t="s">
        <v>14</v>
      </c>
      <c r="F193" s="5">
        <v>116.21</v>
      </c>
    </row>
    <row r="194" spans="1:6" x14ac:dyDescent="0.3">
      <c r="A194" t="str">
        <f t="shared" si="2"/>
        <v>2020MayoHormigón</v>
      </c>
      <c r="B194" s="3">
        <v>2020</v>
      </c>
      <c r="C194" s="3" t="s">
        <v>33</v>
      </c>
      <c r="D194" s="4" t="s">
        <v>4</v>
      </c>
      <c r="E194" s="21" t="s">
        <v>14</v>
      </c>
      <c r="F194" s="5">
        <v>114.84</v>
      </c>
    </row>
    <row r="195" spans="1:6" x14ac:dyDescent="0.3">
      <c r="A195" t="str">
        <f t="shared" si="2"/>
        <v>2020JunioHormigón</v>
      </c>
      <c r="B195" s="3">
        <v>2020</v>
      </c>
      <c r="C195" s="3" t="s">
        <v>34</v>
      </c>
      <c r="D195" s="4" t="s">
        <v>4</v>
      </c>
      <c r="E195" s="21" t="s">
        <v>14</v>
      </c>
      <c r="F195" s="5">
        <v>117.52</v>
      </c>
    </row>
    <row r="196" spans="1:6" x14ac:dyDescent="0.3">
      <c r="A196" t="str">
        <f t="shared" si="2"/>
        <v>2020JulioHormigón</v>
      </c>
      <c r="B196" s="3">
        <v>2020</v>
      </c>
      <c r="C196" s="3" t="s">
        <v>35</v>
      </c>
      <c r="D196" s="4" t="s">
        <v>4</v>
      </c>
      <c r="E196" s="21" t="s">
        <v>14</v>
      </c>
      <c r="F196" s="5">
        <v>117.02</v>
      </c>
    </row>
    <row r="197" spans="1:6" x14ac:dyDescent="0.3">
      <c r="A197" t="str">
        <f t="shared" si="2"/>
        <v>2020AgostoHormigón</v>
      </c>
      <c r="B197" s="3">
        <v>2020</v>
      </c>
      <c r="C197" s="3" t="s">
        <v>36</v>
      </c>
      <c r="D197" s="4" t="s">
        <v>4</v>
      </c>
      <c r="E197" s="21" t="s">
        <v>14</v>
      </c>
      <c r="F197" s="5">
        <v>117.9</v>
      </c>
    </row>
    <row r="198" spans="1:6" x14ac:dyDescent="0.3">
      <c r="A198" t="str">
        <f t="shared" si="2"/>
        <v>2020SeptiembreHormigón</v>
      </c>
      <c r="B198" s="3">
        <v>2020</v>
      </c>
      <c r="C198" s="3" t="s">
        <v>37</v>
      </c>
      <c r="D198" s="4" t="s">
        <v>4</v>
      </c>
      <c r="E198" s="21" t="s">
        <v>14</v>
      </c>
      <c r="F198" s="5">
        <v>114.2</v>
      </c>
    </row>
    <row r="199" spans="1:6" x14ac:dyDescent="0.3">
      <c r="A199" t="str">
        <f t="shared" si="2"/>
        <v>2020OctubreHormigón</v>
      </c>
      <c r="B199" s="3">
        <v>2020</v>
      </c>
      <c r="C199" s="3" t="s">
        <v>38</v>
      </c>
      <c r="D199" s="4" t="s">
        <v>4</v>
      </c>
      <c r="E199" s="21" t="s">
        <v>14</v>
      </c>
      <c r="F199" s="5">
        <v>116.3</v>
      </c>
    </row>
    <row r="200" spans="1:6" x14ac:dyDescent="0.3">
      <c r="A200" t="str">
        <f t="shared" si="2"/>
        <v>2020NoviembreHormigón</v>
      </c>
      <c r="B200" s="3">
        <v>2020</v>
      </c>
      <c r="C200" s="3" t="s">
        <v>39</v>
      </c>
      <c r="D200" s="4" t="s">
        <v>4</v>
      </c>
      <c r="E200" s="21" t="s">
        <v>14</v>
      </c>
      <c r="F200" s="5">
        <v>118.19</v>
      </c>
    </row>
    <row r="201" spans="1:6" x14ac:dyDescent="0.3">
      <c r="A201" t="str">
        <f t="shared" si="2"/>
        <v>2020DiciembreHormigón</v>
      </c>
      <c r="B201" s="3">
        <v>2020</v>
      </c>
      <c r="C201" s="3" t="s">
        <v>40</v>
      </c>
      <c r="D201" s="4" t="s">
        <v>4</v>
      </c>
      <c r="E201" s="21" t="s">
        <v>14</v>
      </c>
      <c r="F201" s="5">
        <v>119.43</v>
      </c>
    </row>
    <row r="202" spans="1:6" x14ac:dyDescent="0.3">
      <c r="A202" t="str">
        <f t="shared" si="2"/>
        <v>2021EneroHormigón</v>
      </c>
      <c r="B202" s="3">
        <v>2021</v>
      </c>
      <c r="C202" s="3" t="s">
        <v>29</v>
      </c>
      <c r="D202" s="4" t="s">
        <v>4</v>
      </c>
      <c r="E202" s="21" t="s">
        <v>14</v>
      </c>
      <c r="F202" s="5">
        <v>121.57</v>
      </c>
    </row>
    <row r="203" spans="1:6" x14ac:dyDescent="0.3">
      <c r="A203" t="str">
        <f t="shared" si="2"/>
        <v>2021FebreroHormigón</v>
      </c>
      <c r="B203" s="6">
        <v>2021</v>
      </c>
      <c r="C203" s="3" t="s">
        <v>30</v>
      </c>
      <c r="D203" s="7" t="s">
        <v>4</v>
      </c>
      <c r="E203" s="21" t="s">
        <v>14</v>
      </c>
      <c r="F203" s="8">
        <v>129.66999999999999</v>
      </c>
    </row>
    <row r="204" spans="1:6" x14ac:dyDescent="0.3">
      <c r="A204" t="str">
        <f t="shared" si="2"/>
        <v>2021MarzoHormigón</v>
      </c>
      <c r="B204" s="6">
        <v>2021</v>
      </c>
      <c r="C204" s="3" t="s">
        <v>31</v>
      </c>
      <c r="D204" s="7" t="s">
        <v>4</v>
      </c>
      <c r="E204" s="21" t="s">
        <v>14</v>
      </c>
      <c r="F204" s="8">
        <v>132.66</v>
      </c>
    </row>
    <row r="205" spans="1:6" x14ac:dyDescent="0.3">
      <c r="A205" t="str">
        <f t="shared" si="2"/>
        <v>2021AbrilHormigón</v>
      </c>
      <c r="B205" s="6">
        <v>2021</v>
      </c>
      <c r="C205" s="3" t="s">
        <v>32</v>
      </c>
      <c r="D205" s="7" t="s">
        <v>4</v>
      </c>
      <c r="E205" s="21" t="s">
        <v>14</v>
      </c>
      <c r="F205" s="8">
        <v>134.28</v>
      </c>
    </row>
    <row r="206" spans="1:6" x14ac:dyDescent="0.3">
      <c r="A206" t="str">
        <f t="shared" si="2"/>
        <v>2021MayoHormigón</v>
      </c>
      <c r="B206" s="6">
        <v>2021</v>
      </c>
      <c r="C206" s="3" t="s">
        <v>33</v>
      </c>
      <c r="D206" s="7" t="s">
        <v>4</v>
      </c>
      <c r="E206" s="21" t="s">
        <v>14</v>
      </c>
      <c r="F206" s="8">
        <v>134.43</v>
      </c>
    </row>
    <row r="207" spans="1:6" x14ac:dyDescent="0.3">
      <c r="A207" t="str">
        <f t="shared" ref="A207:A276" si="4">B207&amp;C207&amp;E207</f>
        <v>2021JunioHormigón</v>
      </c>
      <c r="B207" s="6">
        <v>2021</v>
      </c>
      <c r="C207" s="3" t="s">
        <v>34</v>
      </c>
      <c r="D207" s="4" t="s">
        <v>4</v>
      </c>
      <c r="E207" s="21" t="s">
        <v>14</v>
      </c>
      <c r="F207" s="8">
        <v>138.56</v>
      </c>
    </row>
    <row r="208" spans="1:6" x14ac:dyDescent="0.3">
      <c r="A208" t="str">
        <f t="shared" si="4"/>
        <v>2021JulioHormigón</v>
      </c>
      <c r="B208" s="6">
        <v>2021</v>
      </c>
      <c r="C208" s="3" t="s">
        <v>35</v>
      </c>
      <c r="D208" s="4" t="s">
        <v>4</v>
      </c>
      <c r="E208" s="21" t="s">
        <v>14</v>
      </c>
      <c r="F208" s="8">
        <v>147.62</v>
      </c>
    </row>
    <row r="209" spans="1:6" x14ac:dyDescent="0.3">
      <c r="A209" t="str">
        <f t="shared" si="4"/>
        <v>2021AgostoHormigón</v>
      </c>
      <c r="B209" s="6">
        <v>2021</v>
      </c>
      <c r="C209" s="3" t="s">
        <v>36</v>
      </c>
      <c r="D209" s="4" t="s">
        <v>4</v>
      </c>
      <c r="E209" s="21" t="s">
        <v>14</v>
      </c>
      <c r="F209" s="8">
        <v>152.44999999999999</v>
      </c>
    </row>
    <row r="210" spans="1:6" x14ac:dyDescent="0.3">
      <c r="A210" t="str">
        <f t="shared" si="4"/>
        <v>2021SeptiembreHormigón</v>
      </c>
      <c r="B210" s="6">
        <v>2021</v>
      </c>
      <c r="C210" s="3" t="s">
        <v>37</v>
      </c>
      <c r="D210" s="4" t="s">
        <v>4</v>
      </c>
      <c r="E210" s="21" t="s">
        <v>14</v>
      </c>
      <c r="F210" s="8">
        <v>158.75</v>
      </c>
    </row>
    <row r="211" spans="1:6" x14ac:dyDescent="0.3">
      <c r="A211" t="str">
        <f t="shared" si="4"/>
        <v>2021OctubreHormigón</v>
      </c>
      <c r="B211" s="6">
        <v>2021</v>
      </c>
      <c r="C211" s="3" t="s">
        <v>38</v>
      </c>
      <c r="D211" s="4" t="s">
        <v>4</v>
      </c>
      <c r="E211" s="21" t="s">
        <v>14</v>
      </c>
      <c r="F211" s="8">
        <v>169.83</v>
      </c>
    </row>
    <row r="212" spans="1:6" x14ac:dyDescent="0.3">
      <c r="A212" t="str">
        <f t="shared" si="4"/>
        <v>2021NoviembreHormigón</v>
      </c>
      <c r="B212" s="6">
        <v>2021</v>
      </c>
      <c r="C212" s="3" t="s">
        <v>39</v>
      </c>
      <c r="D212" s="4" t="s">
        <v>4</v>
      </c>
      <c r="E212" s="21" t="s">
        <v>14</v>
      </c>
      <c r="F212" s="8">
        <v>178.99</v>
      </c>
    </row>
    <row r="213" spans="1:6" x14ac:dyDescent="0.3">
      <c r="A213" t="str">
        <f t="shared" si="4"/>
        <v>2021DiciembreHormigón</v>
      </c>
      <c r="B213" s="6">
        <v>2021</v>
      </c>
      <c r="C213" s="3" t="s">
        <v>40</v>
      </c>
      <c r="D213" s="4" t="s">
        <v>4</v>
      </c>
      <c r="E213" s="21" t="s">
        <v>14</v>
      </c>
      <c r="F213" s="8">
        <v>179.43</v>
      </c>
    </row>
    <row r="214" spans="1:6" x14ac:dyDescent="0.3">
      <c r="A214" t="str">
        <f t="shared" si="4"/>
        <v>2022EneroHormigón</v>
      </c>
      <c r="B214" s="6">
        <v>2022</v>
      </c>
      <c r="C214" s="3" t="s">
        <v>29</v>
      </c>
      <c r="D214" s="4" t="s">
        <v>4</v>
      </c>
      <c r="E214" s="21" t="s">
        <v>14</v>
      </c>
      <c r="F214" s="8">
        <v>185.66</v>
      </c>
    </row>
    <row r="215" spans="1:6" x14ac:dyDescent="0.3">
      <c r="A215" t="str">
        <f t="shared" si="4"/>
        <v>2022FebreroHormigón</v>
      </c>
      <c r="B215" s="6">
        <v>2022</v>
      </c>
      <c r="C215" s="3" t="s">
        <v>30</v>
      </c>
      <c r="D215" s="4" t="s">
        <v>4</v>
      </c>
      <c r="E215" s="21" t="s">
        <v>14</v>
      </c>
      <c r="F215" s="8">
        <v>188.05</v>
      </c>
    </row>
    <row r="216" spans="1:6" x14ac:dyDescent="0.3">
      <c r="A216" t="str">
        <f t="shared" si="4"/>
        <v>2022MarzoHormigón</v>
      </c>
      <c r="B216" s="6">
        <v>2022</v>
      </c>
      <c r="C216" s="3" t="s">
        <v>31</v>
      </c>
      <c r="D216" s="4" t="s">
        <v>4</v>
      </c>
      <c r="E216" s="21" t="s">
        <v>14</v>
      </c>
      <c r="F216" s="8">
        <v>187.31</v>
      </c>
    </row>
    <row r="217" spans="1:6" x14ac:dyDescent="0.3">
      <c r="A217" t="str">
        <f t="shared" si="4"/>
        <v>2022AbrilHormigón</v>
      </c>
      <c r="B217" s="6">
        <v>2022</v>
      </c>
      <c r="C217" s="3" t="s">
        <v>32</v>
      </c>
      <c r="D217" s="4" t="s">
        <v>4</v>
      </c>
      <c r="E217" s="21" t="s">
        <v>14</v>
      </c>
      <c r="F217" s="8">
        <v>188.41</v>
      </c>
    </row>
    <row r="218" spans="1:6" x14ac:dyDescent="0.3">
      <c r="A218" t="str">
        <f t="shared" si="4"/>
        <v>2022MayoHormigón</v>
      </c>
      <c r="B218" s="3">
        <v>2022</v>
      </c>
      <c r="C218" s="3" t="s">
        <v>33</v>
      </c>
      <c r="D218" s="4" t="s">
        <v>4</v>
      </c>
      <c r="E218" s="21" t="s">
        <v>14</v>
      </c>
      <c r="F218" s="8">
        <v>185.34</v>
      </c>
    </row>
    <row r="219" spans="1:6" x14ac:dyDescent="0.3">
      <c r="A219" t="str">
        <f t="shared" si="4"/>
        <v>2022JunioHormigón</v>
      </c>
      <c r="B219" s="3">
        <v>2022</v>
      </c>
      <c r="C219" s="3" t="s">
        <v>34</v>
      </c>
      <c r="D219" s="4" t="s">
        <v>4</v>
      </c>
      <c r="E219" s="21" t="s">
        <v>14</v>
      </c>
      <c r="F219" s="8">
        <v>192.09</v>
      </c>
    </row>
    <row r="220" spans="1:6" x14ac:dyDescent="0.3">
      <c r="A220" t="str">
        <f t="shared" si="4"/>
        <v>2022JulioHormigón</v>
      </c>
      <c r="B220" s="6">
        <v>2022</v>
      </c>
      <c r="C220" s="3" t="s">
        <v>35</v>
      </c>
      <c r="D220" s="4" t="s">
        <v>4</v>
      </c>
      <c r="E220" s="21" t="s">
        <v>14</v>
      </c>
      <c r="F220" s="8">
        <v>200.19</v>
      </c>
    </row>
    <row r="221" spans="1:6" x14ac:dyDescent="0.3">
      <c r="A221" t="str">
        <f t="shared" si="4"/>
        <v>2022AgostoHormigón</v>
      </c>
      <c r="B221" s="6">
        <v>2022</v>
      </c>
      <c r="C221" s="3" t="s">
        <v>36</v>
      </c>
      <c r="D221" s="4" t="s">
        <v>4</v>
      </c>
      <c r="E221" s="21" t="s">
        <v>14</v>
      </c>
      <c r="F221" s="8">
        <v>203.86</v>
      </c>
    </row>
    <row r="222" spans="1:6" x14ac:dyDescent="0.3">
      <c r="A222" t="str">
        <f t="shared" si="4"/>
        <v>2022SeptiembreHormigón</v>
      </c>
      <c r="B222" s="3">
        <v>2022</v>
      </c>
      <c r="C222" s="3" t="s">
        <v>37</v>
      </c>
      <c r="D222" s="4" t="s">
        <v>4</v>
      </c>
      <c r="E222" s="21" t="s">
        <v>14</v>
      </c>
      <c r="F222" s="8">
        <v>204.88</v>
      </c>
    </row>
    <row r="223" spans="1:6" x14ac:dyDescent="0.3">
      <c r="A223" t="str">
        <f t="shared" si="4"/>
        <v>2022OctubreHormigón</v>
      </c>
      <c r="B223" s="3">
        <v>2022</v>
      </c>
      <c r="C223" s="3" t="s">
        <v>38</v>
      </c>
      <c r="D223" s="4" t="s">
        <v>4</v>
      </c>
      <c r="E223" s="21" t="s">
        <v>14</v>
      </c>
      <c r="F223" s="8"/>
    </row>
    <row r="224" spans="1:6" x14ac:dyDescent="0.3">
      <c r="A224" t="str">
        <f t="shared" si="4"/>
        <v>2022NoviembreHormigón</v>
      </c>
      <c r="B224" s="6">
        <v>2022</v>
      </c>
      <c r="C224" s="3" t="s">
        <v>39</v>
      </c>
      <c r="D224" s="4" t="s">
        <v>4</v>
      </c>
      <c r="E224" s="21" t="s">
        <v>14</v>
      </c>
      <c r="F224" s="8"/>
    </row>
    <row r="225" spans="1:6" x14ac:dyDescent="0.3">
      <c r="A225" t="str">
        <f t="shared" si="4"/>
        <v>2022DiciembreHormigón</v>
      </c>
      <c r="B225" s="6">
        <v>2022</v>
      </c>
      <c r="C225" s="3" t="s">
        <v>40</v>
      </c>
      <c r="D225" s="4" t="s">
        <v>4</v>
      </c>
      <c r="E225" s="21" t="s">
        <v>14</v>
      </c>
      <c r="F225" s="8"/>
    </row>
    <row r="226" spans="1:6" x14ac:dyDescent="0.3">
      <c r="B226" s="6"/>
      <c r="C226" s="3"/>
      <c r="D226" s="4"/>
      <c r="E226" s="21"/>
      <c r="F226" s="8"/>
    </row>
    <row r="227" spans="1:6" x14ac:dyDescent="0.3">
      <c r="A227" t="str">
        <f t="shared" si="4"/>
        <v/>
      </c>
    </row>
    <row r="228" spans="1:6" x14ac:dyDescent="0.3">
      <c r="A228" t="str">
        <f t="shared" si="4"/>
        <v/>
      </c>
    </row>
    <row r="229" spans="1:6" x14ac:dyDescent="0.3">
      <c r="A229" t="str">
        <f t="shared" si="4"/>
        <v>AñoMes</v>
      </c>
      <c r="B229" s="1" t="s">
        <v>0</v>
      </c>
      <c r="C229" s="1" t="s">
        <v>1</v>
      </c>
      <c r="D229" s="1" t="s">
        <v>2</v>
      </c>
      <c r="E229" s="1"/>
      <c r="F229" s="2" t="s">
        <v>3</v>
      </c>
    </row>
    <row r="230" spans="1:6" x14ac:dyDescent="0.3">
      <c r="A230" t="str">
        <f t="shared" si="4"/>
        <v>2017EneroAcero Galvanizado</v>
      </c>
      <c r="B230" s="3">
        <v>2017</v>
      </c>
      <c r="C230" s="3" t="s">
        <v>29</v>
      </c>
      <c r="D230" s="4" t="s">
        <v>7</v>
      </c>
      <c r="E230" s="21" t="s">
        <v>15</v>
      </c>
      <c r="F230" s="5">
        <v>101.33</v>
      </c>
    </row>
    <row r="231" spans="1:6" x14ac:dyDescent="0.3">
      <c r="A231" t="str">
        <f t="shared" si="4"/>
        <v>2017FebreroAcero Galvanizado</v>
      </c>
      <c r="B231" s="3">
        <v>2017</v>
      </c>
      <c r="C231" s="3" t="s">
        <v>30</v>
      </c>
      <c r="D231" s="4" t="s">
        <v>7</v>
      </c>
      <c r="E231" s="21" t="s">
        <v>15</v>
      </c>
      <c r="F231" s="5">
        <v>96</v>
      </c>
    </row>
    <row r="232" spans="1:6" x14ac:dyDescent="0.3">
      <c r="A232" t="str">
        <f t="shared" si="4"/>
        <v>2017MarzoAcero Galvanizado</v>
      </c>
      <c r="B232" s="3">
        <v>2017</v>
      </c>
      <c r="C232" s="3" t="s">
        <v>31</v>
      </c>
      <c r="D232" s="4" t="s">
        <v>7</v>
      </c>
      <c r="E232" s="21" t="s">
        <v>15</v>
      </c>
      <c r="F232" s="5">
        <v>96.27</v>
      </c>
    </row>
    <row r="233" spans="1:6" x14ac:dyDescent="0.3">
      <c r="A233" t="str">
        <f t="shared" si="4"/>
        <v>2017AbrilAcero Galvanizado</v>
      </c>
      <c r="B233" s="3">
        <v>2017</v>
      </c>
      <c r="C233" s="3" t="s">
        <v>32</v>
      </c>
      <c r="D233" s="4" t="s">
        <v>7</v>
      </c>
      <c r="E233" s="21" t="s">
        <v>15</v>
      </c>
      <c r="F233" s="5">
        <v>97.16</v>
      </c>
    </row>
    <row r="234" spans="1:6" x14ac:dyDescent="0.3">
      <c r="A234" t="str">
        <f t="shared" si="4"/>
        <v>2017MayoAcero Galvanizado</v>
      </c>
      <c r="B234" s="3">
        <v>2017</v>
      </c>
      <c r="C234" s="3" t="s">
        <v>33</v>
      </c>
      <c r="D234" s="4" t="s">
        <v>7</v>
      </c>
      <c r="E234" s="21" t="s">
        <v>15</v>
      </c>
      <c r="F234" s="5">
        <v>98.65</v>
      </c>
    </row>
    <row r="235" spans="1:6" x14ac:dyDescent="0.3">
      <c r="A235" t="str">
        <f t="shared" si="4"/>
        <v>2017JunioAcero Galvanizado</v>
      </c>
      <c r="B235" s="3">
        <v>2017</v>
      </c>
      <c r="C235" s="3" t="s">
        <v>34</v>
      </c>
      <c r="D235" s="4" t="s">
        <v>7</v>
      </c>
      <c r="E235" s="21" t="s">
        <v>15</v>
      </c>
      <c r="F235" s="5">
        <v>99.17</v>
      </c>
    </row>
    <row r="236" spans="1:6" x14ac:dyDescent="0.3">
      <c r="A236" t="str">
        <f t="shared" si="4"/>
        <v>2017JulioAcero Galvanizado</v>
      </c>
      <c r="B236" s="3">
        <v>2017</v>
      </c>
      <c r="C236" s="3" t="s">
        <v>35</v>
      </c>
      <c r="D236" s="4" t="s">
        <v>7</v>
      </c>
      <c r="E236" s="21" t="s">
        <v>15</v>
      </c>
      <c r="F236" s="5">
        <v>98.25</v>
      </c>
    </row>
    <row r="237" spans="1:6" x14ac:dyDescent="0.3">
      <c r="A237" t="str">
        <f t="shared" si="4"/>
        <v>2017AgostoAcero Galvanizado</v>
      </c>
      <c r="B237" s="3">
        <v>2017</v>
      </c>
      <c r="C237" s="3" t="s">
        <v>36</v>
      </c>
      <c r="D237" s="4" t="s">
        <v>7</v>
      </c>
      <c r="E237" s="21" t="s">
        <v>15</v>
      </c>
      <c r="F237" s="5">
        <v>97.94</v>
      </c>
    </row>
    <row r="238" spans="1:6" x14ac:dyDescent="0.3">
      <c r="A238" t="str">
        <f t="shared" si="4"/>
        <v>2017SeptiembreAcero Galvanizado</v>
      </c>
      <c r="B238" s="3">
        <v>2017</v>
      </c>
      <c r="C238" s="3" t="s">
        <v>37</v>
      </c>
      <c r="D238" s="4" t="s">
        <v>7</v>
      </c>
      <c r="E238" s="21" t="s">
        <v>15</v>
      </c>
      <c r="F238" s="5">
        <v>98.64</v>
      </c>
    </row>
    <row r="239" spans="1:6" x14ac:dyDescent="0.3">
      <c r="A239" t="str">
        <f t="shared" si="4"/>
        <v>2017OctubreAcero Galvanizado</v>
      </c>
      <c r="B239" s="3">
        <v>2017</v>
      </c>
      <c r="C239" s="3" t="s">
        <v>38</v>
      </c>
      <c r="D239" s="4" t="s">
        <v>7</v>
      </c>
      <c r="E239" s="21" t="s">
        <v>15</v>
      </c>
      <c r="F239" s="5">
        <v>100.79</v>
      </c>
    </row>
    <row r="240" spans="1:6" x14ac:dyDescent="0.3">
      <c r="A240" t="str">
        <f t="shared" si="4"/>
        <v>2017NoviembreAcero Galvanizado</v>
      </c>
      <c r="B240" s="3">
        <v>2017</v>
      </c>
      <c r="C240" s="3" t="s">
        <v>39</v>
      </c>
      <c r="D240" s="4" t="s">
        <v>7</v>
      </c>
      <c r="E240" s="21" t="s">
        <v>15</v>
      </c>
      <c r="F240" s="5">
        <v>100.62</v>
      </c>
    </row>
    <row r="241" spans="1:6" x14ac:dyDescent="0.3">
      <c r="A241" t="str">
        <f t="shared" si="4"/>
        <v>2017DiciembreAcero Galvanizado</v>
      </c>
      <c r="B241" s="3">
        <v>2017</v>
      </c>
      <c r="C241" s="3" t="s">
        <v>40</v>
      </c>
      <c r="D241" s="4" t="s">
        <v>7</v>
      </c>
      <c r="E241" s="21" t="s">
        <v>15</v>
      </c>
      <c r="F241" s="5">
        <v>101.54</v>
      </c>
    </row>
    <row r="242" spans="1:6" x14ac:dyDescent="0.3">
      <c r="A242" t="str">
        <f t="shared" si="4"/>
        <v>2018EneroAcero Galvanizado</v>
      </c>
      <c r="B242" s="3">
        <v>2018</v>
      </c>
      <c r="C242" s="3" t="s">
        <v>29</v>
      </c>
      <c r="D242" s="4" t="s">
        <v>7</v>
      </c>
      <c r="E242" s="21" t="s">
        <v>15</v>
      </c>
      <c r="F242" s="5">
        <v>102.03</v>
      </c>
    </row>
    <row r="243" spans="1:6" x14ac:dyDescent="0.3">
      <c r="A243" t="str">
        <f t="shared" si="4"/>
        <v>2018FebreroAcero Galvanizado</v>
      </c>
      <c r="B243" s="3">
        <v>2018</v>
      </c>
      <c r="C243" s="3" t="s">
        <v>30</v>
      </c>
      <c r="D243" s="4" t="s">
        <v>7</v>
      </c>
      <c r="E243" s="21" t="s">
        <v>15</v>
      </c>
      <c r="F243" s="5">
        <v>102.1</v>
      </c>
    </row>
    <row r="244" spans="1:6" x14ac:dyDescent="0.3">
      <c r="A244" t="str">
        <f t="shared" si="4"/>
        <v>2018MarzoAcero Galvanizado</v>
      </c>
      <c r="B244" s="3">
        <v>2018</v>
      </c>
      <c r="C244" s="3" t="s">
        <v>31</v>
      </c>
      <c r="D244" s="4" t="s">
        <v>7</v>
      </c>
      <c r="E244" s="21" t="s">
        <v>15</v>
      </c>
      <c r="F244" s="5">
        <v>102.15</v>
      </c>
    </row>
    <row r="245" spans="1:6" x14ac:dyDescent="0.3">
      <c r="A245" t="str">
        <f t="shared" si="4"/>
        <v>2018AbrilAcero Galvanizado</v>
      </c>
      <c r="B245" s="3">
        <v>2018</v>
      </c>
      <c r="C245" s="3" t="s">
        <v>32</v>
      </c>
      <c r="D245" s="4" t="s">
        <v>7</v>
      </c>
      <c r="E245" s="21" t="s">
        <v>15</v>
      </c>
      <c r="F245" s="5">
        <v>101.05</v>
      </c>
    </row>
    <row r="246" spans="1:6" x14ac:dyDescent="0.3">
      <c r="A246" t="str">
        <f t="shared" si="4"/>
        <v>2018MayoAcero Galvanizado</v>
      </c>
      <c r="B246" s="3">
        <v>2018</v>
      </c>
      <c r="C246" s="3" t="s">
        <v>33</v>
      </c>
      <c r="D246" s="4" t="s">
        <v>7</v>
      </c>
      <c r="E246" s="21" t="s">
        <v>15</v>
      </c>
      <c r="F246" s="5">
        <v>100.84</v>
      </c>
    </row>
    <row r="247" spans="1:6" x14ac:dyDescent="0.3">
      <c r="A247" t="str">
        <f t="shared" si="4"/>
        <v>2018JunioAcero Galvanizado</v>
      </c>
      <c r="B247" s="3">
        <v>2018</v>
      </c>
      <c r="C247" s="3" t="s">
        <v>34</v>
      </c>
      <c r="D247" s="4" t="s">
        <v>7</v>
      </c>
      <c r="E247" s="21" t="s">
        <v>15</v>
      </c>
      <c r="F247" s="5">
        <v>100.73</v>
      </c>
    </row>
    <row r="248" spans="1:6" x14ac:dyDescent="0.3">
      <c r="A248" t="str">
        <f t="shared" si="4"/>
        <v>2018JulioAcero Galvanizado</v>
      </c>
      <c r="B248" s="3">
        <v>2018</v>
      </c>
      <c r="C248" s="3" t="s">
        <v>35</v>
      </c>
      <c r="D248" s="4" t="s">
        <v>7</v>
      </c>
      <c r="E248" s="21" t="s">
        <v>15</v>
      </c>
      <c r="F248" s="5">
        <v>99.91</v>
      </c>
    </row>
    <row r="249" spans="1:6" x14ac:dyDescent="0.3">
      <c r="A249" t="str">
        <f t="shared" si="4"/>
        <v>2018AgostoAcero Galvanizado</v>
      </c>
      <c r="B249" s="3">
        <v>2018</v>
      </c>
      <c r="C249" s="3" t="s">
        <v>36</v>
      </c>
      <c r="D249" s="4" t="s">
        <v>7</v>
      </c>
      <c r="E249" s="21" t="s">
        <v>15</v>
      </c>
      <c r="F249" s="5">
        <v>101.13</v>
      </c>
    </row>
    <row r="250" spans="1:6" x14ac:dyDescent="0.3">
      <c r="A250" t="str">
        <f t="shared" si="4"/>
        <v>2018SeptiembreAcero Galvanizado</v>
      </c>
      <c r="B250" s="3">
        <v>2018</v>
      </c>
      <c r="C250" s="3" t="s">
        <v>37</v>
      </c>
      <c r="D250" s="4" t="s">
        <v>7</v>
      </c>
      <c r="E250" s="21" t="s">
        <v>15</v>
      </c>
      <c r="F250" s="5">
        <v>102.06</v>
      </c>
    </row>
    <row r="251" spans="1:6" x14ac:dyDescent="0.3">
      <c r="A251" t="str">
        <f t="shared" si="4"/>
        <v>2018OctubreAcero Galvanizado</v>
      </c>
      <c r="B251" s="3">
        <v>2018</v>
      </c>
      <c r="C251" s="3" t="s">
        <v>38</v>
      </c>
      <c r="D251" s="4" t="s">
        <v>7</v>
      </c>
      <c r="E251" s="21" t="s">
        <v>15</v>
      </c>
      <c r="F251" s="5">
        <v>104.17</v>
      </c>
    </row>
    <row r="252" spans="1:6" x14ac:dyDescent="0.3">
      <c r="A252" t="str">
        <f t="shared" si="4"/>
        <v>2018NoviembreAcero Galvanizado</v>
      </c>
      <c r="B252" s="3">
        <v>2018</v>
      </c>
      <c r="C252" s="3" t="s">
        <v>39</v>
      </c>
      <c r="D252" s="4" t="s">
        <v>7</v>
      </c>
      <c r="E252" s="21" t="s">
        <v>15</v>
      </c>
      <c r="F252" s="5">
        <v>103.91</v>
      </c>
    </row>
    <row r="253" spans="1:6" x14ac:dyDescent="0.3">
      <c r="A253" t="str">
        <f t="shared" si="4"/>
        <v>2018DiciembreAcero Galvanizado</v>
      </c>
      <c r="B253" s="3">
        <v>2018</v>
      </c>
      <c r="C253" s="3" t="s">
        <v>40</v>
      </c>
      <c r="D253" s="4" t="s">
        <v>7</v>
      </c>
      <c r="E253" s="21" t="s">
        <v>15</v>
      </c>
      <c r="F253" s="5">
        <v>104.38</v>
      </c>
    </row>
    <row r="254" spans="1:6" x14ac:dyDescent="0.3">
      <c r="A254" t="str">
        <f t="shared" si="4"/>
        <v>2019EneroAcero Galvanizado</v>
      </c>
      <c r="B254" s="3">
        <v>2019</v>
      </c>
      <c r="C254" s="3" t="s">
        <v>29</v>
      </c>
      <c r="D254" s="4" t="s">
        <v>7</v>
      </c>
      <c r="E254" s="21" t="s">
        <v>15</v>
      </c>
      <c r="F254" s="5">
        <v>102.8</v>
      </c>
    </row>
    <row r="255" spans="1:6" x14ac:dyDescent="0.3">
      <c r="A255" t="str">
        <f t="shared" si="4"/>
        <v>2019FebreroAcero Galvanizado</v>
      </c>
      <c r="B255" s="3">
        <v>2019</v>
      </c>
      <c r="C255" s="3" t="s">
        <v>30</v>
      </c>
      <c r="D255" s="4" t="s">
        <v>7</v>
      </c>
      <c r="E255" s="21" t="s">
        <v>15</v>
      </c>
      <c r="F255" s="5">
        <v>107.37</v>
      </c>
    </row>
    <row r="256" spans="1:6" x14ac:dyDescent="0.3">
      <c r="A256" t="str">
        <f t="shared" si="4"/>
        <v>2019MarzoAcero Galvanizado</v>
      </c>
      <c r="B256" s="3">
        <v>2019</v>
      </c>
      <c r="C256" s="3" t="s">
        <v>31</v>
      </c>
      <c r="D256" s="4" t="s">
        <v>7</v>
      </c>
      <c r="E256" s="21" t="s">
        <v>15</v>
      </c>
      <c r="F256" s="5">
        <v>108.01</v>
      </c>
    </row>
    <row r="257" spans="1:6" x14ac:dyDescent="0.3">
      <c r="A257" t="str">
        <f t="shared" si="4"/>
        <v>2019AbrilAcero Galvanizado</v>
      </c>
      <c r="B257" s="3">
        <v>2019</v>
      </c>
      <c r="C257" s="3" t="s">
        <v>32</v>
      </c>
      <c r="D257" s="4" t="s">
        <v>7</v>
      </c>
      <c r="E257" s="21" t="s">
        <v>15</v>
      </c>
      <c r="F257" s="5">
        <v>104.81</v>
      </c>
    </row>
    <row r="258" spans="1:6" x14ac:dyDescent="0.3">
      <c r="A258" t="str">
        <f t="shared" si="4"/>
        <v>2019MayoAcero Galvanizado</v>
      </c>
      <c r="B258" s="3">
        <v>2019</v>
      </c>
      <c r="C258" s="3" t="s">
        <v>33</v>
      </c>
      <c r="D258" s="4" t="s">
        <v>7</v>
      </c>
      <c r="E258" s="21" t="s">
        <v>15</v>
      </c>
      <c r="F258" s="5">
        <v>108.11</v>
      </c>
    </row>
    <row r="259" spans="1:6" x14ac:dyDescent="0.3">
      <c r="A259" t="str">
        <f t="shared" si="4"/>
        <v>2019JunioAcero Galvanizado</v>
      </c>
      <c r="B259" s="3">
        <v>2019</v>
      </c>
      <c r="C259" s="3" t="s">
        <v>34</v>
      </c>
      <c r="D259" s="4" t="s">
        <v>7</v>
      </c>
      <c r="E259" s="21" t="s">
        <v>15</v>
      </c>
      <c r="F259" s="5">
        <v>107.98</v>
      </c>
    </row>
    <row r="260" spans="1:6" x14ac:dyDescent="0.3">
      <c r="A260" t="str">
        <f t="shared" si="4"/>
        <v>2019JulioAcero Galvanizado</v>
      </c>
      <c r="B260" s="3">
        <v>2019</v>
      </c>
      <c r="C260" s="3" t="s">
        <v>35</v>
      </c>
      <c r="D260" s="4" t="s">
        <v>7</v>
      </c>
      <c r="E260" s="21" t="s">
        <v>15</v>
      </c>
      <c r="F260" s="5">
        <v>109.49</v>
      </c>
    </row>
    <row r="261" spans="1:6" x14ac:dyDescent="0.3">
      <c r="A261" t="str">
        <f t="shared" si="4"/>
        <v>2019AgostoAcero Galvanizado</v>
      </c>
      <c r="B261" s="3">
        <v>2019</v>
      </c>
      <c r="C261" s="3" t="s">
        <v>36</v>
      </c>
      <c r="D261" s="4" t="s">
        <v>7</v>
      </c>
      <c r="E261" s="21" t="s">
        <v>15</v>
      </c>
      <c r="F261" s="5">
        <v>107.54</v>
      </c>
    </row>
    <row r="262" spans="1:6" x14ac:dyDescent="0.3">
      <c r="A262" t="str">
        <f t="shared" si="4"/>
        <v>2019SeptiembreAcero Galvanizado</v>
      </c>
      <c r="B262" s="3">
        <v>2019</v>
      </c>
      <c r="C262" s="3" t="s">
        <v>37</v>
      </c>
      <c r="D262" s="4" t="s">
        <v>7</v>
      </c>
      <c r="E262" s="21" t="s">
        <v>15</v>
      </c>
      <c r="F262" s="5">
        <v>106.9</v>
      </c>
    </row>
    <row r="263" spans="1:6" x14ac:dyDescent="0.3">
      <c r="A263" t="str">
        <f t="shared" si="4"/>
        <v>2019OctubreAcero Galvanizado</v>
      </c>
      <c r="B263" s="3">
        <v>2019</v>
      </c>
      <c r="C263" s="3" t="s">
        <v>38</v>
      </c>
      <c r="D263" s="4" t="s">
        <v>7</v>
      </c>
      <c r="E263" s="21" t="s">
        <v>15</v>
      </c>
      <c r="F263" s="5">
        <v>104.1</v>
      </c>
    </row>
    <row r="264" spans="1:6" x14ac:dyDescent="0.3">
      <c r="A264" t="str">
        <f t="shared" si="4"/>
        <v>2019NoviembreAcero Galvanizado</v>
      </c>
      <c r="B264" s="3">
        <v>2019</v>
      </c>
      <c r="C264" s="3" t="s">
        <v>39</v>
      </c>
      <c r="D264" s="4" t="s">
        <v>7</v>
      </c>
      <c r="E264" s="21" t="s">
        <v>15</v>
      </c>
      <c r="F264" s="5">
        <v>107.9</v>
      </c>
    </row>
    <row r="265" spans="1:6" x14ac:dyDescent="0.3">
      <c r="A265" t="str">
        <f t="shared" si="4"/>
        <v>2019DiciembreAcero Galvanizado</v>
      </c>
      <c r="B265" s="3">
        <v>2019</v>
      </c>
      <c r="C265" s="3" t="s">
        <v>40</v>
      </c>
      <c r="D265" s="4" t="s">
        <v>7</v>
      </c>
      <c r="E265" s="21" t="s">
        <v>15</v>
      </c>
      <c r="F265" s="5">
        <v>108.1</v>
      </c>
    </row>
    <row r="266" spans="1:6" x14ac:dyDescent="0.3">
      <c r="A266" t="str">
        <f t="shared" si="4"/>
        <v>2020EneroAcero Galvanizado</v>
      </c>
      <c r="B266" s="3">
        <v>2020</v>
      </c>
      <c r="C266" s="3" t="s">
        <v>29</v>
      </c>
      <c r="D266" s="4" t="s">
        <v>7</v>
      </c>
      <c r="E266" s="21" t="s">
        <v>15</v>
      </c>
      <c r="F266" s="5">
        <v>108.98</v>
      </c>
    </row>
    <row r="267" spans="1:6" x14ac:dyDescent="0.3">
      <c r="A267" t="str">
        <f t="shared" si="4"/>
        <v>2020FebreroAcero Galvanizado</v>
      </c>
      <c r="B267" s="3">
        <v>2020</v>
      </c>
      <c r="C267" s="3" t="s">
        <v>30</v>
      </c>
      <c r="D267" s="4" t="s">
        <v>7</v>
      </c>
      <c r="E267" s="21" t="s">
        <v>15</v>
      </c>
      <c r="F267" s="5">
        <v>111.03</v>
      </c>
    </row>
    <row r="268" spans="1:6" x14ac:dyDescent="0.3">
      <c r="A268" t="str">
        <f t="shared" si="4"/>
        <v>2020MarzoAcero Galvanizado</v>
      </c>
      <c r="B268" s="3">
        <v>2020</v>
      </c>
      <c r="C268" s="3" t="s">
        <v>31</v>
      </c>
      <c r="D268" s="4" t="s">
        <v>7</v>
      </c>
      <c r="E268" s="21" t="s">
        <v>15</v>
      </c>
      <c r="F268" s="5">
        <v>110.04</v>
      </c>
    </row>
    <row r="269" spans="1:6" x14ac:dyDescent="0.3">
      <c r="A269" t="str">
        <f t="shared" si="4"/>
        <v>2020AbrilAcero Galvanizado</v>
      </c>
      <c r="B269" s="3">
        <v>2020</v>
      </c>
      <c r="C269" s="3" t="s">
        <v>32</v>
      </c>
      <c r="D269" s="4" t="s">
        <v>7</v>
      </c>
      <c r="E269" s="21" t="s">
        <v>15</v>
      </c>
      <c r="F269" s="5">
        <v>110.52</v>
      </c>
    </row>
    <row r="270" spans="1:6" x14ac:dyDescent="0.3">
      <c r="A270" t="str">
        <f t="shared" si="4"/>
        <v>2020MayoAcero Galvanizado</v>
      </c>
      <c r="B270" s="3">
        <v>2020</v>
      </c>
      <c r="C270" s="3" t="s">
        <v>33</v>
      </c>
      <c r="D270" s="4" t="s">
        <v>7</v>
      </c>
      <c r="E270" s="21" t="s">
        <v>15</v>
      </c>
      <c r="F270" s="5">
        <v>111.23</v>
      </c>
    </row>
    <row r="271" spans="1:6" x14ac:dyDescent="0.3">
      <c r="A271" t="str">
        <f t="shared" si="4"/>
        <v>2020JunioAcero Galvanizado</v>
      </c>
      <c r="B271" s="3">
        <v>2020</v>
      </c>
      <c r="C271" s="3" t="s">
        <v>34</v>
      </c>
      <c r="D271" s="4" t="s">
        <v>7</v>
      </c>
      <c r="E271" s="21" t="s">
        <v>15</v>
      </c>
      <c r="F271" s="5">
        <v>108.27</v>
      </c>
    </row>
    <row r="272" spans="1:6" x14ac:dyDescent="0.3">
      <c r="A272" t="str">
        <f t="shared" si="4"/>
        <v>2020JulioAcero Galvanizado</v>
      </c>
      <c r="B272" s="3">
        <v>2020</v>
      </c>
      <c r="C272" s="3" t="s">
        <v>35</v>
      </c>
      <c r="D272" s="4" t="s">
        <v>7</v>
      </c>
      <c r="E272" s="21" t="s">
        <v>15</v>
      </c>
      <c r="F272" s="5">
        <v>116.48</v>
      </c>
    </row>
    <row r="273" spans="1:6" x14ac:dyDescent="0.3">
      <c r="A273" t="str">
        <f t="shared" si="4"/>
        <v>2020AgostoAcero Galvanizado</v>
      </c>
      <c r="B273" s="3">
        <v>2020</v>
      </c>
      <c r="C273" s="3" t="s">
        <v>36</v>
      </c>
      <c r="D273" s="4" t="s">
        <v>7</v>
      </c>
      <c r="E273" s="21" t="s">
        <v>15</v>
      </c>
      <c r="F273" s="5">
        <v>117.51</v>
      </c>
    </row>
    <row r="274" spans="1:6" x14ac:dyDescent="0.3">
      <c r="A274" t="str">
        <f t="shared" si="4"/>
        <v>2020SeptiembreAcero Galvanizado</v>
      </c>
      <c r="B274" s="3">
        <v>2020</v>
      </c>
      <c r="C274" s="3" t="s">
        <v>37</v>
      </c>
      <c r="D274" s="4" t="s">
        <v>7</v>
      </c>
      <c r="E274" s="21" t="s">
        <v>15</v>
      </c>
      <c r="F274" s="5">
        <v>112.34</v>
      </c>
    </row>
    <row r="275" spans="1:6" x14ac:dyDescent="0.3">
      <c r="A275" t="str">
        <f t="shared" si="4"/>
        <v>2020OctubreAcero Galvanizado</v>
      </c>
      <c r="B275" s="3">
        <v>2020</v>
      </c>
      <c r="C275" s="3" t="s">
        <v>38</v>
      </c>
      <c r="D275" s="4" t="s">
        <v>7</v>
      </c>
      <c r="E275" s="21" t="s">
        <v>15</v>
      </c>
      <c r="F275" s="5">
        <v>113.66</v>
      </c>
    </row>
    <row r="276" spans="1:6" x14ac:dyDescent="0.3">
      <c r="A276" t="str">
        <f t="shared" si="4"/>
        <v>2020NoviembreAcero Galvanizado</v>
      </c>
      <c r="B276" s="3">
        <v>2020</v>
      </c>
      <c r="C276" s="3" t="s">
        <v>39</v>
      </c>
      <c r="D276" s="4" t="s">
        <v>7</v>
      </c>
      <c r="E276" s="21" t="s">
        <v>15</v>
      </c>
      <c r="F276" s="5">
        <v>114.48</v>
      </c>
    </row>
    <row r="277" spans="1:6" x14ac:dyDescent="0.3">
      <c r="A277" t="str">
        <f t="shared" ref="A277:A346" si="5">B277&amp;C277&amp;E277</f>
        <v>2020DiciembreAcero Galvanizado</v>
      </c>
      <c r="B277" s="3">
        <v>2020</v>
      </c>
      <c r="C277" s="3" t="s">
        <v>40</v>
      </c>
      <c r="D277" s="4" t="s">
        <v>7</v>
      </c>
      <c r="E277" s="21" t="s">
        <v>15</v>
      </c>
      <c r="F277" s="5">
        <v>117.25</v>
      </c>
    </row>
    <row r="278" spans="1:6" x14ac:dyDescent="0.3">
      <c r="A278" t="str">
        <f t="shared" si="5"/>
        <v>2021EneroAcero Galvanizado</v>
      </c>
      <c r="B278" s="3">
        <v>2021</v>
      </c>
      <c r="C278" s="3" t="s">
        <v>29</v>
      </c>
      <c r="D278" s="4" t="s">
        <v>7</v>
      </c>
      <c r="E278" s="21" t="s">
        <v>15</v>
      </c>
      <c r="F278" s="5">
        <v>120.59</v>
      </c>
    </row>
    <row r="279" spans="1:6" x14ac:dyDescent="0.3">
      <c r="A279" t="str">
        <f t="shared" si="5"/>
        <v>2021FebreroAcero Galvanizado</v>
      </c>
      <c r="B279" s="6">
        <v>2021</v>
      </c>
      <c r="C279" s="3" t="s">
        <v>30</v>
      </c>
      <c r="D279" s="7" t="s">
        <v>7</v>
      </c>
      <c r="E279" s="21" t="s">
        <v>15</v>
      </c>
      <c r="F279" s="8">
        <v>118.83</v>
      </c>
    </row>
    <row r="280" spans="1:6" x14ac:dyDescent="0.3">
      <c r="A280" t="str">
        <f t="shared" si="5"/>
        <v>2021MarzoAcero Galvanizado</v>
      </c>
      <c r="B280" s="6">
        <v>2021</v>
      </c>
      <c r="C280" s="3" t="s">
        <v>31</v>
      </c>
      <c r="D280" s="7" t="s">
        <v>7</v>
      </c>
      <c r="E280" s="21" t="s">
        <v>15</v>
      </c>
      <c r="F280" s="8">
        <v>118.01</v>
      </c>
    </row>
    <row r="281" spans="1:6" x14ac:dyDescent="0.3">
      <c r="A281" t="str">
        <f t="shared" si="5"/>
        <v>2021AbrilAcero Galvanizado</v>
      </c>
      <c r="B281" s="6">
        <v>2021</v>
      </c>
      <c r="C281" s="3" t="s">
        <v>32</v>
      </c>
      <c r="D281" s="7" t="s">
        <v>7</v>
      </c>
      <c r="E281" s="21" t="s">
        <v>15</v>
      </c>
      <c r="F281" s="8">
        <v>118.93</v>
      </c>
    </row>
    <row r="282" spans="1:6" x14ac:dyDescent="0.3">
      <c r="A282" t="str">
        <f t="shared" si="5"/>
        <v>2021MayoAcero Galvanizado</v>
      </c>
      <c r="B282" s="6">
        <v>2021</v>
      </c>
      <c r="C282" s="3" t="s">
        <v>33</v>
      </c>
      <c r="D282" s="7" t="s">
        <v>7</v>
      </c>
      <c r="E282" s="21" t="s">
        <v>15</v>
      </c>
      <c r="F282" s="8">
        <v>123.94</v>
      </c>
    </row>
    <row r="283" spans="1:6" x14ac:dyDescent="0.3">
      <c r="A283" t="str">
        <f t="shared" si="5"/>
        <v>2021JunioAcero Galvanizado</v>
      </c>
      <c r="B283" s="6">
        <v>2021</v>
      </c>
      <c r="C283" s="3" t="s">
        <v>34</v>
      </c>
      <c r="D283" s="4" t="s">
        <v>7</v>
      </c>
      <c r="E283" s="21" t="s">
        <v>15</v>
      </c>
      <c r="F283" s="8">
        <v>127.06</v>
      </c>
    </row>
    <row r="284" spans="1:6" x14ac:dyDescent="0.3">
      <c r="A284" t="str">
        <f t="shared" si="5"/>
        <v>2021JulioAcero Galvanizado</v>
      </c>
      <c r="B284" s="6">
        <v>2021</v>
      </c>
      <c r="C284" s="3" t="s">
        <v>35</v>
      </c>
      <c r="D284" s="4" t="s">
        <v>7</v>
      </c>
      <c r="E284" s="21" t="s">
        <v>15</v>
      </c>
      <c r="F284" s="8">
        <v>129.07</v>
      </c>
    </row>
    <row r="285" spans="1:6" x14ac:dyDescent="0.3">
      <c r="A285" t="str">
        <f t="shared" si="5"/>
        <v>2021AgostoAcero Galvanizado</v>
      </c>
      <c r="B285" s="6">
        <v>2021</v>
      </c>
      <c r="C285" s="3" t="s">
        <v>36</v>
      </c>
      <c r="D285" s="4" t="s">
        <v>7</v>
      </c>
      <c r="E285" s="21" t="s">
        <v>15</v>
      </c>
      <c r="F285" s="8">
        <v>138.54</v>
      </c>
    </row>
    <row r="286" spans="1:6" x14ac:dyDescent="0.3">
      <c r="A286" t="str">
        <f t="shared" si="5"/>
        <v>2021SeptiembreAcero Galvanizado</v>
      </c>
      <c r="B286" s="6">
        <v>2021</v>
      </c>
      <c r="C286" s="3" t="s">
        <v>37</v>
      </c>
      <c r="D286" s="4" t="s">
        <v>7</v>
      </c>
      <c r="E286" s="21" t="s">
        <v>15</v>
      </c>
      <c r="F286" s="8">
        <v>140.47999999999999</v>
      </c>
    </row>
    <row r="287" spans="1:6" x14ac:dyDescent="0.3">
      <c r="A287" t="str">
        <f t="shared" si="5"/>
        <v>2021OctubreAcero Galvanizado</v>
      </c>
      <c r="B287" s="6">
        <v>2021</v>
      </c>
      <c r="C287" s="3" t="s">
        <v>38</v>
      </c>
      <c r="D287" s="4" t="s">
        <v>7</v>
      </c>
      <c r="E287" s="21" t="s">
        <v>15</v>
      </c>
      <c r="F287" s="8">
        <v>145.41</v>
      </c>
    </row>
    <row r="288" spans="1:6" x14ac:dyDescent="0.3">
      <c r="A288" t="str">
        <f t="shared" si="5"/>
        <v>2021NoviembreAcero Galvanizado</v>
      </c>
      <c r="B288" s="6">
        <v>2021</v>
      </c>
      <c r="C288" s="3" t="s">
        <v>39</v>
      </c>
      <c r="D288" s="4" t="s">
        <v>7</v>
      </c>
      <c r="E288" s="21" t="s">
        <v>15</v>
      </c>
      <c r="F288" s="8">
        <v>149.76</v>
      </c>
    </row>
    <row r="289" spans="1:6" x14ac:dyDescent="0.3">
      <c r="A289" t="str">
        <f t="shared" si="5"/>
        <v>2021DiciembreAcero Galvanizado</v>
      </c>
      <c r="B289" s="6">
        <v>2021</v>
      </c>
      <c r="C289" s="3" t="s">
        <v>40</v>
      </c>
      <c r="D289" s="4" t="s">
        <v>7</v>
      </c>
      <c r="E289" s="21" t="s">
        <v>15</v>
      </c>
      <c r="F289" s="8">
        <v>149.83000000000001</v>
      </c>
    </row>
    <row r="290" spans="1:6" x14ac:dyDescent="0.3">
      <c r="A290" t="str">
        <f t="shared" si="5"/>
        <v>2022EneroAcero Galvanizado</v>
      </c>
      <c r="B290" s="6">
        <v>2022</v>
      </c>
      <c r="C290" s="3" t="s">
        <v>29</v>
      </c>
      <c r="D290" s="4" t="s">
        <v>7</v>
      </c>
      <c r="E290" s="21" t="s">
        <v>15</v>
      </c>
      <c r="F290" s="8">
        <v>146.88999999999999</v>
      </c>
    </row>
    <row r="291" spans="1:6" x14ac:dyDescent="0.3">
      <c r="A291" t="str">
        <f t="shared" si="5"/>
        <v>2022FebreroAcero Galvanizado</v>
      </c>
      <c r="B291" s="6">
        <v>2022</v>
      </c>
      <c r="C291" s="3" t="s">
        <v>30</v>
      </c>
      <c r="D291" s="4" t="s">
        <v>7</v>
      </c>
      <c r="E291" s="21" t="s">
        <v>15</v>
      </c>
      <c r="F291" s="8">
        <v>151.08000000000001</v>
      </c>
    </row>
    <row r="292" spans="1:6" x14ac:dyDescent="0.3">
      <c r="A292" t="str">
        <f t="shared" si="5"/>
        <v>2022MarzoAcero Galvanizado</v>
      </c>
      <c r="B292" s="6">
        <v>2022</v>
      </c>
      <c r="C292" s="3" t="s">
        <v>31</v>
      </c>
      <c r="D292" s="4" t="s">
        <v>7</v>
      </c>
      <c r="E292" s="21" t="s">
        <v>15</v>
      </c>
      <c r="F292" s="8">
        <v>160.18</v>
      </c>
    </row>
    <row r="293" spans="1:6" x14ac:dyDescent="0.3">
      <c r="A293" t="str">
        <f t="shared" si="5"/>
        <v>2022AbrilAcero Galvanizado</v>
      </c>
      <c r="B293" s="6">
        <v>2022</v>
      </c>
      <c r="C293" s="3" t="s">
        <v>32</v>
      </c>
      <c r="D293" s="4" t="s">
        <v>7</v>
      </c>
      <c r="E293" s="21" t="s">
        <v>15</v>
      </c>
      <c r="F293" s="8">
        <v>161.88999999999999</v>
      </c>
    </row>
    <row r="294" spans="1:6" x14ac:dyDescent="0.3">
      <c r="A294" t="str">
        <f t="shared" si="5"/>
        <v>2022MayoAcero Galvanizado</v>
      </c>
      <c r="B294" s="3">
        <v>2022</v>
      </c>
      <c r="C294" s="3" t="s">
        <v>33</v>
      </c>
      <c r="D294" s="4" t="s">
        <v>7</v>
      </c>
      <c r="E294" s="21" t="s">
        <v>15</v>
      </c>
      <c r="F294" s="8">
        <v>156.5</v>
      </c>
    </row>
    <row r="295" spans="1:6" x14ac:dyDescent="0.3">
      <c r="A295" t="str">
        <f t="shared" si="5"/>
        <v>2022JunioAcero Galvanizado</v>
      </c>
      <c r="B295" s="3">
        <v>2022</v>
      </c>
      <c r="C295" s="3" t="s">
        <v>34</v>
      </c>
      <c r="D295" s="4" t="s">
        <v>7</v>
      </c>
      <c r="E295" s="21" t="s">
        <v>15</v>
      </c>
      <c r="F295" s="8">
        <v>151.05000000000001</v>
      </c>
    </row>
    <row r="296" spans="1:6" x14ac:dyDescent="0.3">
      <c r="A296" t="str">
        <f t="shared" si="5"/>
        <v>2022JulioAcero Galvanizado</v>
      </c>
      <c r="B296" s="6">
        <v>2022</v>
      </c>
      <c r="C296" s="3" t="s">
        <v>35</v>
      </c>
      <c r="D296" s="4" t="s">
        <v>7</v>
      </c>
      <c r="E296" s="21" t="s">
        <v>15</v>
      </c>
      <c r="F296" s="8">
        <v>151.27000000000001</v>
      </c>
    </row>
    <row r="297" spans="1:6" x14ac:dyDescent="0.3">
      <c r="A297" t="str">
        <f t="shared" si="5"/>
        <v>2022AgostoAcero Galvanizado</v>
      </c>
      <c r="B297" s="6">
        <v>2022</v>
      </c>
      <c r="C297" s="3" t="s">
        <v>36</v>
      </c>
      <c r="D297" s="4" t="s">
        <v>7</v>
      </c>
      <c r="E297" s="21" t="s">
        <v>15</v>
      </c>
      <c r="F297" s="8">
        <v>160.15</v>
      </c>
    </row>
    <row r="298" spans="1:6" x14ac:dyDescent="0.3">
      <c r="A298" t="str">
        <f t="shared" si="5"/>
        <v>2022SeptiembreAcero Galvanizado</v>
      </c>
      <c r="B298" s="6">
        <v>2022</v>
      </c>
      <c r="C298" s="3" t="s">
        <v>37</v>
      </c>
      <c r="D298" s="4" t="s">
        <v>7</v>
      </c>
      <c r="E298" s="21" t="s">
        <v>15</v>
      </c>
      <c r="F298" s="8">
        <v>158.94999999999999</v>
      </c>
    </row>
    <row r="299" spans="1:6" x14ac:dyDescent="0.3">
      <c r="A299" t="str">
        <f t="shared" si="5"/>
        <v>2022OctubreAcero Galvanizado</v>
      </c>
      <c r="B299" s="6">
        <v>2022</v>
      </c>
      <c r="C299" s="3" t="s">
        <v>38</v>
      </c>
      <c r="D299" s="4" t="s">
        <v>7</v>
      </c>
      <c r="E299" s="21" t="s">
        <v>15</v>
      </c>
      <c r="F299" s="8"/>
    </row>
    <row r="300" spans="1:6" x14ac:dyDescent="0.3">
      <c r="A300" t="str">
        <f t="shared" si="5"/>
        <v>2022NoviembreAcero Galvanizado</v>
      </c>
      <c r="B300" s="6">
        <v>2022</v>
      </c>
      <c r="C300" s="3" t="s">
        <v>39</v>
      </c>
      <c r="D300" s="4" t="s">
        <v>7</v>
      </c>
      <c r="E300" s="21" t="s">
        <v>15</v>
      </c>
      <c r="F300" s="8"/>
    </row>
    <row r="301" spans="1:6" x14ac:dyDescent="0.3">
      <c r="A301" t="str">
        <f t="shared" si="5"/>
        <v>2022DiciembreAcero Galvanizado</v>
      </c>
      <c r="B301" s="6">
        <v>2022</v>
      </c>
      <c r="C301" s="3" t="s">
        <v>40</v>
      </c>
      <c r="D301" s="4" t="s">
        <v>7</v>
      </c>
      <c r="E301" s="21" t="s">
        <v>15</v>
      </c>
      <c r="F301" s="8"/>
    </row>
    <row r="302" spans="1:6" x14ac:dyDescent="0.3">
      <c r="B302" s="6"/>
      <c r="C302" s="3"/>
      <c r="D302" s="4"/>
      <c r="E302" s="21"/>
      <c r="F302" s="8"/>
    </row>
    <row r="303" spans="1:6" x14ac:dyDescent="0.3">
      <c r="A303" t="str">
        <f t="shared" si="5"/>
        <v/>
      </c>
    </row>
    <row r="304" spans="1:6" x14ac:dyDescent="0.3">
      <c r="A304" t="str">
        <f t="shared" si="5"/>
        <v/>
      </c>
    </row>
    <row r="305" spans="1:6" x14ac:dyDescent="0.3">
      <c r="A305" t="str">
        <f t="shared" si="5"/>
        <v>AñoMes</v>
      </c>
      <c r="B305" s="1" t="s">
        <v>0</v>
      </c>
      <c r="C305" s="1" t="s">
        <v>1</v>
      </c>
      <c r="D305" s="1" t="s">
        <v>2</v>
      </c>
      <c r="E305" s="1"/>
      <c r="F305" s="2" t="s">
        <v>3</v>
      </c>
    </row>
    <row r="306" spans="1:6" x14ac:dyDescent="0.3">
      <c r="A306" t="str">
        <f t="shared" si="5"/>
        <v>2017EneroPlástico</v>
      </c>
      <c r="B306" s="3">
        <v>2017</v>
      </c>
      <c r="C306" s="3" t="s">
        <v>29</v>
      </c>
      <c r="D306" s="4" t="s">
        <v>8</v>
      </c>
      <c r="E306" s="21" t="s">
        <v>16</v>
      </c>
      <c r="F306" s="5">
        <v>101.27</v>
      </c>
    </row>
    <row r="307" spans="1:6" x14ac:dyDescent="0.3">
      <c r="A307" t="str">
        <f t="shared" si="5"/>
        <v>2017FebreroPlástico</v>
      </c>
      <c r="B307" s="3">
        <v>2017</v>
      </c>
      <c r="C307" s="3" t="s">
        <v>30</v>
      </c>
      <c r="D307" s="4" t="s">
        <v>8</v>
      </c>
      <c r="E307" s="21" t="s">
        <v>16</v>
      </c>
      <c r="F307" s="5">
        <v>100.99</v>
      </c>
    </row>
    <row r="308" spans="1:6" x14ac:dyDescent="0.3">
      <c r="A308" t="str">
        <f t="shared" si="5"/>
        <v>2017MarzoPlástico</v>
      </c>
      <c r="B308" s="3">
        <v>2017</v>
      </c>
      <c r="C308" s="3" t="s">
        <v>31</v>
      </c>
      <c r="D308" s="4" t="s">
        <v>8</v>
      </c>
      <c r="E308" s="21" t="s">
        <v>16</v>
      </c>
      <c r="F308" s="5">
        <v>103.28</v>
      </c>
    </row>
    <row r="309" spans="1:6" x14ac:dyDescent="0.3">
      <c r="A309" t="str">
        <f t="shared" si="5"/>
        <v>2017AbrilPlástico</v>
      </c>
      <c r="B309" s="3">
        <v>2017</v>
      </c>
      <c r="C309" s="3" t="s">
        <v>32</v>
      </c>
      <c r="D309" s="4" t="s">
        <v>8</v>
      </c>
      <c r="E309" s="21" t="s">
        <v>16</v>
      </c>
      <c r="F309" s="5">
        <v>103.32</v>
      </c>
    </row>
    <row r="310" spans="1:6" x14ac:dyDescent="0.3">
      <c r="A310" t="str">
        <f t="shared" si="5"/>
        <v>2017MayoPlástico</v>
      </c>
      <c r="B310" s="3">
        <v>2017</v>
      </c>
      <c r="C310" s="3" t="s">
        <v>33</v>
      </c>
      <c r="D310" s="4" t="s">
        <v>8</v>
      </c>
      <c r="E310" s="21" t="s">
        <v>16</v>
      </c>
      <c r="F310" s="5">
        <v>104.72</v>
      </c>
    </row>
    <row r="311" spans="1:6" x14ac:dyDescent="0.3">
      <c r="A311" t="str">
        <f t="shared" si="5"/>
        <v>2017JunioPlástico</v>
      </c>
      <c r="B311" s="3">
        <v>2017</v>
      </c>
      <c r="C311" s="3" t="s">
        <v>34</v>
      </c>
      <c r="D311" s="4" t="s">
        <v>8</v>
      </c>
      <c r="E311" s="21" t="s">
        <v>16</v>
      </c>
      <c r="F311" s="5">
        <v>103.58</v>
      </c>
    </row>
    <row r="312" spans="1:6" x14ac:dyDescent="0.3">
      <c r="A312" t="str">
        <f t="shared" si="5"/>
        <v>2017JulioPlástico</v>
      </c>
      <c r="B312" s="3">
        <v>2017</v>
      </c>
      <c r="C312" s="3" t="s">
        <v>35</v>
      </c>
      <c r="D312" s="4" t="s">
        <v>8</v>
      </c>
      <c r="E312" s="21" t="s">
        <v>16</v>
      </c>
      <c r="F312" s="5">
        <v>102.71</v>
      </c>
    </row>
    <row r="313" spans="1:6" x14ac:dyDescent="0.3">
      <c r="A313" t="str">
        <f t="shared" si="5"/>
        <v>2017AgostoPlástico</v>
      </c>
      <c r="B313" s="3">
        <v>2017</v>
      </c>
      <c r="C313" s="3" t="s">
        <v>36</v>
      </c>
      <c r="D313" s="4" t="s">
        <v>8</v>
      </c>
      <c r="E313" s="21" t="s">
        <v>16</v>
      </c>
      <c r="F313" s="5">
        <v>101.76</v>
      </c>
    </row>
    <row r="314" spans="1:6" x14ac:dyDescent="0.3">
      <c r="A314" t="str">
        <f t="shared" si="5"/>
        <v>2017SeptiembrePlástico</v>
      </c>
      <c r="B314" s="3">
        <v>2017</v>
      </c>
      <c r="C314" s="3" t="s">
        <v>37</v>
      </c>
      <c r="D314" s="4" t="s">
        <v>8</v>
      </c>
      <c r="E314" s="21" t="s">
        <v>16</v>
      </c>
      <c r="F314" s="5">
        <v>100.92</v>
      </c>
    </row>
    <row r="315" spans="1:6" x14ac:dyDescent="0.3">
      <c r="A315" t="str">
        <f t="shared" si="5"/>
        <v>2017OctubrePlástico</v>
      </c>
      <c r="B315" s="3">
        <v>2017</v>
      </c>
      <c r="C315" s="3" t="s">
        <v>38</v>
      </c>
      <c r="D315" s="4" t="s">
        <v>8</v>
      </c>
      <c r="E315" s="21" t="s">
        <v>16</v>
      </c>
      <c r="F315" s="5">
        <v>103.31</v>
      </c>
    </row>
    <row r="316" spans="1:6" x14ac:dyDescent="0.3">
      <c r="A316" t="str">
        <f t="shared" si="5"/>
        <v>2017NoviembrePlástico</v>
      </c>
      <c r="B316" s="3">
        <v>2017</v>
      </c>
      <c r="C316" s="3" t="s">
        <v>39</v>
      </c>
      <c r="D316" s="4" t="s">
        <v>8</v>
      </c>
      <c r="E316" s="21" t="s">
        <v>16</v>
      </c>
      <c r="F316" s="5">
        <v>104</v>
      </c>
    </row>
    <row r="317" spans="1:6" x14ac:dyDescent="0.3">
      <c r="A317" t="str">
        <f t="shared" si="5"/>
        <v>2017DiciembrePlástico</v>
      </c>
      <c r="B317" s="3">
        <v>2017</v>
      </c>
      <c r="C317" s="3" t="s">
        <v>40</v>
      </c>
      <c r="D317" s="4" t="s">
        <v>8</v>
      </c>
      <c r="E317" s="21" t="s">
        <v>16</v>
      </c>
      <c r="F317" s="5">
        <v>103.54</v>
      </c>
    </row>
    <row r="318" spans="1:6" x14ac:dyDescent="0.3">
      <c r="A318" t="str">
        <f t="shared" si="5"/>
        <v>2018EneroPlástico</v>
      </c>
      <c r="B318" s="3">
        <v>2018</v>
      </c>
      <c r="C318" s="3" t="s">
        <v>29</v>
      </c>
      <c r="D318" s="4" t="s">
        <v>8</v>
      </c>
      <c r="E318" s="21" t="s">
        <v>16</v>
      </c>
      <c r="F318" s="5">
        <v>102.54</v>
      </c>
    </row>
    <row r="319" spans="1:6" x14ac:dyDescent="0.3">
      <c r="A319" t="str">
        <f t="shared" si="5"/>
        <v>2018FebreroPlástico</v>
      </c>
      <c r="B319" s="3">
        <v>2018</v>
      </c>
      <c r="C319" s="3" t="s">
        <v>30</v>
      </c>
      <c r="D319" s="4" t="s">
        <v>8</v>
      </c>
      <c r="E319" s="21" t="s">
        <v>16</v>
      </c>
      <c r="F319" s="5">
        <v>103.69</v>
      </c>
    </row>
    <row r="320" spans="1:6" x14ac:dyDescent="0.3">
      <c r="A320" t="str">
        <f t="shared" si="5"/>
        <v>2018MarzoPlástico</v>
      </c>
      <c r="B320" s="3">
        <v>2018</v>
      </c>
      <c r="C320" s="3" t="s">
        <v>31</v>
      </c>
      <c r="D320" s="4" t="s">
        <v>8</v>
      </c>
      <c r="E320" s="21" t="s">
        <v>16</v>
      </c>
      <c r="F320" s="5">
        <v>105.34</v>
      </c>
    </row>
    <row r="321" spans="1:6" x14ac:dyDescent="0.3">
      <c r="A321" t="str">
        <f t="shared" si="5"/>
        <v>2018AbrilPlástico</v>
      </c>
      <c r="B321" s="3">
        <v>2018</v>
      </c>
      <c r="C321" s="3" t="s">
        <v>32</v>
      </c>
      <c r="D321" s="4" t="s">
        <v>8</v>
      </c>
      <c r="E321" s="21" t="s">
        <v>16</v>
      </c>
      <c r="F321" s="5">
        <v>105.43</v>
      </c>
    </row>
    <row r="322" spans="1:6" x14ac:dyDescent="0.3">
      <c r="A322" t="str">
        <f t="shared" si="5"/>
        <v>2018MayoPlástico</v>
      </c>
      <c r="B322" s="3">
        <v>2018</v>
      </c>
      <c r="C322" s="3" t="s">
        <v>33</v>
      </c>
      <c r="D322" s="4" t="s">
        <v>8</v>
      </c>
      <c r="E322" s="21" t="s">
        <v>16</v>
      </c>
      <c r="F322" s="5">
        <v>106.64</v>
      </c>
    </row>
    <row r="323" spans="1:6" x14ac:dyDescent="0.3">
      <c r="A323" t="str">
        <f t="shared" si="5"/>
        <v>2018JunioPlástico</v>
      </c>
      <c r="B323" s="3">
        <v>2018</v>
      </c>
      <c r="C323" s="3" t="s">
        <v>34</v>
      </c>
      <c r="D323" s="4" t="s">
        <v>8</v>
      </c>
      <c r="E323" s="21" t="s">
        <v>16</v>
      </c>
      <c r="F323" s="5">
        <v>106.55</v>
      </c>
    </row>
    <row r="324" spans="1:6" x14ac:dyDescent="0.3">
      <c r="A324" t="str">
        <f t="shared" si="5"/>
        <v>2018JulioPlástico</v>
      </c>
      <c r="B324" s="3">
        <v>2018</v>
      </c>
      <c r="C324" s="3" t="s">
        <v>35</v>
      </c>
      <c r="D324" s="4" t="s">
        <v>8</v>
      </c>
      <c r="E324" s="21" t="s">
        <v>16</v>
      </c>
      <c r="F324" s="5">
        <v>107.91</v>
      </c>
    </row>
    <row r="325" spans="1:6" x14ac:dyDescent="0.3">
      <c r="A325" t="str">
        <f t="shared" si="5"/>
        <v>2018AgostoPlástico</v>
      </c>
      <c r="B325" s="3">
        <v>2018</v>
      </c>
      <c r="C325" s="3" t="s">
        <v>36</v>
      </c>
      <c r="D325" s="4" t="s">
        <v>8</v>
      </c>
      <c r="E325" s="21" t="s">
        <v>16</v>
      </c>
      <c r="F325" s="5">
        <v>107.79</v>
      </c>
    </row>
    <row r="326" spans="1:6" x14ac:dyDescent="0.3">
      <c r="A326" t="str">
        <f t="shared" si="5"/>
        <v>2018SeptiembrePlástico</v>
      </c>
      <c r="B326" s="3">
        <v>2018</v>
      </c>
      <c r="C326" s="3" t="s">
        <v>37</v>
      </c>
      <c r="D326" s="4" t="s">
        <v>8</v>
      </c>
      <c r="E326" s="21" t="s">
        <v>16</v>
      </c>
      <c r="F326" s="5">
        <v>108.24</v>
      </c>
    </row>
    <row r="327" spans="1:6" x14ac:dyDescent="0.3">
      <c r="A327" t="str">
        <f t="shared" si="5"/>
        <v>2018OctubrePlástico</v>
      </c>
      <c r="B327" s="3">
        <v>2018</v>
      </c>
      <c r="C327" s="3" t="s">
        <v>38</v>
      </c>
      <c r="D327" s="4" t="s">
        <v>8</v>
      </c>
      <c r="E327" s="21" t="s">
        <v>16</v>
      </c>
      <c r="F327" s="5">
        <v>108.85</v>
      </c>
    </row>
    <row r="328" spans="1:6" x14ac:dyDescent="0.3">
      <c r="A328" t="str">
        <f t="shared" si="5"/>
        <v>2018NoviembrePlástico</v>
      </c>
      <c r="B328" s="3">
        <v>2018</v>
      </c>
      <c r="C328" s="3" t="s">
        <v>39</v>
      </c>
      <c r="D328" s="4" t="s">
        <v>8</v>
      </c>
      <c r="E328" s="21" t="s">
        <v>16</v>
      </c>
      <c r="F328" s="5">
        <v>109.41</v>
      </c>
    </row>
    <row r="329" spans="1:6" x14ac:dyDescent="0.3">
      <c r="A329" t="str">
        <f t="shared" si="5"/>
        <v>2018DiciembrePlástico</v>
      </c>
      <c r="B329" s="3">
        <v>2018</v>
      </c>
      <c r="C329" s="3" t="s">
        <v>40</v>
      </c>
      <c r="D329" s="4" t="s">
        <v>8</v>
      </c>
      <c r="E329" s="21" t="s">
        <v>16</v>
      </c>
      <c r="F329" s="5">
        <v>107.63</v>
      </c>
    </row>
    <row r="330" spans="1:6" x14ac:dyDescent="0.3">
      <c r="A330" t="str">
        <f t="shared" si="5"/>
        <v>2019EneroPlástico</v>
      </c>
      <c r="B330" s="3">
        <v>2019</v>
      </c>
      <c r="C330" s="3" t="s">
        <v>29</v>
      </c>
      <c r="D330" s="4" t="s">
        <v>8</v>
      </c>
      <c r="E330" s="21" t="s">
        <v>16</v>
      </c>
      <c r="F330" s="5">
        <v>105.67</v>
      </c>
    </row>
    <row r="331" spans="1:6" x14ac:dyDescent="0.3">
      <c r="A331" t="str">
        <f t="shared" si="5"/>
        <v>2019FebreroPlástico</v>
      </c>
      <c r="B331" s="3">
        <v>2019</v>
      </c>
      <c r="C331" s="3" t="s">
        <v>30</v>
      </c>
      <c r="D331" s="4" t="s">
        <v>8</v>
      </c>
      <c r="E331" s="21" t="s">
        <v>16</v>
      </c>
      <c r="F331" s="5">
        <v>104.61</v>
      </c>
    </row>
    <row r="332" spans="1:6" x14ac:dyDescent="0.3">
      <c r="A332" t="str">
        <f t="shared" si="5"/>
        <v>2019MarzoPlástico</v>
      </c>
      <c r="B332" s="3">
        <v>2019</v>
      </c>
      <c r="C332" s="3" t="s">
        <v>31</v>
      </c>
      <c r="D332" s="4" t="s">
        <v>8</v>
      </c>
      <c r="E332" s="21" t="s">
        <v>16</v>
      </c>
      <c r="F332" s="5">
        <v>104.17</v>
      </c>
    </row>
    <row r="333" spans="1:6" x14ac:dyDescent="0.3">
      <c r="A333" t="str">
        <f t="shared" si="5"/>
        <v>2019AbrilPlástico</v>
      </c>
      <c r="B333" s="3">
        <v>2019</v>
      </c>
      <c r="C333" s="3" t="s">
        <v>32</v>
      </c>
      <c r="D333" s="4" t="s">
        <v>8</v>
      </c>
      <c r="E333" s="21" t="s">
        <v>16</v>
      </c>
      <c r="F333" s="5">
        <v>104.49</v>
      </c>
    </row>
    <row r="334" spans="1:6" x14ac:dyDescent="0.3">
      <c r="A334" t="str">
        <f t="shared" si="5"/>
        <v>2019MayoPlástico</v>
      </c>
      <c r="B334" s="3">
        <v>2019</v>
      </c>
      <c r="C334" s="3" t="s">
        <v>33</v>
      </c>
      <c r="D334" s="4" t="s">
        <v>8</v>
      </c>
      <c r="E334" s="21" t="s">
        <v>16</v>
      </c>
      <c r="F334" s="5">
        <v>105.19</v>
      </c>
    </row>
    <row r="335" spans="1:6" x14ac:dyDescent="0.3">
      <c r="A335" t="str">
        <f t="shared" si="5"/>
        <v>2019JunioPlástico</v>
      </c>
      <c r="B335" s="3">
        <v>2019</v>
      </c>
      <c r="C335" s="3" t="s">
        <v>34</v>
      </c>
      <c r="D335" s="4" t="s">
        <v>8</v>
      </c>
      <c r="E335" s="21" t="s">
        <v>16</v>
      </c>
      <c r="F335" s="5">
        <v>105.68</v>
      </c>
    </row>
    <row r="336" spans="1:6" x14ac:dyDescent="0.3">
      <c r="A336" t="str">
        <f t="shared" si="5"/>
        <v>2019JulioPlástico</v>
      </c>
      <c r="B336" s="3">
        <v>2019</v>
      </c>
      <c r="C336" s="3" t="s">
        <v>35</v>
      </c>
      <c r="D336" s="4" t="s">
        <v>8</v>
      </c>
      <c r="E336" s="21" t="s">
        <v>16</v>
      </c>
      <c r="F336" s="5">
        <v>105.32</v>
      </c>
    </row>
    <row r="337" spans="1:6" x14ac:dyDescent="0.3">
      <c r="A337" t="str">
        <f t="shared" si="5"/>
        <v>2019AgostoPlástico</v>
      </c>
      <c r="B337" s="3">
        <v>2019</v>
      </c>
      <c r="C337" s="3" t="s">
        <v>36</v>
      </c>
      <c r="D337" s="4" t="s">
        <v>8</v>
      </c>
      <c r="E337" s="21" t="s">
        <v>16</v>
      </c>
      <c r="F337" s="5">
        <v>106.52</v>
      </c>
    </row>
    <row r="338" spans="1:6" x14ac:dyDescent="0.3">
      <c r="A338" t="str">
        <f t="shared" si="5"/>
        <v>2019SeptiembrePlástico</v>
      </c>
      <c r="B338" s="3">
        <v>2019</v>
      </c>
      <c r="C338" s="3" t="s">
        <v>37</v>
      </c>
      <c r="D338" s="4" t="s">
        <v>8</v>
      </c>
      <c r="E338" s="21" t="s">
        <v>16</v>
      </c>
      <c r="F338" s="5">
        <v>106.09</v>
      </c>
    </row>
    <row r="339" spans="1:6" x14ac:dyDescent="0.3">
      <c r="A339" t="str">
        <f t="shared" si="5"/>
        <v>2019OctubrePlástico</v>
      </c>
      <c r="B339" s="3">
        <v>2019</v>
      </c>
      <c r="C339" s="3" t="s">
        <v>38</v>
      </c>
      <c r="D339" s="4" t="s">
        <v>8</v>
      </c>
      <c r="E339" s="21" t="s">
        <v>16</v>
      </c>
      <c r="F339" s="5">
        <v>105.95</v>
      </c>
    </row>
    <row r="340" spans="1:6" x14ac:dyDescent="0.3">
      <c r="A340" t="str">
        <f t="shared" si="5"/>
        <v>2019NoviembrePlástico</v>
      </c>
      <c r="B340" s="3">
        <v>2019</v>
      </c>
      <c r="C340" s="3" t="s">
        <v>39</v>
      </c>
      <c r="D340" s="4" t="s">
        <v>8</v>
      </c>
      <c r="E340" s="21" t="s">
        <v>16</v>
      </c>
      <c r="F340" s="5">
        <v>109.13</v>
      </c>
    </row>
    <row r="341" spans="1:6" x14ac:dyDescent="0.3">
      <c r="A341" t="str">
        <f t="shared" si="5"/>
        <v>2019DiciembrePlástico</v>
      </c>
      <c r="B341" s="3">
        <v>2019</v>
      </c>
      <c r="C341" s="3" t="s">
        <v>40</v>
      </c>
      <c r="D341" s="4" t="s">
        <v>8</v>
      </c>
      <c r="E341" s="21" t="s">
        <v>16</v>
      </c>
      <c r="F341" s="5">
        <v>106.92</v>
      </c>
    </row>
    <row r="342" spans="1:6" x14ac:dyDescent="0.3">
      <c r="A342" t="str">
        <f t="shared" si="5"/>
        <v>2020EneroPlástico</v>
      </c>
      <c r="B342" s="3">
        <v>2020</v>
      </c>
      <c r="C342" s="3" t="s">
        <v>29</v>
      </c>
      <c r="D342" s="4" t="s">
        <v>8</v>
      </c>
      <c r="E342" s="21" t="s">
        <v>16</v>
      </c>
      <c r="F342" s="5">
        <v>106.6</v>
      </c>
    </row>
    <row r="343" spans="1:6" x14ac:dyDescent="0.3">
      <c r="A343" t="str">
        <f t="shared" si="5"/>
        <v>2020FebreroPlástico</v>
      </c>
      <c r="B343" s="3">
        <v>2020</v>
      </c>
      <c r="C343" s="3" t="s">
        <v>30</v>
      </c>
      <c r="D343" s="4" t="s">
        <v>8</v>
      </c>
      <c r="E343" s="21" t="s">
        <v>16</v>
      </c>
      <c r="F343" s="5">
        <v>107.83</v>
      </c>
    </row>
    <row r="344" spans="1:6" x14ac:dyDescent="0.3">
      <c r="A344" t="str">
        <f t="shared" si="5"/>
        <v>2020MarzoPlástico</v>
      </c>
      <c r="B344" s="3">
        <v>2020</v>
      </c>
      <c r="C344" s="3" t="s">
        <v>31</v>
      </c>
      <c r="D344" s="4" t="s">
        <v>8</v>
      </c>
      <c r="E344" s="21" t="s">
        <v>16</v>
      </c>
      <c r="F344" s="5">
        <v>109.71</v>
      </c>
    </row>
    <row r="345" spans="1:6" x14ac:dyDescent="0.3">
      <c r="A345" t="str">
        <f t="shared" si="5"/>
        <v>2020AbrilPlástico</v>
      </c>
      <c r="B345" s="3">
        <v>2020</v>
      </c>
      <c r="C345" s="3" t="s">
        <v>32</v>
      </c>
      <c r="D345" s="4" t="s">
        <v>8</v>
      </c>
      <c r="E345" s="21" t="s">
        <v>16</v>
      </c>
      <c r="F345" s="5">
        <v>111.1</v>
      </c>
    </row>
    <row r="346" spans="1:6" x14ac:dyDescent="0.3">
      <c r="A346" t="str">
        <f t="shared" si="5"/>
        <v>2020MayoPlástico</v>
      </c>
      <c r="B346" s="3">
        <v>2020</v>
      </c>
      <c r="C346" s="3" t="s">
        <v>33</v>
      </c>
      <c r="D346" s="4" t="s">
        <v>8</v>
      </c>
      <c r="E346" s="21" t="s">
        <v>16</v>
      </c>
      <c r="F346" s="5">
        <v>108.74</v>
      </c>
    </row>
    <row r="347" spans="1:6" x14ac:dyDescent="0.3">
      <c r="A347" t="str">
        <f t="shared" ref="A347:A416" si="6">B347&amp;C347&amp;E347</f>
        <v>2020JunioPlástico</v>
      </c>
      <c r="B347" s="3">
        <v>2020</v>
      </c>
      <c r="C347" s="3" t="s">
        <v>34</v>
      </c>
      <c r="D347" s="4" t="s">
        <v>8</v>
      </c>
      <c r="E347" s="21" t="s">
        <v>16</v>
      </c>
      <c r="F347" s="5">
        <v>107.07</v>
      </c>
    </row>
    <row r="348" spans="1:6" x14ac:dyDescent="0.3">
      <c r="A348" t="str">
        <f t="shared" si="6"/>
        <v>2020JulioPlástico</v>
      </c>
      <c r="B348" s="3">
        <v>2020</v>
      </c>
      <c r="C348" s="3" t="s">
        <v>35</v>
      </c>
      <c r="D348" s="4" t="s">
        <v>8</v>
      </c>
      <c r="E348" s="21" t="s">
        <v>16</v>
      </c>
      <c r="F348" s="5">
        <v>107.1</v>
      </c>
    </row>
    <row r="349" spans="1:6" x14ac:dyDescent="0.3">
      <c r="A349" t="str">
        <f t="shared" si="6"/>
        <v>2020AgostoPlástico</v>
      </c>
      <c r="B349" s="3">
        <v>2020</v>
      </c>
      <c r="C349" s="3" t="s">
        <v>36</v>
      </c>
      <c r="D349" s="4" t="s">
        <v>8</v>
      </c>
      <c r="E349" s="21" t="s">
        <v>16</v>
      </c>
      <c r="F349" s="5">
        <v>110.09</v>
      </c>
    </row>
    <row r="350" spans="1:6" x14ac:dyDescent="0.3">
      <c r="A350" t="str">
        <f t="shared" si="6"/>
        <v>2020SeptiembrePlástico</v>
      </c>
      <c r="B350" s="3">
        <v>2020</v>
      </c>
      <c r="C350" s="3" t="s">
        <v>37</v>
      </c>
      <c r="D350" s="4" t="s">
        <v>8</v>
      </c>
      <c r="E350" s="21" t="s">
        <v>16</v>
      </c>
      <c r="F350" s="5">
        <v>110.85</v>
      </c>
    </row>
    <row r="351" spans="1:6" x14ac:dyDescent="0.3">
      <c r="A351" t="str">
        <f t="shared" si="6"/>
        <v>2020OctubrePlástico</v>
      </c>
      <c r="B351" s="3">
        <v>2020</v>
      </c>
      <c r="C351" s="3" t="s">
        <v>38</v>
      </c>
      <c r="D351" s="4" t="s">
        <v>8</v>
      </c>
      <c r="E351" s="21" t="s">
        <v>16</v>
      </c>
      <c r="F351" s="5">
        <v>112.07</v>
      </c>
    </row>
    <row r="352" spans="1:6" x14ac:dyDescent="0.3">
      <c r="A352" t="str">
        <f t="shared" si="6"/>
        <v>2020NoviembrePlástico</v>
      </c>
      <c r="B352" s="3">
        <v>2020</v>
      </c>
      <c r="C352" s="3" t="s">
        <v>39</v>
      </c>
      <c r="D352" s="4" t="s">
        <v>8</v>
      </c>
      <c r="E352" s="21" t="s">
        <v>16</v>
      </c>
      <c r="F352" s="5">
        <v>112.66</v>
      </c>
    </row>
    <row r="353" spans="1:6" x14ac:dyDescent="0.3">
      <c r="A353" t="str">
        <f t="shared" si="6"/>
        <v>2020DiciembrePlástico</v>
      </c>
      <c r="B353" s="3">
        <v>2020</v>
      </c>
      <c r="C353" s="3" t="s">
        <v>40</v>
      </c>
      <c r="D353" s="4" t="s">
        <v>8</v>
      </c>
      <c r="E353" s="21" t="s">
        <v>16</v>
      </c>
      <c r="F353" s="5">
        <v>112.64</v>
      </c>
    </row>
    <row r="354" spans="1:6" x14ac:dyDescent="0.3">
      <c r="A354" t="str">
        <f t="shared" si="6"/>
        <v>2021EneroPlástico</v>
      </c>
      <c r="B354" s="3">
        <v>2021</v>
      </c>
      <c r="C354" s="3" t="s">
        <v>29</v>
      </c>
      <c r="D354" s="4" t="s">
        <v>8</v>
      </c>
      <c r="E354" s="21" t="s">
        <v>16</v>
      </c>
      <c r="F354" s="5">
        <v>114.13</v>
      </c>
    </row>
    <row r="355" spans="1:6" x14ac:dyDescent="0.3">
      <c r="A355" t="str">
        <f t="shared" si="6"/>
        <v>2021FebreroPlástico</v>
      </c>
      <c r="B355" s="6">
        <v>2021</v>
      </c>
      <c r="C355" s="3" t="s">
        <v>30</v>
      </c>
      <c r="D355" s="7" t="s">
        <v>8</v>
      </c>
      <c r="E355" s="21" t="s">
        <v>16</v>
      </c>
      <c r="F355" s="8">
        <v>119.88</v>
      </c>
    </row>
    <row r="356" spans="1:6" x14ac:dyDescent="0.3">
      <c r="A356" t="str">
        <f t="shared" si="6"/>
        <v>2021MarzoPlástico</v>
      </c>
      <c r="B356" s="6">
        <v>2021</v>
      </c>
      <c r="C356" s="3" t="s">
        <v>31</v>
      </c>
      <c r="D356" s="7" t="s">
        <v>8</v>
      </c>
      <c r="E356" s="21" t="s">
        <v>16</v>
      </c>
      <c r="F356" s="8">
        <v>127.25</v>
      </c>
    </row>
    <row r="357" spans="1:6" x14ac:dyDescent="0.3">
      <c r="A357" t="str">
        <f t="shared" si="6"/>
        <v>2021AbrilPlástico</v>
      </c>
      <c r="B357" s="6">
        <v>2021</v>
      </c>
      <c r="C357" s="3" t="s">
        <v>32</v>
      </c>
      <c r="D357" s="7" t="s">
        <v>8</v>
      </c>
      <c r="E357" s="21" t="s">
        <v>16</v>
      </c>
      <c r="F357" s="8">
        <v>133.44999999999999</v>
      </c>
    </row>
    <row r="358" spans="1:6" x14ac:dyDescent="0.3">
      <c r="A358" t="str">
        <f t="shared" si="6"/>
        <v>2021MayoPlástico</v>
      </c>
      <c r="B358" s="6">
        <v>2021</v>
      </c>
      <c r="C358" s="3" t="s">
        <v>33</v>
      </c>
      <c r="D358" s="7" t="s">
        <v>8</v>
      </c>
      <c r="E358" s="21" t="s">
        <v>16</v>
      </c>
      <c r="F358" s="8">
        <v>138.81</v>
      </c>
    </row>
    <row r="359" spans="1:6" x14ac:dyDescent="0.3">
      <c r="A359" t="str">
        <f t="shared" si="6"/>
        <v>2021JunioPlástico</v>
      </c>
      <c r="B359" s="6">
        <v>2021</v>
      </c>
      <c r="C359" s="3" t="s">
        <v>34</v>
      </c>
      <c r="D359" s="4" t="s">
        <v>8</v>
      </c>
      <c r="E359" s="21" t="s">
        <v>16</v>
      </c>
      <c r="F359" s="8">
        <v>140.34</v>
      </c>
    </row>
    <row r="360" spans="1:6" x14ac:dyDescent="0.3">
      <c r="A360" t="str">
        <f t="shared" si="6"/>
        <v>2021JulioPlástico</v>
      </c>
      <c r="B360" s="6">
        <v>2021</v>
      </c>
      <c r="C360" s="3" t="s">
        <v>35</v>
      </c>
      <c r="D360" s="4" t="s">
        <v>8</v>
      </c>
      <c r="E360" s="21" t="s">
        <v>16</v>
      </c>
      <c r="F360" s="8">
        <v>142.33000000000001</v>
      </c>
    </row>
    <row r="361" spans="1:6" x14ac:dyDescent="0.3">
      <c r="A361" t="str">
        <f t="shared" si="6"/>
        <v>2021AgostoPlástico</v>
      </c>
      <c r="B361" s="6">
        <v>2021</v>
      </c>
      <c r="C361" s="3" t="s">
        <v>36</v>
      </c>
      <c r="D361" s="4" t="s">
        <v>8</v>
      </c>
      <c r="E361" s="21" t="s">
        <v>16</v>
      </c>
      <c r="F361" s="8">
        <v>145.22</v>
      </c>
    </row>
    <row r="362" spans="1:6" x14ac:dyDescent="0.3">
      <c r="A362" t="str">
        <f t="shared" si="6"/>
        <v>2021SeptiembrePlástico</v>
      </c>
      <c r="B362" s="6">
        <v>2021</v>
      </c>
      <c r="C362" s="3" t="s">
        <v>37</v>
      </c>
      <c r="D362" s="4" t="s">
        <v>8</v>
      </c>
      <c r="E362" s="21" t="s">
        <v>16</v>
      </c>
      <c r="F362" s="8">
        <v>148.57</v>
      </c>
    </row>
    <row r="363" spans="1:6" x14ac:dyDescent="0.3">
      <c r="A363" t="str">
        <f t="shared" si="6"/>
        <v>2021OctubrePlástico</v>
      </c>
      <c r="B363" s="6">
        <v>2021</v>
      </c>
      <c r="C363" s="3" t="s">
        <v>38</v>
      </c>
      <c r="D363" s="4" t="s">
        <v>8</v>
      </c>
      <c r="E363" s="21" t="s">
        <v>16</v>
      </c>
      <c r="F363" s="8">
        <v>152.5</v>
      </c>
    </row>
    <row r="364" spans="1:6" x14ac:dyDescent="0.3">
      <c r="A364" t="str">
        <f t="shared" si="6"/>
        <v>2021NoviembrePlástico</v>
      </c>
      <c r="B364" s="6">
        <v>2021</v>
      </c>
      <c r="C364" s="3" t="s">
        <v>39</v>
      </c>
      <c r="D364" s="4" t="s">
        <v>8</v>
      </c>
      <c r="E364" s="21" t="s">
        <v>16</v>
      </c>
      <c r="F364" s="8">
        <v>157.13999999999999</v>
      </c>
    </row>
    <row r="365" spans="1:6" x14ac:dyDescent="0.3">
      <c r="A365" t="str">
        <f t="shared" si="6"/>
        <v>2021DiciembrePlástico</v>
      </c>
      <c r="B365" s="6">
        <v>2021</v>
      </c>
      <c r="C365" s="3" t="s">
        <v>40</v>
      </c>
      <c r="D365" s="4" t="s">
        <v>8</v>
      </c>
      <c r="E365" s="21" t="s">
        <v>16</v>
      </c>
      <c r="F365" s="8">
        <v>161.12</v>
      </c>
    </row>
    <row r="366" spans="1:6" x14ac:dyDescent="0.3">
      <c r="A366" t="str">
        <f t="shared" si="6"/>
        <v>2022EneroPlástico</v>
      </c>
      <c r="B366" s="6">
        <v>2022</v>
      </c>
      <c r="C366" s="3" t="s">
        <v>29</v>
      </c>
      <c r="D366" s="4" t="s">
        <v>8</v>
      </c>
      <c r="E366" s="21" t="s">
        <v>16</v>
      </c>
      <c r="F366" s="8">
        <v>159.09</v>
      </c>
    </row>
    <row r="367" spans="1:6" x14ac:dyDescent="0.3">
      <c r="A367" t="str">
        <f t="shared" si="6"/>
        <v>2022FebreroPlástico</v>
      </c>
      <c r="B367" s="6">
        <v>2022</v>
      </c>
      <c r="C367" s="3" t="s">
        <v>30</v>
      </c>
      <c r="D367" s="4" t="s">
        <v>8</v>
      </c>
      <c r="E367" s="21" t="s">
        <v>16</v>
      </c>
      <c r="F367" s="8">
        <v>157.58000000000001</v>
      </c>
    </row>
    <row r="368" spans="1:6" x14ac:dyDescent="0.3">
      <c r="A368" t="str">
        <f t="shared" si="6"/>
        <v>2022MarzoPlástico</v>
      </c>
      <c r="B368" s="6">
        <v>2022</v>
      </c>
      <c r="C368" s="3" t="s">
        <v>31</v>
      </c>
      <c r="D368" s="4" t="s">
        <v>8</v>
      </c>
      <c r="E368" s="21" t="s">
        <v>16</v>
      </c>
      <c r="F368" s="8">
        <v>160.79</v>
      </c>
    </row>
    <row r="369" spans="1:6" x14ac:dyDescent="0.3">
      <c r="A369" t="str">
        <f t="shared" si="6"/>
        <v>2022AbrilPlástico</v>
      </c>
      <c r="B369" s="6">
        <v>2022</v>
      </c>
      <c r="C369" s="3" t="s">
        <v>32</v>
      </c>
      <c r="D369" s="4" t="s">
        <v>8</v>
      </c>
      <c r="E369" s="21" t="s">
        <v>16</v>
      </c>
      <c r="F369" s="8">
        <v>162.9</v>
      </c>
    </row>
    <row r="370" spans="1:6" x14ac:dyDescent="0.3">
      <c r="A370" t="str">
        <f t="shared" si="6"/>
        <v>2022MayoPlástico</v>
      </c>
      <c r="B370" s="3">
        <v>2022</v>
      </c>
      <c r="C370" s="3" t="s">
        <v>33</v>
      </c>
      <c r="D370" s="4" t="s">
        <v>8</v>
      </c>
      <c r="E370" s="21" t="s">
        <v>16</v>
      </c>
      <c r="F370" s="8">
        <v>166.6</v>
      </c>
    </row>
    <row r="371" spans="1:6" x14ac:dyDescent="0.3">
      <c r="A371" t="str">
        <f t="shared" si="6"/>
        <v>2022JunioPlástico</v>
      </c>
      <c r="B371" s="3">
        <v>2022</v>
      </c>
      <c r="C371" s="3" t="s">
        <v>34</v>
      </c>
      <c r="D371" s="4" t="s">
        <v>8</v>
      </c>
      <c r="E371" s="21" t="s">
        <v>16</v>
      </c>
      <c r="F371" s="8">
        <v>169.25</v>
      </c>
    </row>
    <row r="372" spans="1:6" x14ac:dyDescent="0.3">
      <c r="A372" t="str">
        <f t="shared" si="6"/>
        <v>2022JulioPlástico</v>
      </c>
      <c r="B372" s="6">
        <v>2022</v>
      </c>
      <c r="C372" s="3" t="s">
        <v>35</v>
      </c>
      <c r="D372" s="4" t="s">
        <v>8</v>
      </c>
      <c r="E372" s="21" t="s">
        <v>16</v>
      </c>
      <c r="F372" s="8">
        <v>177.43</v>
      </c>
    </row>
    <row r="373" spans="1:6" x14ac:dyDescent="0.3">
      <c r="A373" t="str">
        <f t="shared" si="6"/>
        <v>2022AgostoPlástico</v>
      </c>
      <c r="B373" s="3">
        <v>2022</v>
      </c>
      <c r="C373" s="3" t="s">
        <v>36</v>
      </c>
      <c r="D373" s="4" t="s">
        <v>8</v>
      </c>
      <c r="E373" s="21" t="s">
        <v>16</v>
      </c>
      <c r="F373" s="8">
        <v>168.88</v>
      </c>
    </row>
    <row r="374" spans="1:6" x14ac:dyDescent="0.3">
      <c r="A374" t="str">
        <f t="shared" si="6"/>
        <v>2022SeptiembrePlástico</v>
      </c>
      <c r="B374" s="3">
        <v>2022</v>
      </c>
      <c r="C374" s="3" t="s">
        <v>37</v>
      </c>
      <c r="D374" s="4" t="s">
        <v>8</v>
      </c>
      <c r="E374" s="21" t="s">
        <v>16</v>
      </c>
      <c r="F374" s="8">
        <v>166.3</v>
      </c>
    </row>
    <row r="375" spans="1:6" x14ac:dyDescent="0.3">
      <c r="A375" t="str">
        <f t="shared" si="6"/>
        <v>2022OctubrePlástico</v>
      </c>
      <c r="B375" s="6">
        <v>2022</v>
      </c>
      <c r="C375" s="3" t="s">
        <v>38</v>
      </c>
      <c r="D375" s="4" t="s">
        <v>8</v>
      </c>
      <c r="E375" s="21" t="s">
        <v>16</v>
      </c>
      <c r="F375" s="8"/>
    </row>
    <row r="376" spans="1:6" x14ac:dyDescent="0.3">
      <c r="A376" t="str">
        <f t="shared" si="6"/>
        <v>2022NoviembrePlástico</v>
      </c>
      <c r="B376" s="3">
        <v>2022</v>
      </c>
      <c r="C376" s="3" t="s">
        <v>39</v>
      </c>
      <c r="D376" s="4" t="s">
        <v>8</v>
      </c>
      <c r="E376" s="21" t="s">
        <v>16</v>
      </c>
      <c r="F376" s="8"/>
    </row>
    <row r="377" spans="1:6" x14ac:dyDescent="0.3">
      <c r="A377" t="str">
        <f t="shared" si="6"/>
        <v>2022DiciembrePlástico</v>
      </c>
      <c r="B377" s="3">
        <v>2022</v>
      </c>
      <c r="C377" s="3" t="s">
        <v>40</v>
      </c>
      <c r="D377" s="4" t="s">
        <v>8</v>
      </c>
      <c r="E377" s="21" t="s">
        <v>16</v>
      </c>
      <c r="F377" s="8"/>
    </row>
    <row r="378" spans="1:6" x14ac:dyDescent="0.3">
      <c r="B378" s="6"/>
      <c r="C378" s="3"/>
      <c r="D378" s="4"/>
      <c r="E378" s="21"/>
      <c r="F378" s="8"/>
    </row>
    <row r="379" spans="1:6" x14ac:dyDescent="0.3">
      <c r="A379" t="str">
        <f t="shared" si="6"/>
        <v/>
      </c>
    </row>
    <row r="380" spans="1:6" x14ac:dyDescent="0.3">
      <c r="A380" t="str">
        <f t="shared" si="6"/>
        <v/>
      </c>
    </row>
    <row r="381" spans="1:6" x14ac:dyDescent="0.3">
      <c r="A381" t="str">
        <f t="shared" si="6"/>
        <v>AñoMes</v>
      </c>
      <c r="B381" s="1" t="s">
        <v>0</v>
      </c>
      <c r="C381" s="1" t="s">
        <v>1</v>
      </c>
      <c r="D381" s="1" t="s">
        <v>2</v>
      </c>
      <c r="E381" s="1"/>
      <c r="F381" s="2" t="s">
        <v>3</v>
      </c>
    </row>
    <row r="382" spans="1:6" x14ac:dyDescent="0.3">
      <c r="A382" t="str">
        <f t="shared" si="6"/>
        <v>2017EneroAlbañilería</v>
      </c>
      <c r="B382" s="3">
        <v>2017</v>
      </c>
      <c r="C382" s="3" t="s">
        <v>29</v>
      </c>
      <c r="D382" s="4" t="s">
        <v>9</v>
      </c>
      <c r="E382" s="21" t="s">
        <v>17</v>
      </c>
      <c r="F382" s="5">
        <v>97.74</v>
      </c>
    </row>
    <row r="383" spans="1:6" x14ac:dyDescent="0.3">
      <c r="A383" t="str">
        <f t="shared" si="6"/>
        <v>2017FebreroAlbañilería</v>
      </c>
      <c r="B383" s="3">
        <v>2017</v>
      </c>
      <c r="C383" s="3" t="s">
        <v>30</v>
      </c>
      <c r="D383" s="4" t="s">
        <v>9</v>
      </c>
      <c r="E383" s="21" t="s">
        <v>17</v>
      </c>
      <c r="F383" s="5">
        <v>94.16</v>
      </c>
    </row>
    <row r="384" spans="1:6" x14ac:dyDescent="0.3">
      <c r="A384" t="str">
        <f t="shared" si="6"/>
        <v>2017MarzoAlbañilería</v>
      </c>
      <c r="B384" s="3">
        <v>2017</v>
      </c>
      <c r="C384" s="3" t="s">
        <v>31</v>
      </c>
      <c r="D384" s="4" t="s">
        <v>9</v>
      </c>
      <c r="E384" s="21" t="s">
        <v>17</v>
      </c>
      <c r="F384" s="5">
        <v>93.71</v>
      </c>
    </row>
    <row r="385" spans="1:6" x14ac:dyDescent="0.3">
      <c r="A385" t="str">
        <f t="shared" si="6"/>
        <v>2017AbrilAlbañilería</v>
      </c>
      <c r="B385" s="3">
        <v>2017</v>
      </c>
      <c r="C385" s="3" t="s">
        <v>32</v>
      </c>
      <c r="D385" s="4" t="s">
        <v>9</v>
      </c>
      <c r="E385" s="21" t="s">
        <v>17</v>
      </c>
      <c r="F385" s="5">
        <v>95.01</v>
      </c>
    </row>
    <row r="386" spans="1:6" x14ac:dyDescent="0.3">
      <c r="A386" t="str">
        <f t="shared" si="6"/>
        <v>2017MayoAlbañilería</v>
      </c>
      <c r="B386" s="3">
        <v>2017</v>
      </c>
      <c r="C386" s="3" t="s">
        <v>33</v>
      </c>
      <c r="D386" s="4" t="s">
        <v>9</v>
      </c>
      <c r="E386" s="21" t="s">
        <v>17</v>
      </c>
      <c r="F386" s="5">
        <v>94.3</v>
      </c>
    </row>
    <row r="387" spans="1:6" x14ac:dyDescent="0.3">
      <c r="A387" t="str">
        <f t="shared" si="6"/>
        <v>2017JunioAlbañilería</v>
      </c>
      <c r="B387" s="3">
        <v>2017</v>
      </c>
      <c r="C387" s="3" t="s">
        <v>34</v>
      </c>
      <c r="D387" s="4" t="s">
        <v>9</v>
      </c>
      <c r="E387" s="21" t="s">
        <v>17</v>
      </c>
      <c r="F387" s="5">
        <v>92.99</v>
      </c>
    </row>
    <row r="388" spans="1:6" x14ac:dyDescent="0.3">
      <c r="A388" t="str">
        <f t="shared" si="6"/>
        <v>2017JulioAlbañilería</v>
      </c>
      <c r="B388" s="3">
        <v>2017</v>
      </c>
      <c r="C388" s="3" t="s">
        <v>35</v>
      </c>
      <c r="D388" s="4" t="s">
        <v>9</v>
      </c>
      <c r="E388" s="21" t="s">
        <v>17</v>
      </c>
      <c r="F388" s="5">
        <v>92.23</v>
      </c>
    </row>
    <row r="389" spans="1:6" x14ac:dyDescent="0.3">
      <c r="A389" t="str">
        <f t="shared" si="6"/>
        <v>2017AgostoAlbañilería</v>
      </c>
      <c r="B389" s="3">
        <v>2017</v>
      </c>
      <c r="C389" s="3" t="s">
        <v>36</v>
      </c>
      <c r="D389" s="4" t="s">
        <v>9</v>
      </c>
      <c r="E389" s="21" t="s">
        <v>17</v>
      </c>
      <c r="F389" s="5">
        <v>86.43</v>
      </c>
    </row>
    <row r="390" spans="1:6" x14ac:dyDescent="0.3">
      <c r="A390" t="str">
        <f t="shared" si="6"/>
        <v>2017SeptiembreAlbañilería</v>
      </c>
      <c r="B390" s="3">
        <v>2017</v>
      </c>
      <c r="C390" s="3" t="s">
        <v>37</v>
      </c>
      <c r="D390" s="4" t="s">
        <v>9</v>
      </c>
      <c r="E390" s="21" t="s">
        <v>17</v>
      </c>
      <c r="F390" s="5">
        <v>84.58</v>
      </c>
    </row>
    <row r="391" spans="1:6" x14ac:dyDescent="0.3">
      <c r="A391" t="str">
        <f t="shared" si="6"/>
        <v>2017OctubreAlbañilería</v>
      </c>
      <c r="B391" s="3">
        <v>2017</v>
      </c>
      <c r="C391" s="3" t="s">
        <v>38</v>
      </c>
      <c r="D391" s="4" t="s">
        <v>9</v>
      </c>
      <c r="E391" s="21" t="s">
        <v>17</v>
      </c>
      <c r="F391" s="5">
        <v>84.74</v>
      </c>
    </row>
    <row r="392" spans="1:6" x14ac:dyDescent="0.3">
      <c r="A392" t="str">
        <f t="shared" si="6"/>
        <v>2017NoviembreAlbañilería</v>
      </c>
      <c r="B392" s="3">
        <v>2017</v>
      </c>
      <c r="C392" s="3" t="s">
        <v>39</v>
      </c>
      <c r="D392" s="4" t="s">
        <v>9</v>
      </c>
      <c r="E392" s="21" t="s">
        <v>17</v>
      </c>
      <c r="F392" s="5">
        <v>84.35</v>
      </c>
    </row>
    <row r="393" spans="1:6" x14ac:dyDescent="0.3">
      <c r="A393" t="str">
        <f t="shared" si="6"/>
        <v>2017DiciembreAlbañilería</v>
      </c>
      <c r="B393" s="3">
        <v>2017</v>
      </c>
      <c r="C393" s="3" t="s">
        <v>40</v>
      </c>
      <c r="D393" s="4" t="s">
        <v>9</v>
      </c>
      <c r="E393" s="21" t="s">
        <v>17</v>
      </c>
      <c r="F393" s="5">
        <v>85.73</v>
      </c>
    </row>
    <row r="394" spans="1:6" x14ac:dyDescent="0.3">
      <c r="A394" t="str">
        <f t="shared" si="6"/>
        <v>2018EneroAlbañilería</v>
      </c>
      <c r="B394" s="3">
        <v>2018</v>
      </c>
      <c r="C394" s="3" t="s">
        <v>29</v>
      </c>
      <c r="D394" s="4" t="s">
        <v>9</v>
      </c>
      <c r="E394" s="21" t="s">
        <v>17</v>
      </c>
      <c r="F394" s="5">
        <v>84.98</v>
      </c>
    </row>
    <row r="395" spans="1:6" x14ac:dyDescent="0.3">
      <c r="A395" t="str">
        <f t="shared" si="6"/>
        <v>2018FebreroAlbañilería</v>
      </c>
      <c r="B395" s="3">
        <v>2018</v>
      </c>
      <c r="C395" s="3" t="s">
        <v>30</v>
      </c>
      <c r="D395" s="4" t="s">
        <v>9</v>
      </c>
      <c r="E395" s="21" t="s">
        <v>17</v>
      </c>
      <c r="F395" s="5">
        <v>86.42</v>
      </c>
    </row>
    <row r="396" spans="1:6" x14ac:dyDescent="0.3">
      <c r="A396" t="str">
        <f t="shared" si="6"/>
        <v>2018MarzoAlbañilería</v>
      </c>
      <c r="B396" s="3">
        <v>2018</v>
      </c>
      <c r="C396" s="3" t="s">
        <v>31</v>
      </c>
      <c r="D396" s="4" t="s">
        <v>9</v>
      </c>
      <c r="E396" s="21" t="s">
        <v>17</v>
      </c>
      <c r="F396" s="5">
        <v>86.16</v>
      </c>
    </row>
    <row r="397" spans="1:6" x14ac:dyDescent="0.3">
      <c r="A397" t="str">
        <f t="shared" si="6"/>
        <v>2018AbrilAlbañilería</v>
      </c>
      <c r="B397" s="3">
        <v>2018</v>
      </c>
      <c r="C397" s="3" t="s">
        <v>32</v>
      </c>
      <c r="D397" s="4" t="s">
        <v>9</v>
      </c>
      <c r="E397" s="21" t="s">
        <v>17</v>
      </c>
      <c r="F397" s="5">
        <v>86.37</v>
      </c>
    </row>
    <row r="398" spans="1:6" x14ac:dyDescent="0.3">
      <c r="A398" t="str">
        <f t="shared" si="6"/>
        <v>2018MayoAlbañilería</v>
      </c>
      <c r="B398" s="3">
        <v>2018</v>
      </c>
      <c r="C398" s="3" t="s">
        <v>33</v>
      </c>
      <c r="D398" s="4" t="s">
        <v>9</v>
      </c>
      <c r="E398" s="21" t="s">
        <v>17</v>
      </c>
      <c r="F398" s="5">
        <v>86.46</v>
      </c>
    </row>
    <row r="399" spans="1:6" x14ac:dyDescent="0.3">
      <c r="A399" t="str">
        <f t="shared" si="6"/>
        <v>2018JunioAlbañilería</v>
      </c>
      <c r="B399" s="3">
        <v>2018</v>
      </c>
      <c r="C399" s="3" t="s">
        <v>34</v>
      </c>
      <c r="D399" s="4" t="s">
        <v>9</v>
      </c>
      <c r="E399" s="21" t="s">
        <v>17</v>
      </c>
      <c r="F399" s="5">
        <v>86.94</v>
      </c>
    </row>
    <row r="400" spans="1:6" x14ac:dyDescent="0.3">
      <c r="A400" t="str">
        <f t="shared" si="6"/>
        <v>2018JulioAlbañilería</v>
      </c>
      <c r="B400" s="3">
        <v>2018</v>
      </c>
      <c r="C400" s="3" t="s">
        <v>35</v>
      </c>
      <c r="D400" s="4" t="s">
        <v>9</v>
      </c>
      <c r="E400" s="21" t="s">
        <v>17</v>
      </c>
      <c r="F400" s="5">
        <v>87.55</v>
      </c>
    </row>
    <row r="401" spans="1:6" x14ac:dyDescent="0.3">
      <c r="A401" t="str">
        <f t="shared" si="6"/>
        <v>2018AgostoAlbañilería</v>
      </c>
      <c r="B401" s="3">
        <v>2018</v>
      </c>
      <c r="C401" s="3" t="s">
        <v>36</v>
      </c>
      <c r="D401" s="4" t="s">
        <v>9</v>
      </c>
      <c r="E401" s="21" t="s">
        <v>17</v>
      </c>
      <c r="F401" s="5">
        <v>86.6</v>
      </c>
    </row>
    <row r="402" spans="1:6" x14ac:dyDescent="0.3">
      <c r="A402" t="str">
        <f t="shared" si="6"/>
        <v>2018SeptiembreAlbañilería</v>
      </c>
      <c r="B402" s="3">
        <v>2018</v>
      </c>
      <c r="C402" s="3" t="s">
        <v>37</v>
      </c>
      <c r="D402" s="4" t="s">
        <v>9</v>
      </c>
      <c r="E402" s="21" t="s">
        <v>17</v>
      </c>
      <c r="F402" s="5">
        <v>87.9</v>
      </c>
    </row>
    <row r="403" spans="1:6" x14ac:dyDescent="0.3">
      <c r="A403" t="str">
        <f t="shared" si="6"/>
        <v>2018OctubreAlbañilería</v>
      </c>
      <c r="B403" s="3">
        <v>2018</v>
      </c>
      <c r="C403" s="3" t="s">
        <v>38</v>
      </c>
      <c r="D403" s="4" t="s">
        <v>9</v>
      </c>
      <c r="E403" s="21" t="s">
        <v>17</v>
      </c>
      <c r="F403" s="5">
        <v>87.45</v>
      </c>
    </row>
    <row r="404" spans="1:6" x14ac:dyDescent="0.3">
      <c r="A404" t="str">
        <f t="shared" si="6"/>
        <v>2018NoviembreAlbañilería</v>
      </c>
      <c r="B404" s="3">
        <v>2018</v>
      </c>
      <c r="C404" s="3" t="s">
        <v>39</v>
      </c>
      <c r="D404" s="4" t="s">
        <v>9</v>
      </c>
      <c r="E404" s="21" t="s">
        <v>17</v>
      </c>
      <c r="F404" s="5">
        <v>87.82</v>
      </c>
    </row>
    <row r="405" spans="1:6" x14ac:dyDescent="0.3">
      <c r="A405" t="str">
        <f t="shared" si="6"/>
        <v>2018DiciembreAlbañilería</v>
      </c>
      <c r="B405" s="3">
        <v>2018</v>
      </c>
      <c r="C405" s="3" t="s">
        <v>40</v>
      </c>
      <c r="D405" s="4" t="s">
        <v>9</v>
      </c>
      <c r="E405" s="21" t="s">
        <v>17</v>
      </c>
      <c r="F405" s="5">
        <v>88.7</v>
      </c>
    </row>
    <row r="406" spans="1:6" x14ac:dyDescent="0.3">
      <c r="A406" t="str">
        <f t="shared" si="6"/>
        <v>2019EneroAlbañilería</v>
      </c>
      <c r="B406" s="3">
        <v>2019</v>
      </c>
      <c r="C406" s="3" t="s">
        <v>29</v>
      </c>
      <c r="D406" s="4" t="s">
        <v>9</v>
      </c>
      <c r="E406" s="21" t="s">
        <v>17</v>
      </c>
      <c r="F406" s="5">
        <v>88.42</v>
      </c>
    </row>
    <row r="407" spans="1:6" x14ac:dyDescent="0.3">
      <c r="A407" t="str">
        <f t="shared" si="6"/>
        <v>2019FebreroAlbañilería</v>
      </c>
      <c r="B407" s="3">
        <v>2019</v>
      </c>
      <c r="C407" s="3" t="s">
        <v>30</v>
      </c>
      <c r="D407" s="4" t="s">
        <v>9</v>
      </c>
      <c r="E407" s="21" t="s">
        <v>17</v>
      </c>
      <c r="F407" s="5">
        <v>87.85</v>
      </c>
    </row>
    <row r="408" spans="1:6" x14ac:dyDescent="0.3">
      <c r="A408" t="str">
        <f t="shared" si="6"/>
        <v>2019MarzoAlbañilería</v>
      </c>
      <c r="B408" s="3">
        <v>2019</v>
      </c>
      <c r="C408" s="3" t="s">
        <v>31</v>
      </c>
      <c r="D408" s="4" t="s">
        <v>9</v>
      </c>
      <c r="E408" s="21" t="s">
        <v>17</v>
      </c>
      <c r="F408" s="5">
        <v>87.92</v>
      </c>
    </row>
    <row r="409" spans="1:6" x14ac:dyDescent="0.3">
      <c r="A409" t="str">
        <f t="shared" si="6"/>
        <v>2019AbrilAlbañilería</v>
      </c>
      <c r="B409" s="3">
        <v>2019</v>
      </c>
      <c r="C409" s="3" t="s">
        <v>32</v>
      </c>
      <c r="D409" s="4" t="s">
        <v>9</v>
      </c>
      <c r="E409" s="21" t="s">
        <v>17</v>
      </c>
      <c r="F409" s="5">
        <v>89.41</v>
      </c>
    </row>
    <row r="410" spans="1:6" x14ac:dyDescent="0.3">
      <c r="A410" t="str">
        <f t="shared" si="6"/>
        <v>2019MayoAlbañilería</v>
      </c>
      <c r="B410" s="3">
        <v>2019</v>
      </c>
      <c r="C410" s="3" t="s">
        <v>33</v>
      </c>
      <c r="D410" s="4" t="s">
        <v>9</v>
      </c>
      <c r="E410" s="21" t="s">
        <v>17</v>
      </c>
      <c r="F410" s="5">
        <v>88.93</v>
      </c>
    </row>
    <row r="411" spans="1:6" x14ac:dyDescent="0.3">
      <c r="A411" t="str">
        <f t="shared" si="6"/>
        <v>2019JunioAlbañilería</v>
      </c>
      <c r="B411" s="3">
        <v>2019</v>
      </c>
      <c r="C411" s="3" t="s">
        <v>34</v>
      </c>
      <c r="D411" s="4" t="s">
        <v>9</v>
      </c>
      <c r="E411" s="21" t="s">
        <v>17</v>
      </c>
      <c r="F411" s="5">
        <v>88.06</v>
      </c>
    </row>
    <row r="412" spans="1:6" x14ac:dyDescent="0.3">
      <c r="A412" t="str">
        <f t="shared" si="6"/>
        <v>2019JulioAlbañilería</v>
      </c>
      <c r="B412" s="3">
        <v>2019</v>
      </c>
      <c r="C412" s="3" t="s">
        <v>35</v>
      </c>
      <c r="D412" s="4" t="s">
        <v>9</v>
      </c>
      <c r="E412" s="21" t="s">
        <v>17</v>
      </c>
      <c r="F412" s="5">
        <v>88.23</v>
      </c>
    </row>
    <row r="413" spans="1:6" x14ac:dyDescent="0.3">
      <c r="A413" t="str">
        <f t="shared" si="6"/>
        <v>2019AgostoAlbañilería</v>
      </c>
      <c r="B413" s="3">
        <v>2019</v>
      </c>
      <c r="C413" s="3" t="s">
        <v>36</v>
      </c>
      <c r="D413" s="4" t="s">
        <v>9</v>
      </c>
      <c r="E413" s="21" t="s">
        <v>17</v>
      </c>
      <c r="F413" s="5">
        <v>87.7</v>
      </c>
    </row>
    <row r="414" spans="1:6" x14ac:dyDescent="0.3">
      <c r="A414" t="str">
        <f t="shared" si="6"/>
        <v>2019SeptiembreAlbañilería</v>
      </c>
      <c r="B414" s="3">
        <v>2019</v>
      </c>
      <c r="C414" s="3" t="s">
        <v>37</v>
      </c>
      <c r="D414" s="4" t="s">
        <v>9</v>
      </c>
      <c r="E414" s="21" t="s">
        <v>17</v>
      </c>
      <c r="F414" s="5">
        <v>88.37</v>
      </c>
    </row>
    <row r="415" spans="1:6" x14ac:dyDescent="0.3">
      <c r="A415" t="str">
        <f t="shared" si="6"/>
        <v>2019OctubreAlbañilería</v>
      </c>
      <c r="B415" s="3">
        <v>2019</v>
      </c>
      <c r="C415" s="3" t="s">
        <v>38</v>
      </c>
      <c r="D415" s="4" t="s">
        <v>9</v>
      </c>
      <c r="E415" s="21" t="s">
        <v>17</v>
      </c>
      <c r="F415" s="5">
        <v>89.53</v>
      </c>
    </row>
    <row r="416" spans="1:6" x14ac:dyDescent="0.3">
      <c r="A416" t="str">
        <f t="shared" si="6"/>
        <v>2019NoviembreAlbañilería</v>
      </c>
      <c r="B416" s="3">
        <v>2019</v>
      </c>
      <c r="C416" s="3" t="s">
        <v>39</v>
      </c>
      <c r="D416" s="4" t="s">
        <v>9</v>
      </c>
      <c r="E416" s="21" t="s">
        <v>17</v>
      </c>
      <c r="F416" s="5">
        <v>92.16</v>
      </c>
    </row>
    <row r="417" spans="1:6" x14ac:dyDescent="0.3">
      <c r="A417" t="str">
        <f t="shared" ref="A417:A453" si="7">B417&amp;C417&amp;E417</f>
        <v>2019DiciembreAlbañilería</v>
      </c>
      <c r="B417" s="3">
        <v>2019</v>
      </c>
      <c r="C417" s="3" t="s">
        <v>40</v>
      </c>
      <c r="D417" s="4" t="s">
        <v>9</v>
      </c>
      <c r="E417" s="21" t="s">
        <v>17</v>
      </c>
      <c r="F417" s="5">
        <v>92.15</v>
      </c>
    </row>
    <row r="418" spans="1:6" x14ac:dyDescent="0.3">
      <c r="A418" t="str">
        <f t="shared" si="7"/>
        <v>2020EneroAlbañilería</v>
      </c>
      <c r="B418" s="3">
        <v>2020</v>
      </c>
      <c r="C418" s="3" t="s">
        <v>29</v>
      </c>
      <c r="D418" s="4" t="s">
        <v>9</v>
      </c>
      <c r="E418" s="21" t="s">
        <v>17</v>
      </c>
      <c r="F418" s="5">
        <v>94.87</v>
      </c>
    </row>
    <row r="419" spans="1:6" x14ac:dyDescent="0.3">
      <c r="A419" t="str">
        <f t="shared" si="7"/>
        <v>2020FebreroAlbañilería</v>
      </c>
      <c r="B419" s="3">
        <v>2020</v>
      </c>
      <c r="C419" s="3" t="s">
        <v>30</v>
      </c>
      <c r="D419" s="4" t="s">
        <v>9</v>
      </c>
      <c r="E419" s="21" t="s">
        <v>17</v>
      </c>
      <c r="F419" s="5">
        <v>95.65</v>
      </c>
    </row>
    <row r="420" spans="1:6" x14ac:dyDescent="0.3">
      <c r="A420" t="str">
        <f t="shared" si="7"/>
        <v>2020MarzoAlbañilería</v>
      </c>
      <c r="B420" s="3">
        <v>2020</v>
      </c>
      <c r="C420" s="3" t="s">
        <v>31</v>
      </c>
      <c r="D420" s="4" t="s">
        <v>9</v>
      </c>
      <c r="E420" s="21" t="s">
        <v>17</v>
      </c>
      <c r="F420" s="5">
        <v>96.99</v>
      </c>
    </row>
    <row r="421" spans="1:6" x14ac:dyDescent="0.3">
      <c r="A421" t="str">
        <f t="shared" si="7"/>
        <v>2020AbrilAlbañilería</v>
      </c>
      <c r="B421" s="3">
        <v>2020</v>
      </c>
      <c r="C421" s="3" t="s">
        <v>32</v>
      </c>
      <c r="D421" s="4" t="s">
        <v>9</v>
      </c>
      <c r="E421" s="21" t="s">
        <v>17</v>
      </c>
      <c r="F421" s="5">
        <v>97.2</v>
      </c>
    </row>
    <row r="422" spans="1:6" x14ac:dyDescent="0.3">
      <c r="A422" t="str">
        <f t="shared" si="7"/>
        <v>2020MayoAlbañilería</v>
      </c>
      <c r="B422" s="3">
        <v>2020</v>
      </c>
      <c r="C422" s="3" t="s">
        <v>33</v>
      </c>
      <c r="D422" s="4" t="s">
        <v>9</v>
      </c>
      <c r="E422" s="21" t="s">
        <v>17</v>
      </c>
      <c r="F422" s="5">
        <v>95.42</v>
      </c>
    </row>
    <row r="423" spans="1:6" x14ac:dyDescent="0.3">
      <c r="A423" t="str">
        <f t="shared" si="7"/>
        <v>2020JunioAlbañilería</v>
      </c>
      <c r="B423" s="3">
        <v>2020</v>
      </c>
      <c r="C423" s="3" t="s">
        <v>34</v>
      </c>
      <c r="D423" s="4" t="s">
        <v>9</v>
      </c>
      <c r="E423" s="21" t="s">
        <v>17</v>
      </c>
      <c r="F423" s="5">
        <v>90.92</v>
      </c>
    </row>
    <row r="424" spans="1:6" x14ac:dyDescent="0.3">
      <c r="A424" t="str">
        <f t="shared" si="7"/>
        <v>2020JulioAlbañilería</v>
      </c>
      <c r="B424" s="3">
        <v>2020</v>
      </c>
      <c r="C424" s="3" t="s">
        <v>35</v>
      </c>
      <c r="D424" s="4" t="s">
        <v>9</v>
      </c>
      <c r="E424" s="21" t="s">
        <v>17</v>
      </c>
      <c r="F424" s="5">
        <v>92.63</v>
      </c>
    </row>
    <row r="425" spans="1:6" x14ac:dyDescent="0.3">
      <c r="A425" t="str">
        <f t="shared" si="7"/>
        <v>2020AgostoAlbañilería</v>
      </c>
      <c r="B425" s="3">
        <v>2020</v>
      </c>
      <c r="C425" s="3" t="s">
        <v>36</v>
      </c>
      <c r="D425" s="4" t="s">
        <v>9</v>
      </c>
      <c r="E425" s="21" t="s">
        <v>17</v>
      </c>
      <c r="F425" s="5">
        <v>90.26</v>
      </c>
    </row>
    <row r="426" spans="1:6" x14ac:dyDescent="0.3">
      <c r="A426" t="str">
        <f t="shared" si="7"/>
        <v>2020SeptiembreAlbañilería</v>
      </c>
      <c r="B426" s="3">
        <v>2020</v>
      </c>
      <c r="C426" s="3" t="s">
        <v>37</v>
      </c>
      <c r="D426" s="4" t="s">
        <v>9</v>
      </c>
      <c r="E426" s="21" t="s">
        <v>17</v>
      </c>
      <c r="F426" s="5">
        <v>91.48</v>
      </c>
    </row>
    <row r="427" spans="1:6" x14ac:dyDescent="0.3">
      <c r="A427" t="str">
        <f t="shared" si="7"/>
        <v>2020OctubreAlbañilería</v>
      </c>
      <c r="B427" s="3">
        <v>2020</v>
      </c>
      <c r="C427" s="3" t="s">
        <v>38</v>
      </c>
      <c r="D427" s="4" t="s">
        <v>9</v>
      </c>
      <c r="E427" s="21" t="s">
        <v>17</v>
      </c>
      <c r="F427" s="5">
        <v>93.64</v>
      </c>
    </row>
    <row r="428" spans="1:6" x14ac:dyDescent="0.3">
      <c r="A428" t="str">
        <f t="shared" si="7"/>
        <v>2020NoviembreAlbañilería</v>
      </c>
      <c r="B428" s="3">
        <v>2020</v>
      </c>
      <c r="C428" s="3" t="s">
        <v>39</v>
      </c>
      <c r="D428" s="4" t="s">
        <v>9</v>
      </c>
      <c r="E428" s="21" t="s">
        <v>17</v>
      </c>
      <c r="F428" s="5">
        <v>92.93</v>
      </c>
    </row>
    <row r="429" spans="1:6" x14ac:dyDescent="0.3">
      <c r="A429" t="str">
        <f t="shared" si="7"/>
        <v>2020DiciembreAlbañilería</v>
      </c>
      <c r="B429" s="3">
        <v>2020</v>
      </c>
      <c r="C429" s="3" t="s">
        <v>40</v>
      </c>
      <c r="D429" s="4" t="s">
        <v>9</v>
      </c>
      <c r="E429" s="21" t="s">
        <v>17</v>
      </c>
      <c r="F429" s="5">
        <v>93.94</v>
      </c>
    </row>
    <row r="430" spans="1:6" x14ac:dyDescent="0.3">
      <c r="A430" t="str">
        <f t="shared" si="7"/>
        <v>2021EneroAlbañilería</v>
      </c>
      <c r="B430" s="3">
        <v>2021</v>
      </c>
      <c r="C430" s="3" t="s">
        <v>29</v>
      </c>
      <c r="D430" s="4" t="s">
        <v>9</v>
      </c>
      <c r="E430" s="21" t="s">
        <v>17</v>
      </c>
      <c r="F430" s="5">
        <v>93.49</v>
      </c>
    </row>
    <row r="431" spans="1:6" x14ac:dyDescent="0.3">
      <c r="A431" t="str">
        <f t="shared" si="7"/>
        <v>2021FebreroAlbañilería</v>
      </c>
      <c r="B431" s="6">
        <v>2021</v>
      </c>
      <c r="C431" s="3" t="s">
        <v>30</v>
      </c>
      <c r="D431" s="7" t="s">
        <v>9</v>
      </c>
      <c r="E431" s="21" t="s">
        <v>17</v>
      </c>
      <c r="F431" s="8">
        <v>96.11</v>
      </c>
    </row>
    <row r="432" spans="1:6" x14ac:dyDescent="0.3">
      <c r="A432" t="str">
        <f t="shared" si="7"/>
        <v>2021MarzoAlbañilería</v>
      </c>
      <c r="B432" s="6">
        <v>2021</v>
      </c>
      <c r="C432" s="3" t="s">
        <v>31</v>
      </c>
      <c r="D432" s="7" t="s">
        <v>9</v>
      </c>
      <c r="E432" s="21" t="s">
        <v>17</v>
      </c>
      <c r="F432" s="8">
        <v>99.69</v>
      </c>
    </row>
    <row r="433" spans="1:6" x14ac:dyDescent="0.3">
      <c r="A433" t="str">
        <f t="shared" si="7"/>
        <v>2021AbrilAlbañilería</v>
      </c>
      <c r="B433" s="6">
        <v>2021</v>
      </c>
      <c r="C433" s="3" t="s">
        <v>32</v>
      </c>
      <c r="D433" s="7" t="s">
        <v>9</v>
      </c>
      <c r="E433" s="21" t="s">
        <v>17</v>
      </c>
      <c r="F433" s="8">
        <v>101.44</v>
      </c>
    </row>
    <row r="434" spans="1:6" x14ac:dyDescent="0.3">
      <c r="A434" t="str">
        <f t="shared" si="7"/>
        <v>2021MayoAlbañilería</v>
      </c>
      <c r="B434" s="6">
        <v>2021</v>
      </c>
      <c r="C434" s="3" t="s">
        <v>33</v>
      </c>
      <c r="D434" s="7" t="s">
        <v>9</v>
      </c>
      <c r="E434" s="21" t="s">
        <v>17</v>
      </c>
      <c r="F434" s="8">
        <v>101.72</v>
      </c>
    </row>
    <row r="435" spans="1:6" x14ac:dyDescent="0.3">
      <c r="A435" t="str">
        <f t="shared" si="7"/>
        <v>2021JunioAlbañilería</v>
      </c>
      <c r="B435" s="6">
        <v>2021</v>
      </c>
      <c r="C435" s="3" t="s">
        <v>34</v>
      </c>
      <c r="D435" s="4" t="s">
        <v>9</v>
      </c>
      <c r="E435" s="21" t="s">
        <v>17</v>
      </c>
      <c r="F435" s="8">
        <v>104.9</v>
      </c>
    </row>
    <row r="436" spans="1:6" x14ac:dyDescent="0.3">
      <c r="A436" t="str">
        <f t="shared" si="7"/>
        <v>2021JulioAlbañilería</v>
      </c>
      <c r="B436" s="6">
        <v>2021</v>
      </c>
      <c r="C436" s="3" t="s">
        <v>35</v>
      </c>
      <c r="D436" s="4" t="s">
        <v>9</v>
      </c>
      <c r="E436" s="21" t="s">
        <v>17</v>
      </c>
      <c r="F436" s="8">
        <v>108.09</v>
      </c>
    </row>
    <row r="437" spans="1:6" x14ac:dyDescent="0.3">
      <c r="A437" t="str">
        <f t="shared" si="7"/>
        <v>2021AgostoAlbañilería</v>
      </c>
      <c r="B437" s="6">
        <v>2021</v>
      </c>
      <c r="C437" s="3" t="s">
        <v>36</v>
      </c>
      <c r="D437" s="4" t="s">
        <v>9</v>
      </c>
      <c r="E437" s="21" t="s">
        <v>17</v>
      </c>
      <c r="F437" s="8">
        <v>108.58</v>
      </c>
    </row>
    <row r="438" spans="1:6" x14ac:dyDescent="0.3">
      <c r="A438" t="str">
        <f t="shared" si="7"/>
        <v>2021SeptiembreAlbañilería</v>
      </c>
      <c r="B438" s="6">
        <v>2021</v>
      </c>
      <c r="C438" s="3" t="s">
        <v>37</v>
      </c>
      <c r="D438" s="4" t="s">
        <v>9</v>
      </c>
      <c r="E438" s="21" t="s">
        <v>17</v>
      </c>
      <c r="F438" s="8">
        <v>111.18</v>
      </c>
    </row>
    <row r="439" spans="1:6" x14ac:dyDescent="0.3">
      <c r="A439" t="str">
        <f t="shared" si="7"/>
        <v>2021OctubreAlbañilería</v>
      </c>
      <c r="B439" s="6">
        <v>2021</v>
      </c>
      <c r="C439" s="3" t="s">
        <v>38</v>
      </c>
      <c r="D439" s="4" t="s">
        <v>9</v>
      </c>
      <c r="E439" s="21" t="s">
        <v>17</v>
      </c>
      <c r="F439" s="8">
        <v>117.64</v>
      </c>
    </row>
    <row r="440" spans="1:6" x14ac:dyDescent="0.3">
      <c r="A440" t="str">
        <f t="shared" si="7"/>
        <v>2021NoviembreAlbañilería</v>
      </c>
      <c r="B440" s="6">
        <v>2021</v>
      </c>
      <c r="C440" s="3" t="s">
        <v>39</v>
      </c>
      <c r="D440" s="4" t="s">
        <v>9</v>
      </c>
      <c r="E440" s="21" t="s">
        <v>17</v>
      </c>
      <c r="F440" s="8">
        <v>118.77</v>
      </c>
    </row>
    <row r="441" spans="1:6" x14ac:dyDescent="0.3">
      <c r="A441" t="str">
        <f t="shared" si="7"/>
        <v>2021DiciembreAlbañilería</v>
      </c>
      <c r="B441" s="6">
        <v>2021</v>
      </c>
      <c r="C441" s="3" t="s">
        <v>40</v>
      </c>
      <c r="D441" s="4" t="s">
        <v>9</v>
      </c>
      <c r="E441" s="21" t="s">
        <v>17</v>
      </c>
      <c r="F441" s="8">
        <v>135.47</v>
      </c>
    </row>
    <row r="442" spans="1:6" x14ac:dyDescent="0.3">
      <c r="A442" t="str">
        <f t="shared" si="7"/>
        <v>2022EneroAlbañilería</v>
      </c>
      <c r="B442" s="6">
        <v>2022</v>
      </c>
      <c r="C442" s="3" t="s">
        <v>29</v>
      </c>
      <c r="D442" s="4" t="s">
        <v>9</v>
      </c>
      <c r="E442" s="21" t="s">
        <v>17</v>
      </c>
      <c r="F442" s="8">
        <v>132.38</v>
      </c>
    </row>
    <row r="443" spans="1:6" x14ac:dyDescent="0.3">
      <c r="A443" t="str">
        <f t="shared" si="7"/>
        <v>2022FebreroAlbañilería</v>
      </c>
      <c r="B443" s="6">
        <v>2022</v>
      </c>
      <c r="C443" s="3" t="s">
        <v>30</v>
      </c>
      <c r="D443" s="4" t="s">
        <v>9</v>
      </c>
      <c r="E443" s="21" t="s">
        <v>17</v>
      </c>
      <c r="F443" s="8">
        <v>133.97</v>
      </c>
    </row>
    <row r="444" spans="1:6" x14ac:dyDescent="0.3">
      <c r="A444" t="str">
        <f t="shared" si="7"/>
        <v>2022MarzoAlbañilería</v>
      </c>
      <c r="B444" s="6">
        <v>2022</v>
      </c>
      <c r="C444" s="3" t="s">
        <v>31</v>
      </c>
      <c r="D444" s="4" t="s">
        <v>9</v>
      </c>
      <c r="E444" s="21" t="s">
        <v>17</v>
      </c>
      <c r="F444" s="8">
        <v>135.47999999999999</v>
      </c>
    </row>
    <row r="445" spans="1:6" x14ac:dyDescent="0.3">
      <c r="A445" t="str">
        <f t="shared" si="7"/>
        <v>2022AbrilAlbañilería</v>
      </c>
      <c r="B445" s="6">
        <v>2022</v>
      </c>
      <c r="C445" s="3" t="s">
        <v>32</v>
      </c>
      <c r="D445" s="4" t="s">
        <v>9</v>
      </c>
      <c r="E445" s="21" t="s">
        <v>17</v>
      </c>
      <c r="F445" s="8">
        <v>146.69</v>
      </c>
    </row>
    <row r="446" spans="1:6" x14ac:dyDescent="0.3">
      <c r="A446" t="str">
        <f t="shared" si="7"/>
        <v>2022MayoAlbañilería</v>
      </c>
      <c r="B446" s="3">
        <v>2022</v>
      </c>
      <c r="C446" s="3" t="s">
        <v>33</v>
      </c>
      <c r="D446" s="4" t="s">
        <v>9</v>
      </c>
      <c r="E446" s="21" t="s">
        <v>17</v>
      </c>
      <c r="F446" s="8">
        <v>145.52000000000001</v>
      </c>
    </row>
    <row r="447" spans="1:6" x14ac:dyDescent="0.3">
      <c r="A447" t="str">
        <f t="shared" si="7"/>
        <v>2022JunioAlbañilería</v>
      </c>
      <c r="B447" s="3">
        <v>2022</v>
      </c>
      <c r="C447" s="3" t="s">
        <v>34</v>
      </c>
      <c r="D447" s="4" t="s">
        <v>9</v>
      </c>
      <c r="E447" s="21" t="s">
        <v>17</v>
      </c>
      <c r="F447" s="8">
        <v>145.04</v>
      </c>
    </row>
    <row r="448" spans="1:6" x14ac:dyDescent="0.3">
      <c r="A448" t="str">
        <f t="shared" si="7"/>
        <v>2022JulioAlbañilería</v>
      </c>
      <c r="B448" s="6">
        <v>2022</v>
      </c>
      <c r="C448" s="3" t="s">
        <v>35</v>
      </c>
      <c r="D448" s="4" t="s">
        <v>9</v>
      </c>
      <c r="E448" s="21" t="s">
        <v>17</v>
      </c>
      <c r="F448" s="8">
        <v>152.29</v>
      </c>
    </row>
    <row r="449" spans="1:6" x14ac:dyDescent="0.3">
      <c r="A449" t="str">
        <f t="shared" si="7"/>
        <v>2022AgostoAlbañilería</v>
      </c>
      <c r="B449" s="6">
        <v>2022</v>
      </c>
      <c r="C449" s="3" t="s">
        <v>36</v>
      </c>
      <c r="D449" s="4" t="s">
        <v>9</v>
      </c>
      <c r="E449" s="21" t="s">
        <v>17</v>
      </c>
      <c r="F449" s="8">
        <v>149.62</v>
      </c>
    </row>
    <row r="450" spans="1:6" x14ac:dyDescent="0.3">
      <c r="A450" t="str">
        <f t="shared" si="7"/>
        <v>2022SeptiembreAlbañilería</v>
      </c>
      <c r="B450" s="6">
        <v>2022</v>
      </c>
      <c r="C450" s="3" t="s">
        <v>37</v>
      </c>
      <c r="D450" s="4" t="s">
        <v>9</v>
      </c>
      <c r="E450" s="21" t="s">
        <v>17</v>
      </c>
      <c r="F450" s="8">
        <v>155.35</v>
      </c>
    </row>
    <row r="451" spans="1:6" x14ac:dyDescent="0.3">
      <c r="A451" t="str">
        <f t="shared" si="7"/>
        <v>2022OctubreAlbañilería</v>
      </c>
      <c r="B451" s="6">
        <v>2022</v>
      </c>
      <c r="C451" s="3" t="s">
        <v>38</v>
      </c>
      <c r="D451" s="4" t="s">
        <v>9</v>
      </c>
      <c r="E451" s="21" t="s">
        <v>17</v>
      </c>
      <c r="F451" s="8"/>
    </row>
    <row r="452" spans="1:6" x14ac:dyDescent="0.3">
      <c r="A452" t="str">
        <f t="shared" si="7"/>
        <v>2022NoviembreAlbañilería</v>
      </c>
      <c r="B452" s="6">
        <v>2022</v>
      </c>
      <c r="C452" s="3" t="s">
        <v>39</v>
      </c>
      <c r="D452" s="4" t="s">
        <v>9</v>
      </c>
      <c r="E452" s="21" t="s">
        <v>17</v>
      </c>
      <c r="F452" s="8"/>
    </row>
    <row r="453" spans="1:6" x14ac:dyDescent="0.3">
      <c r="A453" t="str">
        <f t="shared" si="7"/>
        <v>2022DiciembreAlbañilería</v>
      </c>
      <c r="B453" s="6">
        <v>2022</v>
      </c>
      <c r="C453" s="3" t="s">
        <v>40</v>
      </c>
      <c r="D453" s="4" t="s">
        <v>9</v>
      </c>
      <c r="E453" s="21" t="s">
        <v>17</v>
      </c>
      <c r="F453" s="8"/>
    </row>
    <row r="454" spans="1:6" x14ac:dyDescent="0.3">
      <c r="B454" s="6"/>
      <c r="C454" s="3"/>
      <c r="D454" s="4"/>
      <c r="E454" s="21"/>
      <c r="F454" s="8"/>
    </row>
  </sheetData>
  <sheetProtection algorithmName="SHA-512" hashValue="oiwKQ0paxAFazv7an8Xg58PiIBQhk3yKjT6zlsEA7IvyTjirkLDnf0itWADEymBwJSihMNJehhzpRRO+LsM7mg==" saltValue="TWO7G7u20M78CuWGBNgpuw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1595-3704-40F7-9881-5855AB82FFAD}">
  <dimension ref="A1:Q211"/>
  <sheetViews>
    <sheetView topLeftCell="A181" zoomScale="80" zoomScaleNormal="80" workbookViewId="0">
      <selection activeCell="C210" sqref="C210"/>
    </sheetView>
  </sheetViews>
  <sheetFormatPr baseColWidth="10" defaultRowHeight="14.4" x14ac:dyDescent="0.3"/>
  <cols>
    <col min="1" max="1" width="61.44140625" customWidth="1"/>
    <col min="2" max="2" width="17.44140625" customWidth="1"/>
    <col min="3" max="3" width="22.33203125" customWidth="1"/>
    <col min="4" max="4" width="26.5546875" customWidth="1"/>
    <col min="5" max="5" width="19.33203125" customWidth="1"/>
    <col min="6" max="6" width="18.109375" style="32" customWidth="1"/>
  </cols>
  <sheetData>
    <row r="1" spans="1:17" x14ac:dyDescent="0.3">
      <c r="A1" t="s">
        <v>51</v>
      </c>
      <c r="B1" t="s">
        <v>63</v>
      </c>
      <c r="C1" t="s">
        <v>53</v>
      </c>
      <c r="D1" t="s">
        <v>54</v>
      </c>
      <c r="E1" t="s">
        <v>55</v>
      </c>
      <c r="F1" s="32" t="s">
        <v>56</v>
      </c>
    </row>
    <row r="2" spans="1:17" x14ac:dyDescent="0.3">
      <c r="A2" t="str">
        <f>+B2&amp;C2&amp;D2&amp;E2</f>
        <v>CNTArica y ParinacotaCasaAlbañilería</v>
      </c>
      <c r="B2" t="s">
        <v>64</v>
      </c>
      <c r="C2" t="s">
        <v>57</v>
      </c>
      <c r="D2" t="s">
        <v>61</v>
      </c>
      <c r="E2" t="s">
        <v>17</v>
      </c>
      <c r="F2" s="43">
        <v>0.12</v>
      </c>
      <c r="O2" t="s">
        <v>64</v>
      </c>
      <c r="Q2" t="s">
        <v>57</v>
      </c>
    </row>
    <row r="3" spans="1:17" x14ac:dyDescent="0.3">
      <c r="A3" t="str">
        <f t="shared" ref="A3:A66" si="0">+B3&amp;C3&amp;D3&amp;E3</f>
        <v>CNTArica y ParinacotaCasaMadera</v>
      </c>
      <c r="B3" t="s">
        <v>64</v>
      </c>
      <c r="C3" t="s">
        <v>57</v>
      </c>
      <c r="D3" t="s">
        <v>61</v>
      </c>
      <c r="E3" t="s">
        <v>13</v>
      </c>
      <c r="F3" s="43">
        <v>0.12</v>
      </c>
      <c r="O3" t="s">
        <v>77</v>
      </c>
      <c r="Q3" t="s">
        <v>58</v>
      </c>
    </row>
    <row r="4" spans="1:17" x14ac:dyDescent="0.3">
      <c r="A4" t="str">
        <f t="shared" si="0"/>
        <v>CNTArica y ParinacotaCasaAcero Galvanizado</v>
      </c>
      <c r="B4" t="s">
        <v>64</v>
      </c>
      <c r="C4" t="s">
        <v>57</v>
      </c>
      <c r="D4" t="s">
        <v>61</v>
      </c>
      <c r="E4" t="s">
        <v>15</v>
      </c>
      <c r="F4" s="43">
        <v>0.14000000000000001</v>
      </c>
      <c r="O4" t="s">
        <v>78</v>
      </c>
      <c r="Q4" t="s">
        <v>59</v>
      </c>
    </row>
    <row r="5" spans="1:17" x14ac:dyDescent="0.3">
      <c r="A5" t="str">
        <f t="shared" si="0"/>
        <v>CNTArica y ParinacotaDepartamentoHormigón</v>
      </c>
      <c r="B5" t="s">
        <v>64</v>
      </c>
      <c r="C5" t="s">
        <v>57</v>
      </c>
      <c r="D5" t="s">
        <v>62</v>
      </c>
      <c r="E5" t="s">
        <v>14</v>
      </c>
      <c r="F5" s="43">
        <v>0.15</v>
      </c>
      <c r="Q5" t="s">
        <v>60</v>
      </c>
    </row>
    <row r="6" spans="1:17" x14ac:dyDescent="0.3">
      <c r="A6" t="str">
        <f t="shared" si="0"/>
        <v>CNTArica y ParinacotaDepartamentoAlbañilería</v>
      </c>
      <c r="B6" t="s">
        <v>64</v>
      </c>
      <c r="C6" t="s">
        <v>57</v>
      </c>
      <c r="D6" t="s">
        <v>62</v>
      </c>
      <c r="E6" t="s">
        <v>17</v>
      </c>
      <c r="F6" s="43">
        <v>0.14000000000000001</v>
      </c>
      <c r="Q6" t="s">
        <v>65</v>
      </c>
    </row>
    <row r="7" spans="1:17" x14ac:dyDescent="0.3">
      <c r="A7" t="str">
        <f t="shared" si="0"/>
        <v>CNTTarapacaCasaAlbañilería</v>
      </c>
      <c r="B7" t="s">
        <v>64</v>
      </c>
      <c r="C7" t="s">
        <v>58</v>
      </c>
      <c r="D7" t="s">
        <v>61</v>
      </c>
      <c r="E7" t="s">
        <v>17</v>
      </c>
      <c r="F7" s="43">
        <f>F2</f>
        <v>0.12</v>
      </c>
      <c r="O7" t="s">
        <v>61</v>
      </c>
      <c r="Q7" t="s">
        <v>66</v>
      </c>
    </row>
    <row r="8" spans="1:17" x14ac:dyDescent="0.3">
      <c r="A8" t="str">
        <f t="shared" si="0"/>
        <v>CNTTarapacaCasaMadera</v>
      </c>
      <c r="B8" t="s">
        <v>64</v>
      </c>
      <c r="C8" t="s">
        <v>58</v>
      </c>
      <c r="D8" t="s">
        <v>61</v>
      </c>
      <c r="E8" t="s">
        <v>13</v>
      </c>
      <c r="F8" s="43">
        <f>F3</f>
        <v>0.12</v>
      </c>
      <c r="O8" t="s">
        <v>62</v>
      </c>
      <c r="Q8" t="s">
        <v>67</v>
      </c>
    </row>
    <row r="9" spans="1:17" x14ac:dyDescent="0.3">
      <c r="A9" t="str">
        <f t="shared" si="0"/>
        <v>CNTTarapacaCasaAcero Galvanizado</v>
      </c>
      <c r="B9" t="s">
        <v>64</v>
      </c>
      <c r="C9" t="s">
        <v>58</v>
      </c>
      <c r="D9" t="s">
        <v>61</v>
      </c>
      <c r="E9" t="s">
        <v>15</v>
      </c>
      <c r="F9" s="43">
        <f>F4</f>
        <v>0.14000000000000001</v>
      </c>
      <c r="Q9" t="s">
        <v>68</v>
      </c>
    </row>
    <row r="10" spans="1:17" x14ac:dyDescent="0.3">
      <c r="A10" t="str">
        <f t="shared" si="0"/>
        <v>CNTTarapacaDepartamentoHormigón</v>
      </c>
      <c r="B10" t="s">
        <v>64</v>
      </c>
      <c r="C10" t="s">
        <v>58</v>
      </c>
      <c r="D10" t="s">
        <v>62</v>
      </c>
      <c r="E10" t="s">
        <v>14</v>
      </c>
      <c r="F10" s="43">
        <f>F5</f>
        <v>0.15</v>
      </c>
      <c r="Q10" t="s">
        <v>69</v>
      </c>
    </row>
    <row r="11" spans="1:17" x14ac:dyDescent="0.3">
      <c r="A11" t="str">
        <f t="shared" si="0"/>
        <v>CNTTarapacaDepartamentoAlbañilería</v>
      </c>
      <c r="B11" t="s">
        <v>64</v>
      </c>
      <c r="C11" t="s">
        <v>58</v>
      </c>
      <c r="D11" t="s">
        <v>62</v>
      </c>
      <c r="E11" t="s">
        <v>17</v>
      </c>
      <c r="F11" s="43">
        <f>F6</f>
        <v>0.14000000000000001</v>
      </c>
      <c r="Q11" t="s">
        <v>70</v>
      </c>
    </row>
    <row r="12" spans="1:17" x14ac:dyDescent="0.3">
      <c r="A12" t="str">
        <f t="shared" si="0"/>
        <v>CNTAntofagastaCasaAlbañilería</v>
      </c>
      <c r="B12" t="s">
        <v>64</v>
      </c>
      <c r="C12" t="s">
        <v>59</v>
      </c>
      <c r="D12" t="s">
        <v>61</v>
      </c>
      <c r="E12" t="s">
        <v>17</v>
      </c>
      <c r="F12" s="43">
        <f>F2</f>
        <v>0.12</v>
      </c>
      <c r="Q12" t="s">
        <v>71</v>
      </c>
    </row>
    <row r="13" spans="1:17" x14ac:dyDescent="0.3">
      <c r="A13" t="str">
        <f t="shared" si="0"/>
        <v>CNTAntofagastaCasaMadera</v>
      </c>
      <c r="B13" t="s">
        <v>64</v>
      </c>
      <c r="C13" t="s">
        <v>59</v>
      </c>
      <c r="D13" t="s">
        <v>61</v>
      </c>
      <c r="E13" t="s">
        <v>13</v>
      </c>
      <c r="F13" s="43">
        <f>F3</f>
        <v>0.12</v>
      </c>
      <c r="Q13" t="s">
        <v>72</v>
      </c>
    </row>
    <row r="14" spans="1:17" x14ac:dyDescent="0.3">
      <c r="A14" t="str">
        <f t="shared" si="0"/>
        <v>CNTAntofagastaCasaAcero Galvanizado</v>
      </c>
      <c r="B14" t="s">
        <v>64</v>
      </c>
      <c r="C14" t="s">
        <v>59</v>
      </c>
      <c r="D14" t="s">
        <v>61</v>
      </c>
      <c r="E14" t="s">
        <v>15</v>
      </c>
      <c r="F14" s="43">
        <f>F4</f>
        <v>0.14000000000000001</v>
      </c>
      <c r="Q14" t="s">
        <v>73</v>
      </c>
    </row>
    <row r="15" spans="1:17" x14ac:dyDescent="0.3">
      <c r="A15" t="str">
        <f t="shared" si="0"/>
        <v>CNTAntofagastaDepartamentoHormigón</v>
      </c>
      <c r="B15" t="s">
        <v>64</v>
      </c>
      <c r="C15" t="s">
        <v>59</v>
      </c>
      <c r="D15" t="s">
        <v>62</v>
      </c>
      <c r="E15" t="s">
        <v>14</v>
      </c>
      <c r="F15" s="43">
        <f>F5</f>
        <v>0.15</v>
      </c>
      <c r="Q15" t="s">
        <v>74</v>
      </c>
    </row>
    <row r="16" spans="1:17" x14ac:dyDescent="0.3">
      <c r="A16" t="str">
        <f t="shared" si="0"/>
        <v>CNTAntofagastaDepartamentoAlbañilería</v>
      </c>
      <c r="B16" t="s">
        <v>64</v>
      </c>
      <c r="C16" t="s">
        <v>59</v>
      </c>
      <c r="D16" t="s">
        <v>62</v>
      </c>
      <c r="E16" t="s">
        <v>17</v>
      </c>
      <c r="F16" s="43">
        <f>F6</f>
        <v>0.14000000000000001</v>
      </c>
      <c r="Q16" t="s">
        <v>75</v>
      </c>
    </row>
    <row r="17" spans="1:17" x14ac:dyDescent="0.3">
      <c r="A17" t="str">
        <f t="shared" si="0"/>
        <v>CNTAtacamaCasaAlbañilería</v>
      </c>
      <c r="B17" t="s">
        <v>64</v>
      </c>
      <c r="C17" t="s">
        <v>60</v>
      </c>
      <c r="D17" t="s">
        <v>61</v>
      </c>
      <c r="E17" t="s">
        <v>17</v>
      </c>
      <c r="F17" s="43">
        <f>F12</f>
        <v>0.12</v>
      </c>
      <c r="Q17" t="s">
        <v>76</v>
      </c>
    </row>
    <row r="18" spans="1:17" x14ac:dyDescent="0.3">
      <c r="A18" t="str">
        <f t="shared" si="0"/>
        <v>CNTAtacamaCasaMadera</v>
      </c>
      <c r="B18" t="s">
        <v>64</v>
      </c>
      <c r="C18" t="s">
        <v>60</v>
      </c>
      <c r="D18" t="s">
        <v>61</v>
      </c>
      <c r="E18" t="s">
        <v>13</v>
      </c>
      <c r="F18" s="43">
        <f>+F3</f>
        <v>0.12</v>
      </c>
    </row>
    <row r="19" spans="1:17" x14ac:dyDescent="0.3">
      <c r="A19" t="str">
        <f t="shared" si="0"/>
        <v>CNTAtacamaCasaAcero Galvanizado</v>
      </c>
      <c r="B19" t="s">
        <v>64</v>
      </c>
      <c r="C19" t="s">
        <v>60</v>
      </c>
      <c r="D19" t="s">
        <v>61</v>
      </c>
      <c r="E19" t="s">
        <v>15</v>
      </c>
      <c r="F19" s="43">
        <f>+F4</f>
        <v>0.14000000000000001</v>
      </c>
    </row>
    <row r="20" spans="1:17" x14ac:dyDescent="0.3">
      <c r="A20" t="str">
        <f t="shared" si="0"/>
        <v>CNTAtacamaDepartamentoHormigón</v>
      </c>
      <c r="B20" t="s">
        <v>64</v>
      </c>
      <c r="C20" t="s">
        <v>60</v>
      </c>
      <c r="D20" t="s">
        <v>62</v>
      </c>
      <c r="E20" t="s">
        <v>14</v>
      </c>
      <c r="F20" s="43">
        <f>+F5</f>
        <v>0.15</v>
      </c>
    </row>
    <row r="21" spans="1:17" x14ac:dyDescent="0.3">
      <c r="A21" t="str">
        <f t="shared" si="0"/>
        <v>CNTAtacamaDepartamentoAlbañilería</v>
      </c>
      <c r="B21" t="s">
        <v>64</v>
      </c>
      <c r="C21" t="s">
        <v>60</v>
      </c>
      <c r="D21" t="s">
        <v>62</v>
      </c>
      <c r="E21" t="s">
        <v>17</v>
      </c>
      <c r="F21" s="43">
        <f>+F6</f>
        <v>0.14000000000000001</v>
      </c>
    </row>
    <row r="22" spans="1:17" x14ac:dyDescent="0.3">
      <c r="A22" t="str">
        <f t="shared" si="0"/>
        <v/>
      </c>
      <c r="F22" s="43"/>
    </row>
    <row r="23" spans="1:17" x14ac:dyDescent="0.3">
      <c r="A23" t="str">
        <f t="shared" si="0"/>
        <v>CNTCoquimboCasaAlbañilería</v>
      </c>
      <c r="B23" t="s">
        <v>64</v>
      </c>
      <c r="C23" t="s">
        <v>65</v>
      </c>
      <c r="D23" t="s">
        <v>61</v>
      </c>
      <c r="E23" t="s">
        <v>17</v>
      </c>
      <c r="F23" s="43">
        <v>0.12</v>
      </c>
    </row>
    <row r="24" spans="1:17" x14ac:dyDescent="0.3">
      <c r="A24" t="str">
        <f t="shared" si="0"/>
        <v>CNTCoquimboCasaMadera</v>
      </c>
      <c r="B24" t="s">
        <v>64</v>
      </c>
      <c r="C24" t="s">
        <v>65</v>
      </c>
      <c r="D24" t="s">
        <v>61</v>
      </c>
      <c r="E24" t="s">
        <v>13</v>
      </c>
      <c r="F24" s="43">
        <v>0.12</v>
      </c>
    </row>
    <row r="25" spans="1:17" x14ac:dyDescent="0.3">
      <c r="A25" t="str">
        <f t="shared" si="0"/>
        <v>CNTCoquimboCasaAcero Galvanizado</v>
      </c>
      <c r="B25" t="s">
        <v>64</v>
      </c>
      <c r="C25" t="s">
        <v>65</v>
      </c>
      <c r="D25" t="s">
        <v>61</v>
      </c>
      <c r="E25" t="s">
        <v>15</v>
      </c>
      <c r="F25" s="43">
        <v>0.13</v>
      </c>
    </row>
    <row r="26" spans="1:17" x14ac:dyDescent="0.3">
      <c r="A26" t="str">
        <f t="shared" si="0"/>
        <v>CNTCoquimboDepartamentoHormigón</v>
      </c>
      <c r="B26" t="s">
        <v>64</v>
      </c>
      <c r="C26" t="s">
        <v>65</v>
      </c>
      <c r="D26" t="s">
        <v>62</v>
      </c>
      <c r="E26" t="s">
        <v>14</v>
      </c>
      <c r="F26" s="43">
        <v>0.14000000000000001</v>
      </c>
    </row>
    <row r="27" spans="1:17" x14ac:dyDescent="0.3">
      <c r="A27" t="str">
        <f t="shared" si="0"/>
        <v>CNTCoquimboDepartamentoAlbañilería</v>
      </c>
      <c r="B27" t="s">
        <v>64</v>
      </c>
      <c r="C27" t="s">
        <v>65</v>
      </c>
      <c r="D27" t="s">
        <v>62</v>
      </c>
      <c r="E27" t="s">
        <v>17</v>
      </c>
      <c r="F27" s="43">
        <v>0.13</v>
      </c>
    </row>
    <row r="28" spans="1:17" x14ac:dyDescent="0.3">
      <c r="A28" t="str">
        <f t="shared" si="0"/>
        <v>CNTValparaisoCasaAlbañilería</v>
      </c>
      <c r="B28" t="s">
        <v>64</v>
      </c>
      <c r="C28" t="s">
        <v>66</v>
      </c>
      <c r="D28" t="s">
        <v>61</v>
      </c>
      <c r="E28" t="s">
        <v>17</v>
      </c>
      <c r="F28" s="43">
        <f>F23</f>
        <v>0.12</v>
      </c>
    </row>
    <row r="29" spans="1:17" x14ac:dyDescent="0.3">
      <c r="A29" t="str">
        <f t="shared" si="0"/>
        <v>CNTValparaisoCasaMadera</v>
      </c>
      <c r="B29" t="s">
        <v>64</v>
      </c>
      <c r="C29" t="s">
        <v>66</v>
      </c>
      <c r="D29" t="s">
        <v>61</v>
      </c>
      <c r="E29" t="s">
        <v>13</v>
      </c>
      <c r="F29" s="43">
        <f>F24</f>
        <v>0.12</v>
      </c>
    </row>
    <row r="30" spans="1:17" x14ac:dyDescent="0.3">
      <c r="A30" t="str">
        <f t="shared" si="0"/>
        <v>CNTValparaisoCasaAcero Galvanizado</v>
      </c>
      <c r="B30" t="s">
        <v>64</v>
      </c>
      <c r="C30" t="s">
        <v>66</v>
      </c>
      <c r="D30" t="s">
        <v>61</v>
      </c>
      <c r="E30" t="s">
        <v>15</v>
      </c>
      <c r="F30" s="43">
        <f>F25</f>
        <v>0.13</v>
      </c>
    </row>
    <row r="31" spans="1:17" x14ac:dyDescent="0.3">
      <c r="A31" t="str">
        <f t="shared" si="0"/>
        <v>CNTValparaisoDepartamentoHormigón</v>
      </c>
      <c r="B31" t="s">
        <v>64</v>
      </c>
      <c r="C31" t="s">
        <v>66</v>
      </c>
      <c r="D31" t="s">
        <v>62</v>
      </c>
      <c r="E31" t="s">
        <v>14</v>
      </c>
      <c r="F31" s="43">
        <f>F26</f>
        <v>0.14000000000000001</v>
      </c>
    </row>
    <row r="32" spans="1:17" x14ac:dyDescent="0.3">
      <c r="A32" t="str">
        <f t="shared" si="0"/>
        <v>CNTValparaisoDepartamentoAlbañilería</v>
      </c>
      <c r="B32" t="s">
        <v>64</v>
      </c>
      <c r="C32" t="s">
        <v>66</v>
      </c>
      <c r="D32" t="s">
        <v>62</v>
      </c>
      <c r="E32" t="s">
        <v>17</v>
      </c>
      <c r="F32" s="43">
        <f>F27</f>
        <v>0.13</v>
      </c>
    </row>
    <row r="33" spans="1:6" x14ac:dyDescent="0.3">
      <c r="A33" t="str">
        <f t="shared" si="0"/>
        <v>CNTMetropolitanaCasaAlbañilería</v>
      </c>
      <c r="B33" t="s">
        <v>64</v>
      </c>
      <c r="C33" t="s">
        <v>67</v>
      </c>
      <c r="D33" t="s">
        <v>61</v>
      </c>
      <c r="E33" t="s">
        <v>17</v>
      </c>
      <c r="F33" s="43">
        <f>F23</f>
        <v>0.12</v>
      </c>
    </row>
    <row r="34" spans="1:6" x14ac:dyDescent="0.3">
      <c r="A34" t="str">
        <f t="shared" si="0"/>
        <v>CNTMetropolitanaCasaMadera</v>
      </c>
      <c r="B34" t="s">
        <v>64</v>
      </c>
      <c r="C34" t="s">
        <v>67</v>
      </c>
      <c r="D34" t="s">
        <v>61</v>
      </c>
      <c r="E34" t="s">
        <v>13</v>
      </c>
      <c r="F34" s="43">
        <f>F24</f>
        <v>0.12</v>
      </c>
    </row>
    <row r="35" spans="1:6" x14ac:dyDescent="0.3">
      <c r="A35" t="str">
        <f t="shared" si="0"/>
        <v>CNTMetropolitanaCasaAcero Galvanizado</v>
      </c>
      <c r="B35" t="s">
        <v>64</v>
      </c>
      <c r="C35" t="s">
        <v>67</v>
      </c>
      <c r="D35" t="s">
        <v>61</v>
      </c>
      <c r="E35" t="s">
        <v>15</v>
      </c>
      <c r="F35" s="43">
        <f>F25</f>
        <v>0.13</v>
      </c>
    </row>
    <row r="36" spans="1:6" x14ac:dyDescent="0.3">
      <c r="A36" t="str">
        <f t="shared" si="0"/>
        <v>CNTMetropolitanaDepartamentoHormigón</v>
      </c>
      <c r="B36" t="s">
        <v>64</v>
      </c>
      <c r="C36" t="s">
        <v>67</v>
      </c>
      <c r="D36" t="s">
        <v>62</v>
      </c>
      <c r="E36" t="s">
        <v>14</v>
      </c>
      <c r="F36" s="43">
        <f>F26</f>
        <v>0.14000000000000001</v>
      </c>
    </row>
    <row r="37" spans="1:6" x14ac:dyDescent="0.3">
      <c r="A37" t="str">
        <f t="shared" si="0"/>
        <v>CNTMetropolitanaDepartamentoAlbañilería</v>
      </c>
      <c r="B37" t="s">
        <v>64</v>
      </c>
      <c r="C37" t="s">
        <v>67</v>
      </c>
      <c r="D37" t="s">
        <v>62</v>
      </c>
      <c r="E37" t="s">
        <v>17</v>
      </c>
      <c r="F37" s="43">
        <f>F27</f>
        <v>0.13</v>
      </c>
    </row>
    <row r="38" spans="1:6" x14ac:dyDescent="0.3">
      <c r="A38" t="str">
        <f t="shared" si="0"/>
        <v>CNTO'HigginsCasaAlbañilería</v>
      </c>
      <c r="B38" t="s">
        <v>64</v>
      </c>
      <c r="C38" t="s">
        <v>68</v>
      </c>
      <c r="D38" t="s">
        <v>61</v>
      </c>
      <c r="E38" t="s">
        <v>17</v>
      </c>
      <c r="F38" s="43">
        <f>F33</f>
        <v>0.12</v>
      </c>
    </row>
    <row r="39" spans="1:6" x14ac:dyDescent="0.3">
      <c r="A39" t="str">
        <f t="shared" si="0"/>
        <v>CNTO'HigginsCasaMadera</v>
      </c>
      <c r="B39" t="s">
        <v>64</v>
      </c>
      <c r="C39" t="s">
        <v>68</v>
      </c>
      <c r="D39" t="s">
        <v>61</v>
      </c>
      <c r="E39" t="s">
        <v>13</v>
      </c>
      <c r="F39" s="43">
        <f>+F24</f>
        <v>0.12</v>
      </c>
    </row>
    <row r="40" spans="1:6" x14ac:dyDescent="0.3">
      <c r="A40" t="str">
        <f t="shared" si="0"/>
        <v>CNTO'HigginsCasaAcero Galvanizado</v>
      </c>
      <c r="B40" t="s">
        <v>64</v>
      </c>
      <c r="C40" t="s">
        <v>68</v>
      </c>
      <c r="D40" t="s">
        <v>61</v>
      </c>
      <c r="E40" t="s">
        <v>15</v>
      </c>
      <c r="F40" s="43">
        <f>+F25</f>
        <v>0.13</v>
      </c>
    </row>
    <row r="41" spans="1:6" x14ac:dyDescent="0.3">
      <c r="A41" t="str">
        <f t="shared" si="0"/>
        <v>CNTO'HigginsDepartamentoHormigón</v>
      </c>
      <c r="B41" t="s">
        <v>64</v>
      </c>
      <c r="C41" t="s">
        <v>68</v>
      </c>
      <c r="D41" t="s">
        <v>62</v>
      </c>
      <c r="E41" t="s">
        <v>14</v>
      </c>
      <c r="F41" s="43">
        <f>+F26</f>
        <v>0.14000000000000001</v>
      </c>
    </row>
    <row r="42" spans="1:6" x14ac:dyDescent="0.3">
      <c r="A42" t="str">
        <f t="shared" si="0"/>
        <v>CNTO'HigginsDepartamentoAlbañilería</v>
      </c>
      <c r="B42" t="s">
        <v>64</v>
      </c>
      <c r="C42" t="s">
        <v>68</v>
      </c>
      <c r="D42" t="s">
        <v>62</v>
      </c>
      <c r="E42" t="s">
        <v>17</v>
      </c>
      <c r="F42" s="43">
        <f>+F27</f>
        <v>0.13</v>
      </c>
    </row>
    <row r="43" spans="1:6" x14ac:dyDescent="0.3">
      <c r="A43" t="str">
        <f t="shared" si="0"/>
        <v/>
      </c>
      <c r="F43" s="43"/>
    </row>
    <row r="44" spans="1:6" x14ac:dyDescent="0.3">
      <c r="A44" t="str">
        <f t="shared" si="0"/>
        <v>CNTMauleCasaAlbañilería</v>
      </c>
      <c r="B44" t="s">
        <v>64</v>
      </c>
      <c r="C44" t="s">
        <v>69</v>
      </c>
      <c r="D44" t="s">
        <v>61</v>
      </c>
      <c r="E44" t="s">
        <v>17</v>
      </c>
      <c r="F44" s="43">
        <v>0.12</v>
      </c>
    </row>
    <row r="45" spans="1:6" x14ac:dyDescent="0.3">
      <c r="A45" t="str">
        <f t="shared" si="0"/>
        <v>CNTMauleCasaMadera</v>
      </c>
      <c r="B45" t="s">
        <v>64</v>
      </c>
      <c r="C45" t="s">
        <v>69</v>
      </c>
      <c r="D45" t="s">
        <v>61</v>
      </c>
      <c r="E45" t="s">
        <v>13</v>
      </c>
      <c r="F45" s="43">
        <v>0.13</v>
      </c>
    </row>
    <row r="46" spans="1:6" x14ac:dyDescent="0.3">
      <c r="A46" t="str">
        <f t="shared" si="0"/>
        <v>CNTMauleCasaAcero Galvanizado</v>
      </c>
      <c r="B46" t="s">
        <v>64</v>
      </c>
      <c r="C46" t="s">
        <v>69</v>
      </c>
      <c r="D46" t="s">
        <v>61</v>
      </c>
      <c r="E46" t="s">
        <v>15</v>
      </c>
      <c r="F46" s="43">
        <v>0.13</v>
      </c>
    </row>
    <row r="47" spans="1:6" x14ac:dyDescent="0.3">
      <c r="A47" t="str">
        <f t="shared" si="0"/>
        <v>CNTMauleDepartamentoHormigón</v>
      </c>
      <c r="B47" t="s">
        <v>64</v>
      </c>
      <c r="C47" t="s">
        <v>69</v>
      </c>
      <c r="D47" t="s">
        <v>62</v>
      </c>
      <c r="E47" t="s">
        <v>14</v>
      </c>
      <c r="F47" s="43">
        <v>0.14000000000000001</v>
      </c>
    </row>
    <row r="48" spans="1:6" x14ac:dyDescent="0.3">
      <c r="A48" t="str">
        <f t="shared" si="0"/>
        <v>CNTMauleDepartamentoAlbañilería</v>
      </c>
      <c r="B48" t="s">
        <v>64</v>
      </c>
      <c r="C48" t="s">
        <v>69</v>
      </c>
      <c r="D48" t="s">
        <v>62</v>
      </c>
      <c r="E48" t="s">
        <v>17</v>
      </c>
      <c r="F48" s="43">
        <v>0.13</v>
      </c>
    </row>
    <row r="49" spans="1:6" x14ac:dyDescent="0.3">
      <c r="A49" t="str">
        <f t="shared" si="0"/>
        <v>CNTÑubleCasaAlbañilería</v>
      </c>
      <c r="B49" t="s">
        <v>64</v>
      </c>
      <c r="C49" t="s">
        <v>70</v>
      </c>
      <c r="D49" t="s">
        <v>61</v>
      </c>
      <c r="E49" t="s">
        <v>17</v>
      </c>
      <c r="F49" s="43">
        <f>F44</f>
        <v>0.12</v>
      </c>
    </row>
    <row r="50" spans="1:6" x14ac:dyDescent="0.3">
      <c r="A50" t="str">
        <f t="shared" si="0"/>
        <v>CNTÑubleCasaMadera</v>
      </c>
      <c r="B50" t="s">
        <v>64</v>
      </c>
      <c r="C50" t="s">
        <v>70</v>
      </c>
      <c r="D50" t="s">
        <v>61</v>
      </c>
      <c r="E50" t="s">
        <v>13</v>
      </c>
      <c r="F50" s="43">
        <f>F45</f>
        <v>0.13</v>
      </c>
    </row>
    <row r="51" spans="1:6" x14ac:dyDescent="0.3">
      <c r="A51" t="str">
        <f t="shared" si="0"/>
        <v>CNTÑubleCasaAcero Galvanizado</v>
      </c>
      <c r="B51" t="s">
        <v>64</v>
      </c>
      <c r="C51" t="s">
        <v>70</v>
      </c>
      <c r="D51" t="s">
        <v>61</v>
      </c>
      <c r="E51" t="s">
        <v>15</v>
      </c>
      <c r="F51" s="43">
        <f>F46</f>
        <v>0.13</v>
      </c>
    </row>
    <row r="52" spans="1:6" x14ac:dyDescent="0.3">
      <c r="A52" t="str">
        <f t="shared" si="0"/>
        <v>CNTÑubleDepartamentoHormigón</v>
      </c>
      <c r="B52" t="s">
        <v>64</v>
      </c>
      <c r="C52" t="s">
        <v>70</v>
      </c>
      <c r="D52" t="s">
        <v>62</v>
      </c>
      <c r="E52" t="s">
        <v>14</v>
      </c>
      <c r="F52" s="43">
        <f>F47</f>
        <v>0.14000000000000001</v>
      </c>
    </row>
    <row r="53" spans="1:6" x14ac:dyDescent="0.3">
      <c r="A53" t="str">
        <f t="shared" si="0"/>
        <v>CNTÑubleDepartamentoAlbañilería</v>
      </c>
      <c r="B53" t="s">
        <v>64</v>
      </c>
      <c r="C53" t="s">
        <v>70</v>
      </c>
      <c r="D53" t="s">
        <v>62</v>
      </c>
      <c r="E53" t="s">
        <v>17</v>
      </c>
      <c r="F53" s="43">
        <f>F48</f>
        <v>0.13</v>
      </c>
    </row>
    <row r="54" spans="1:6" x14ac:dyDescent="0.3">
      <c r="A54" t="str">
        <f t="shared" si="0"/>
        <v>CNTBio BioCasaAlbañilería</v>
      </c>
      <c r="B54" t="s">
        <v>64</v>
      </c>
      <c r="C54" t="s">
        <v>71</v>
      </c>
      <c r="D54" t="s">
        <v>61</v>
      </c>
      <c r="E54" t="s">
        <v>17</v>
      </c>
      <c r="F54" s="43">
        <f>F44</f>
        <v>0.12</v>
      </c>
    </row>
    <row r="55" spans="1:6" x14ac:dyDescent="0.3">
      <c r="A55" t="str">
        <f t="shared" si="0"/>
        <v>CNTBio BioCasaMadera</v>
      </c>
      <c r="B55" t="s">
        <v>64</v>
      </c>
      <c r="C55" t="s">
        <v>71</v>
      </c>
      <c r="D55" t="s">
        <v>61</v>
      </c>
      <c r="E55" t="s">
        <v>13</v>
      </c>
      <c r="F55" s="43">
        <f>F45</f>
        <v>0.13</v>
      </c>
    </row>
    <row r="56" spans="1:6" x14ac:dyDescent="0.3">
      <c r="A56" t="str">
        <f t="shared" si="0"/>
        <v>CNTBio BioCasaAcero Galvanizado</v>
      </c>
      <c r="B56" t="s">
        <v>64</v>
      </c>
      <c r="C56" t="s">
        <v>71</v>
      </c>
      <c r="D56" t="s">
        <v>61</v>
      </c>
      <c r="E56" t="s">
        <v>15</v>
      </c>
      <c r="F56" s="43">
        <f>F46</f>
        <v>0.13</v>
      </c>
    </row>
    <row r="57" spans="1:6" x14ac:dyDescent="0.3">
      <c r="A57" t="str">
        <f t="shared" si="0"/>
        <v>CNTBio BioDepartamentoHormigón</v>
      </c>
      <c r="B57" t="s">
        <v>64</v>
      </c>
      <c r="C57" t="s">
        <v>71</v>
      </c>
      <c r="D57" t="s">
        <v>62</v>
      </c>
      <c r="E57" t="s">
        <v>14</v>
      </c>
      <c r="F57" s="43">
        <f>F47</f>
        <v>0.14000000000000001</v>
      </c>
    </row>
    <row r="58" spans="1:6" x14ac:dyDescent="0.3">
      <c r="A58" t="str">
        <f t="shared" si="0"/>
        <v>CNTBio BioDepartamentoAlbañilería</v>
      </c>
      <c r="B58" t="s">
        <v>64</v>
      </c>
      <c r="C58" t="s">
        <v>71</v>
      </c>
      <c r="D58" t="s">
        <v>62</v>
      </c>
      <c r="E58" t="s">
        <v>17</v>
      </c>
      <c r="F58" s="43">
        <f>F48</f>
        <v>0.13</v>
      </c>
    </row>
    <row r="59" spans="1:6" x14ac:dyDescent="0.3">
      <c r="A59" t="str">
        <f t="shared" si="0"/>
        <v>CNTAraucaníaCasaAlbañilería</v>
      </c>
      <c r="B59" t="s">
        <v>64</v>
      </c>
      <c r="C59" t="s">
        <v>72</v>
      </c>
      <c r="D59" t="s">
        <v>61</v>
      </c>
      <c r="E59" t="s">
        <v>17</v>
      </c>
      <c r="F59" s="43">
        <f>F54</f>
        <v>0.12</v>
      </c>
    </row>
    <row r="60" spans="1:6" x14ac:dyDescent="0.3">
      <c r="A60" t="str">
        <f t="shared" si="0"/>
        <v>CNTAraucaníaCasaMadera</v>
      </c>
      <c r="B60" t="s">
        <v>64</v>
      </c>
      <c r="C60" t="s">
        <v>72</v>
      </c>
      <c r="D60" t="s">
        <v>61</v>
      </c>
      <c r="E60" t="s">
        <v>13</v>
      </c>
      <c r="F60" s="43">
        <f>+F45</f>
        <v>0.13</v>
      </c>
    </row>
    <row r="61" spans="1:6" x14ac:dyDescent="0.3">
      <c r="A61" t="str">
        <f t="shared" si="0"/>
        <v>CNTAraucaníaCasaAcero Galvanizado</v>
      </c>
      <c r="B61" t="s">
        <v>64</v>
      </c>
      <c r="C61" t="s">
        <v>72</v>
      </c>
      <c r="D61" t="s">
        <v>61</v>
      </c>
      <c r="E61" t="s">
        <v>15</v>
      </c>
      <c r="F61" s="43">
        <f>+F46</f>
        <v>0.13</v>
      </c>
    </row>
    <row r="62" spans="1:6" x14ac:dyDescent="0.3">
      <c r="A62" t="str">
        <f t="shared" si="0"/>
        <v>CNTAraucaníaDepartamentoHormigón</v>
      </c>
      <c r="B62" t="s">
        <v>64</v>
      </c>
      <c r="C62" t="s">
        <v>72</v>
      </c>
      <c r="D62" t="s">
        <v>62</v>
      </c>
      <c r="E62" t="s">
        <v>14</v>
      </c>
      <c r="F62" s="43">
        <f>+F47</f>
        <v>0.14000000000000001</v>
      </c>
    </row>
    <row r="63" spans="1:6" x14ac:dyDescent="0.3">
      <c r="A63" t="str">
        <f t="shared" si="0"/>
        <v>CNTAraucaníaDepartamentoAlbañilería</v>
      </c>
      <c r="B63" t="s">
        <v>64</v>
      </c>
      <c r="C63" t="s">
        <v>72</v>
      </c>
      <c r="D63" t="s">
        <v>62</v>
      </c>
      <c r="E63" t="s">
        <v>17</v>
      </c>
      <c r="F63" s="43">
        <f>+F48</f>
        <v>0.13</v>
      </c>
    </row>
    <row r="64" spans="1:6" x14ac:dyDescent="0.3">
      <c r="A64" t="str">
        <f t="shared" si="0"/>
        <v/>
      </c>
      <c r="F64" s="43"/>
    </row>
    <row r="65" spans="1:6" x14ac:dyDescent="0.3">
      <c r="A65" t="str">
        <f t="shared" si="0"/>
        <v>CNTLos RiosCasaAlbañilería</v>
      </c>
      <c r="B65" t="s">
        <v>64</v>
      </c>
      <c r="C65" t="s">
        <v>73</v>
      </c>
      <c r="D65" t="s">
        <v>61</v>
      </c>
      <c r="E65" t="s">
        <v>17</v>
      </c>
      <c r="F65" s="43">
        <v>0.12</v>
      </c>
    </row>
    <row r="66" spans="1:6" x14ac:dyDescent="0.3">
      <c r="A66" t="str">
        <f t="shared" si="0"/>
        <v>CNTLos RiosCasaMadera</v>
      </c>
      <c r="B66" t="s">
        <v>64</v>
      </c>
      <c r="C66" t="s">
        <v>73</v>
      </c>
      <c r="D66" t="s">
        <v>61</v>
      </c>
      <c r="E66" t="s">
        <v>13</v>
      </c>
      <c r="F66" s="43">
        <v>0.13</v>
      </c>
    </row>
    <row r="67" spans="1:6" x14ac:dyDescent="0.3">
      <c r="A67" t="str">
        <f t="shared" ref="A67:A130" si="1">+B67&amp;C67&amp;D67&amp;E67</f>
        <v>CNTLos RiosCasaAcero Galvanizado</v>
      </c>
      <c r="B67" t="s">
        <v>64</v>
      </c>
      <c r="C67" t="s">
        <v>73</v>
      </c>
      <c r="D67" t="s">
        <v>61</v>
      </c>
      <c r="E67" t="s">
        <v>15</v>
      </c>
      <c r="F67" s="43">
        <v>0.12</v>
      </c>
    </row>
    <row r="68" spans="1:6" x14ac:dyDescent="0.3">
      <c r="A68" t="str">
        <f t="shared" si="1"/>
        <v>CNTLos RiosDepartamentoHormigón</v>
      </c>
      <c r="B68" t="s">
        <v>64</v>
      </c>
      <c r="C68" t="s">
        <v>73</v>
      </c>
      <c r="D68" t="s">
        <v>62</v>
      </c>
      <c r="E68" t="s">
        <v>14</v>
      </c>
      <c r="F68" s="43">
        <v>0.14000000000000001</v>
      </c>
    </row>
    <row r="69" spans="1:6" x14ac:dyDescent="0.3">
      <c r="A69" t="str">
        <f t="shared" si="1"/>
        <v>CNTLos RiosDepartamentoAlbañilería</v>
      </c>
      <c r="B69" t="s">
        <v>64</v>
      </c>
      <c r="C69" t="s">
        <v>73</v>
      </c>
      <c r="D69" t="s">
        <v>62</v>
      </c>
      <c r="E69" t="s">
        <v>17</v>
      </c>
      <c r="F69" s="43">
        <v>0.13</v>
      </c>
    </row>
    <row r="70" spans="1:6" x14ac:dyDescent="0.3">
      <c r="A70" t="str">
        <f t="shared" si="1"/>
        <v>CNTLos LagosCasaAlbañilería</v>
      </c>
      <c r="B70" t="s">
        <v>64</v>
      </c>
      <c r="C70" t="s">
        <v>74</v>
      </c>
      <c r="D70" t="s">
        <v>61</v>
      </c>
      <c r="E70" t="s">
        <v>17</v>
      </c>
      <c r="F70" s="43">
        <f>F65</f>
        <v>0.12</v>
      </c>
    </row>
    <row r="71" spans="1:6" x14ac:dyDescent="0.3">
      <c r="A71" t="str">
        <f t="shared" si="1"/>
        <v>CNTLos LagosCasaMadera</v>
      </c>
      <c r="B71" t="s">
        <v>64</v>
      </c>
      <c r="C71" t="s">
        <v>74</v>
      </c>
      <c r="D71" t="s">
        <v>61</v>
      </c>
      <c r="E71" t="s">
        <v>13</v>
      </c>
      <c r="F71" s="43">
        <f>F66</f>
        <v>0.13</v>
      </c>
    </row>
    <row r="72" spans="1:6" x14ac:dyDescent="0.3">
      <c r="A72" t="str">
        <f t="shared" si="1"/>
        <v>CNTLos LagosCasaAcero Galvanizado</v>
      </c>
      <c r="B72" t="s">
        <v>64</v>
      </c>
      <c r="C72" t="s">
        <v>74</v>
      </c>
      <c r="D72" t="s">
        <v>61</v>
      </c>
      <c r="E72" t="s">
        <v>15</v>
      </c>
      <c r="F72" s="43">
        <f>F67</f>
        <v>0.12</v>
      </c>
    </row>
    <row r="73" spans="1:6" x14ac:dyDescent="0.3">
      <c r="A73" t="str">
        <f t="shared" si="1"/>
        <v>CNTLos LagosDepartamentoHormigón</v>
      </c>
      <c r="B73" t="s">
        <v>64</v>
      </c>
      <c r="C73" t="s">
        <v>74</v>
      </c>
      <c r="D73" t="s">
        <v>62</v>
      </c>
      <c r="E73" t="s">
        <v>14</v>
      </c>
      <c r="F73" s="43">
        <f>F68</f>
        <v>0.14000000000000001</v>
      </c>
    </row>
    <row r="74" spans="1:6" x14ac:dyDescent="0.3">
      <c r="A74" t="str">
        <f t="shared" si="1"/>
        <v>CNTLos LagosDepartamentoAlbañilería</v>
      </c>
      <c r="B74" t="s">
        <v>64</v>
      </c>
      <c r="C74" t="s">
        <v>74</v>
      </c>
      <c r="D74" t="s">
        <v>62</v>
      </c>
      <c r="E74" t="s">
        <v>17</v>
      </c>
      <c r="F74" s="43">
        <f>F69</f>
        <v>0.13</v>
      </c>
    </row>
    <row r="75" spans="1:6" x14ac:dyDescent="0.3">
      <c r="A75" t="str">
        <f t="shared" si="1"/>
        <v/>
      </c>
      <c r="F75" s="43"/>
    </row>
    <row r="76" spans="1:6" x14ac:dyDescent="0.3">
      <c r="A76" t="str">
        <f t="shared" si="1"/>
        <v>CNTAysenCasaAlbañilería</v>
      </c>
      <c r="B76" t="s">
        <v>64</v>
      </c>
      <c r="C76" t="s">
        <v>75</v>
      </c>
      <c r="D76" t="s">
        <v>61</v>
      </c>
      <c r="E76" t="s">
        <v>17</v>
      </c>
      <c r="F76" s="43">
        <v>0.12</v>
      </c>
    </row>
    <row r="77" spans="1:6" x14ac:dyDescent="0.3">
      <c r="A77" t="str">
        <f t="shared" si="1"/>
        <v>CNTAysenCasaMadera</v>
      </c>
      <c r="B77" t="s">
        <v>64</v>
      </c>
      <c r="C77" t="s">
        <v>75</v>
      </c>
      <c r="D77" t="s">
        <v>61</v>
      </c>
      <c r="E77" t="s">
        <v>13</v>
      </c>
      <c r="F77" s="43">
        <v>0.13</v>
      </c>
    </row>
    <row r="78" spans="1:6" x14ac:dyDescent="0.3">
      <c r="A78" t="str">
        <f t="shared" si="1"/>
        <v>CNTAysenCasaAcero Galvanizado</v>
      </c>
      <c r="B78" t="s">
        <v>64</v>
      </c>
      <c r="C78" t="s">
        <v>75</v>
      </c>
      <c r="D78" t="s">
        <v>61</v>
      </c>
      <c r="E78" t="s">
        <v>15</v>
      </c>
      <c r="F78" s="43">
        <v>0.13</v>
      </c>
    </row>
    <row r="79" spans="1:6" x14ac:dyDescent="0.3">
      <c r="A79" t="str">
        <f t="shared" si="1"/>
        <v>CNTAysenDepartamentoHormigón</v>
      </c>
      <c r="B79" t="s">
        <v>64</v>
      </c>
      <c r="C79" t="s">
        <v>75</v>
      </c>
      <c r="D79" t="s">
        <v>62</v>
      </c>
      <c r="E79" t="s">
        <v>14</v>
      </c>
      <c r="F79" s="43">
        <v>0.13</v>
      </c>
    </row>
    <row r="80" spans="1:6" x14ac:dyDescent="0.3">
      <c r="A80" t="str">
        <f t="shared" si="1"/>
        <v>CNTAysenDepartamentoAlbañilería</v>
      </c>
      <c r="B80" t="s">
        <v>64</v>
      </c>
      <c r="C80" t="s">
        <v>75</v>
      </c>
      <c r="D80" t="s">
        <v>62</v>
      </c>
      <c r="E80" t="s">
        <v>17</v>
      </c>
      <c r="F80" s="43">
        <v>0.13</v>
      </c>
    </row>
    <row r="81" spans="1:6" x14ac:dyDescent="0.3">
      <c r="A81" t="str">
        <f t="shared" si="1"/>
        <v>CNTMagallanesCasaAlbañilería</v>
      </c>
      <c r="B81" t="s">
        <v>64</v>
      </c>
      <c r="C81" t="s">
        <v>76</v>
      </c>
      <c r="D81" t="s">
        <v>61</v>
      </c>
      <c r="E81" t="s">
        <v>17</v>
      </c>
      <c r="F81" s="43">
        <f>F76</f>
        <v>0.12</v>
      </c>
    </row>
    <row r="82" spans="1:6" x14ac:dyDescent="0.3">
      <c r="A82" t="str">
        <f t="shared" si="1"/>
        <v>CNTMagallanesCasaMadera</v>
      </c>
      <c r="B82" t="s">
        <v>64</v>
      </c>
      <c r="C82" t="s">
        <v>76</v>
      </c>
      <c r="D82" t="s">
        <v>61</v>
      </c>
      <c r="E82" t="s">
        <v>13</v>
      </c>
      <c r="F82" s="43">
        <f>F77</f>
        <v>0.13</v>
      </c>
    </row>
    <row r="83" spans="1:6" x14ac:dyDescent="0.3">
      <c r="A83" t="str">
        <f t="shared" si="1"/>
        <v>CNTMagallanesCasaAcero Galvanizado</v>
      </c>
      <c r="B83" t="s">
        <v>64</v>
      </c>
      <c r="C83" t="s">
        <v>76</v>
      </c>
      <c r="D83" t="s">
        <v>61</v>
      </c>
      <c r="E83" t="s">
        <v>15</v>
      </c>
      <c r="F83" s="43">
        <f>F78</f>
        <v>0.13</v>
      </c>
    </row>
    <row r="84" spans="1:6" x14ac:dyDescent="0.3">
      <c r="A84" t="str">
        <f t="shared" si="1"/>
        <v>CNTMagallanesDepartamentoHormigón</v>
      </c>
      <c r="B84" t="s">
        <v>64</v>
      </c>
      <c r="C84" t="s">
        <v>76</v>
      </c>
      <c r="D84" t="s">
        <v>62</v>
      </c>
      <c r="E84" t="s">
        <v>14</v>
      </c>
      <c r="F84" s="43">
        <f>F79</f>
        <v>0.13</v>
      </c>
    </row>
    <row r="85" spans="1:6" x14ac:dyDescent="0.3">
      <c r="A85" t="str">
        <f t="shared" si="1"/>
        <v>CNTMagallanesDepartamentoAlbañilería</v>
      </c>
      <c r="B85" t="s">
        <v>64</v>
      </c>
      <c r="C85" t="s">
        <v>76</v>
      </c>
      <c r="D85" t="s">
        <v>62</v>
      </c>
      <c r="E85" t="s">
        <v>17</v>
      </c>
      <c r="F85" s="43">
        <f>F80</f>
        <v>0.13</v>
      </c>
    </row>
    <row r="86" spans="1:6" x14ac:dyDescent="0.3">
      <c r="A86" t="str">
        <f t="shared" si="1"/>
        <v/>
      </c>
      <c r="F86" s="43"/>
    </row>
    <row r="87" spans="1:6" x14ac:dyDescent="0.3">
      <c r="A87" t="str">
        <f t="shared" si="1"/>
        <v/>
      </c>
      <c r="F87" s="43"/>
    </row>
    <row r="88" spans="1:6" x14ac:dyDescent="0.3">
      <c r="A88" t="str">
        <f t="shared" si="1"/>
        <v/>
      </c>
      <c r="F88" s="43"/>
    </row>
    <row r="89" spans="1:6" x14ac:dyDescent="0.3">
      <c r="A89" t="str">
        <f t="shared" si="1"/>
        <v>CSP/DPArica y ParinacotaCasaAlbañilería</v>
      </c>
      <c r="B89" t="s">
        <v>77</v>
      </c>
      <c r="C89" t="s">
        <v>57</v>
      </c>
      <c r="D89" t="s">
        <v>61</v>
      </c>
      <c r="E89" t="s">
        <v>17</v>
      </c>
      <c r="F89" s="43">
        <v>0.12</v>
      </c>
    </row>
    <row r="90" spans="1:6" x14ac:dyDescent="0.3">
      <c r="A90" t="str">
        <f t="shared" si="1"/>
        <v>CSP/DPArica y ParinacotaCasaMadera</v>
      </c>
      <c r="B90" t="s">
        <v>77</v>
      </c>
      <c r="C90" t="s">
        <v>57</v>
      </c>
      <c r="D90" t="s">
        <v>61</v>
      </c>
      <c r="E90" t="s">
        <v>13</v>
      </c>
      <c r="F90" s="43">
        <v>0.13</v>
      </c>
    </row>
    <row r="91" spans="1:6" x14ac:dyDescent="0.3">
      <c r="A91" t="str">
        <f t="shared" si="1"/>
        <v>CSP/DPArica y ParinacotaCasaAcero Galvanizado</v>
      </c>
      <c r="B91" t="s">
        <v>77</v>
      </c>
      <c r="C91" t="s">
        <v>57</v>
      </c>
      <c r="D91" t="s">
        <v>61</v>
      </c>
      <c r="E91" t="s">
        <v>15</v>
      </c>
      <c r="F91" s="43">
        <v>0.15</v>
      </c>
    </row>
    <row r="92" spans="1:6" x14ac:dyDescent="0.3">
      <c r="A92" t="str">
        <f t="shared" si="1"/>
        <v>CSP/DPTarapacaCasaAlbañilería</v>
      </c>
      <c r="B92" t="s">
        <v>77</v>
      </c>
      <c r="C92" t="s">
        <v>58</v>
      </c>
      <c r="D92" t="s">
        <v>61</v>
      </c>
      <c r="E92" t="s">
        <v>17</v>
      </c>
      <c r="F92" s="43">
        <f>F89</f>
        <v>0.12</v>
      </c>
    </row>
    <row r="93" spans="1:6" x14ac:dyDescent="0.3">
      <c r="A93" t="str">
        <f t="shared" si="1"/>
        <v>CSP/DPTarapacaCasaMadera</v>
      </c>
      <c r="B93" t="s">
        <v>77</v>
      </c>
      <c r="C93" t="s">
        <v>58</v>
      </c>
      <c r="D93" t="s">
        <v>61</v>
      </c>
      <c r="E93" t="s">
        <v>13</v>
      </c>
      <c r="F93" s="43">
        <f>F90</f>
        <v>0.13</v>
      </c>
    </row>
    <row r="94" spans="1:6" x14ac:dyDescent="0.3">
      <c r="A94" t="str">
        <f t="shared" si="1"/>
        <v>CSP/DPTarapacaCasaAcero Galvanizado</v>
      </c>
      <c r="B94" t="s">
        <v>77</v>
      </c>
      <c r="C94" t="s">
        <v>58</v>
      </c>
      <c r="D94" t="s">
        <v>61</v>
      </c>
      <c r="E94" t="s">
        <v>15</v>
      </c>
      <c r="F94" s="43">
        <f>F91</f>
        <v>0.15</v>
      </c>
    </row>
    <row r="95" spans="1:6" x14ac:dyDescent="0.3">
      <c r="A95" t="str">
        <f t="shared" si="1"/>
        <v>CSP/DPAntofagastaCasaAlbañilería</v>
      </c>
      <c r="B95" t="s">
        <v>77</v>
      </c>
      <c r="C95" t="s">
        <v>59</v>
      </c>
      <c r="D95" t="s">
        <v>61</v>
      </c>
      <c r="E95" t="s">
        <v>17</v>
      </c>
      <c r="F95" s="43">
        <f>F89</f>
        <v>0.12</v>
      </c>
    </row>
    <row r="96" spans="1:6" x14ac:dyDescent="0.3">
      <c r="A96" t="str">
        <f t="shared" si="1"/>
        <v>CSP/DPAntofagastaCasaMadera</v>
      </c>
      <c r="B96" t="s">
        <v>77</v>
      </c>
      <c r="C96" t="s">
        <v>59</v>
      </c>
      <c r="D96" t="s">
        <v>61</v>
      </c>
      <c r="E96" t="s">
        <v>13</v>
      </c>
      <c r="F96" s="43">
        <f>F90</f>
        <v>0.13</v>
      </c>
    </row>
    <row r="97" spans="1:6" x14ac:dyDescent="0.3">
      <c r="A97" t="str">
        <f t="shared" si="1"/>
        <v>CSP/DPAntofagastaCasaAcero Galvanizado</v>
      </c>
      <c r="B97" t="s">
        <v>77</v>
      </c>
      <c r="C97" t="s">
        <v>59</v>
      </c>
      <c r="D97" t="s">
        <v>61</v>
      </c>
      <c r="E97" t="s">
        <v>15</v>
      </c>
      <c r="F97" s="43">
        <f>F91</f>
        <v>0.15</v>
      </c>
    </row>
    <row r="98" spans="1:6" x14ac:dyDescent="0.3">
      <c r="A98" t="str">
        <f t="shared" si="1"/>
        <v>CSP/DPAtacamaCasaAlbañilería</v>
      </c>
      <c r="B98" t="s">
        <v>77</v>
      </c>
      <c r="C98" t="s">
        <v>60</v>
      </c>
      <c r="D98" t="s">
        <v>61</v>
      </c>
      <c r="E98" t="s">
        <v>17</v>
      </c>
      <c r="F98" s="43">
        <f>F95</f>
        <v>0.12</v>
      </c>
    </row>
    <row r="99" spans="1:6" x14ac:dyDescent="0.3">
      <c r="A99" t="str">
        <f t="shared" si="1"/>
        <v>CSP/DPAtacamaCasaMadera</v>
      </c>
      <c r="B99" t="s">
        <v>77</v>
      </c>
      <c r="C99" t="s">
        <v>60</v>
      </c>
      <c r="D99" t="s">
        <v>61</v>
      </c>
      <c r="E99" t="s">
        <v>13</v>
      </c>
      <c r="F99" s="43">
        <f>+F90</f>
        <v>0.13</v>
      </c>
    </row>
    <row r="100" spans="1:6" x14ac:dyDescent="0.3">
      <c r="A100" t="str">
        <f t="shared" si="1"/>
        <v>CSP/DPAtacamaCasaAcero Galvanizado</v>
      </c>
      <c r="B100" t="s">
        <v>77</v>
      </c>
      <c r="C100" t="s">
        <v>60</v>
      </c>
      <c r="D100" t="s">
        <v>61</v>
      </c>
      <c r="E100" t="s">
        <v>15</v>
      </c>
      <c r="F100" s="43">
        <f>+F91</f>
        <v>0.15</v>
      </c>
    </row>
    <row r="101" spans="1:6" x14ac:dyDescent="0.3">
      <c r="A101" t="str">
        <f t="shared" si="1"/>
        <v/>
      </c>
      <c r="F101" s="43"/>
    </row>
    <row r="102" spans="1:6" x14ac:dyDescent="0.3">
      <c r="A102" t="str">
        <f t="shared" si="1"/>
        <v>CSP/DPCoquimboCasaAlbañilería</v>
      </c>
      <c r="B102" t="s">
        <v>77</v>
      </c>
      <c r="C102" t="s">
        <v>65</v>
      </c>
      <c r="D102" t="s">
        <v>61</v>
      </c>
      <c r="E102" t="s">
        <v>17</v>
      </c>
      <c r="F102" s="43">
        <v>0.12</v>
      </c>
    </row>
    <row r="103" spans="1:6" x14ac:dyDescent="0.3">
      <c r="A103" t="str">
        <f t="shared" si="1"/>
        <v>CSP/DPCoquimboCasaMadera</v>
      </c>
      <c r="B103" t="s">
        <v>77</v>
      </c>
      <c r="C103" t="s">
        <v>65</v>
      </c>
      <c r="D103" t="s">
        <v>61</v>
      </c>
      <c r="E103" t="s">
        <v>13</v>
      </c>
      <c r="F103" s="43">
        <v>0.13</v>
      </c>
    </row>
    <row r="104" spans="1:6" x14ac:dyDescent="0.3">
      <c r="A104" t="str">
        <f t="shared" si="1"/>
        <v>CSP/DPCoquimboCasaAcero Galvanizado</v>
      </c>
      <c r="B104" t="s">
        <v>77</v>
      </c>
      <c r="C104" t="s">
        <v>65</v>
      </c>
      <c r="D104" t="s">
        <v>61</v>
      </c>
      <c r="E104" t="s">
        <v>15</v>
      </c>
      <c r="F104" s="43">
        <v>0.15</v>
      </c>
    </row>
    <row r="105" spans="1:6" x14ac:dyDescent="0.3">
      <c r="A105" t="str">
        <f t="shared" si="1"/>
        <v>CSP/DPValparaisoCasaAlbañilería</v>
      </c>
      <c r="B105" t="s">
        <v>77</v>
      </c>
      <c r="C105" t="s">
        <v>66</v>
      </c>
      <c r="D105" t="s">
        <v>61</v>
      </c>
      <c r="E105" t="s">
        <v>17</v>
      </c>
      <c r="F105" s="43">
        <f>F102</f>
        <v>0.12</v>
      </c>
    </row>
    <row r="106" spans="1:6" x14ac:dyDescent="0.3">
      <c r="A106" t="str">
        <f t="shared" si="1"/>
        <v>CSP/DPValparaisoCasaMadera</v>
      </c>
      <c r="B106" t="s">
        <v>77</v>
      </c>
      <c r="C106" t="s">
        <v>66</v>
      </c>
      <c r="D106" t="s">
        <v>61</v>
      </c>
      <c r="E106" t="s">
        <v>13</v>
      </c>
      <c r="F106" s="43">
        <f>F103</f>
        <v>0.13</v>
      </c>
    </row>
    <row r="107" spans="1:6" x14ac:dyDescent="0.3">
      <c r="A107" t="str">
        <f t="shared" si="1"/>
        <v>CSP/DPValparaisoCasaAcero Galvanizado</v>
      </c>
      <c r="B107" t="s">
        <v>77</v>
      </c>
      <c r="C107" t="s">
        <v>66</v>
      </c>
      <c r="D107" t="s">
        <v>61</v>
      </c>
      <c r="E107" t="s">
        <v>15</v>
      </c>
      <c r="F107" s="43">
        <f>F104</f>
        <v>0.15</v>
      </c>
    </row>
    <row r="108" spans="1:6" x14ac:dyDescent="0.3">
      <c r="A108" t="str">
        <f t="shared" si="1"/>
        <v>CSP/DPMetropolitanaCasaAlbañilería</v>
      </c>
      <c r="B108" t="s">
        <v>77</v>
      </c>
      <c r="C108" t="s">
        <v>67</v>
      </c>
      <c r="D108" t="s">
        <v>61</v>
      </c>
      <c r="E108" t="s">
        <v>17</v>
      </c>
      <c r="F108" s="43">
        <f>F102</f>
        <v>0.12</v>
      </c>
    </row>
    <row r="109" spans="1:6" x14ac:dyDescent="0.3">
      <c r="A109" t="str">
        <f t="shared" si="1"/>
        <v>CSP/DPMetropolitanaCasaMadera</v>
      </c>
      <c r="B109" t="s">
        <v>77</v>
      </c>
      <c r="C109" t="s">
        <v>67</v>
      </c>
      <c r="D109" t="s">
        <v>61</v>
      </c>
      <c r="E109" t="s">
        <v>13</v>
      </c>
      <c r="F109" s="43">
        <f>F103</f>
        <v>0.13</v>
      </c>
    </row>
    <row r="110" spans="1:6" x14ac:dyDescent="0.3">
      <c r="A110" t="str">
        <f t="shared" si="1"/>
        <v>CSP/DPMetropolitanaCasaAcero Galvanizado</v>
      </c>
      <c r="B110" t="s">
        <v>77</v>
      </c>
      <c r="C110" t="s">
        <v>67</v>
      </c>
      <c r="D110" t="s">
        <v>61</v>
      </c>
      <c r="E110" t="s">
        <v>15</v>
      </c>
      <c r="F110" s="43">
        <f>F104</f>
        <v>0.15</v>
      </c>
    </row>
    <row r="111" spans="1:6" x14ac:dyDescent="0.3">
      <c r="A111" t="str">
        <f t="shared" si="1"/>
        <v>CSP/DPO'HigginsCasaAlbañilería</v>
      </c>
      <c r="B111" t="s">
        <v>77</v>
      </c>
      <c r="C111" t="s">
        <v>68</v>
      </c>
      <c r="D111" t="s">
        <v>61</v>
      </c>
      <c r="E111" t="s">
        <v>17</v>
      </c>
      <c r="F111" s="43">
        <f>F108</f>
        <v>0.12</v>
      </c>
    </row>
    <row r="112" spans="1:6" x14ac:dyDescent="0.3">
      <c r="A112" t="str">
        <f t="shared" si="1"/>
        <v>CSP/DPO'HigginsCasaMadera</v>
      </c>
      <c r="B112" t="s">
        <v>77</v>
      </c>
      <c r="C112" t="s">
        <v>68</v>
      </c>
      <c r="D112" t="s">
        <v>61</v>
      </c>
      <c r="E112" t="s">
        <v>13</v>
      </c>
      <c r="F112" s="43">
        <f>+F103</f>
        <v>0.13</v>
      </c>
    </row>
    <row r="113" spans="1:6" x14ac:dyDescent="0.3">
      <c r="A113" t="str">
        <f t="shared" si="1"/>
        <v>CSP/DPO'HigginsCasaAcero Galvanizado</v>
      </c>
      <c r="B113" t="s">
        <v>77</v>
      </c>
      <c r="C113" t="s">
        <v>68</v>
      </c>
      <c r="D113" t="s">
        <v>61</v>
      </c>
      <c r="E113" t="s">
        <v>15</v>
      </c>
      <c r="F113" s="43">
        <f>+F104</f>
        <v>0.15</v>
      </c>
    </row>
    <row r="114" spans="1:6" x14ac:dyDescent="0.3">
      <c r="A114" t="str">
        <f t="shared" si="1"/>
        <v/>
      </c>
      <c r="F114" s="43"/>
    </row>
    <row r="115" spans="1:6" x14ac:dyDescent="0.3">
      <c r="A115" t="str">
        <f t="shared" si="1"/>
        <v>CSP/DPMauleCasaAlbañilería</v>
      </c>
      <c r="B115" t="s">
        <v>77</v>
      </c>
      <c r="C115" t="s">
        <v>69</v>
      </c>
      <c r="D115" t="s">
        <v>61</v>
      </c>
      <c r="E115" t="s">
        <v>17</v>
      </c>
      <c r="F115" s="43">
        <v>0.13</v>
      </c>
    </row>
    <row r="116" spans="1:6" x14ac:dyDescent="0.3">
      <c r="A116" t="str">
        <f t="shared" si="1"/>
        <v>CSP/DPMauleCasaMadera</v>
      </c>
      <c r="B116" t="s">
        <v>77</v>
      </c>
      <c r="C116" t="s">
        <v>69</v>
      </c>
      <c r="D116" t="s">
        <v>61</v>
      </c>
      <c r="E116" t="s">
        <v>13</v>
      </c>
      <c r="F116" s="43">
        <v>0.14000000000000001</v>
      </c>
    </row>
    <row r="117" spans="1:6" x14ac:dyDescent="0.3">
      <c r="A117" t="str">
        <f t="shared" si="1"/>
        <v>CSP/DPMauleCasaAcero Galvanizado</v>
      </c>
      <c r="B117" t="s">
        <v>77</v>
      </c>
      <c r="C117" t="s">
        <v>69</v>
      </c>
      <c r="D117" t="s">
        <v>61</v>
      </c>
      <c r="E117" t="s">
        <v>15</v>
      </c>
      <c r="F117" s="43">
        <v>0.13</v>
      </c>
    </row>
    <row r="118" spans="1:6" x14ac:dyDescent="0.3">
      <c r="A118" t="str">
        <f t="shared" si="1"/>
        <v>CSP/DPÑubleCasaAlbañilería</v>
      </c>
      <c r="B118" t="s">
        <v>77</v>
      </c>
      <c r="C118" t="s">
        <v>70</v>
      </c>
      <c r="D118" t="s">
        <v>61</v>
      </c>
      <c r="E118" t="s">
        <v>17</v>
      </c>
      <c r="F118" s="43">
        <f>F115</f>
        <v>0.13</v>
      </c>
    </row>
    <row r="119" spans="1:6" x14ac:dyDescent="0.3">
      <c r="A119" t="str">
        <f t="shared" si="1"/>
        <v>CSP/DPÑubleCasaMadera</v>
      </c>
      <c r="B119" t="s">
        <v>77</v>
      </c>
      <c r="C119" t="s">
        <v>70</v>
      </c>
      <c r="D119" t="s">
        <v>61</v>
      </c>
      <c r="E119" t="s">
        <v>13</v>
      </c>
      <c r="F119" s="43">
        <f>F116</f>
        <v>0.14000000000000001</v>
      </c>
    </row>
    <row r="120" spans="1:6" x14ac:dyDescent="0.3">
      <c r="A120" t="str">
        <f t="shared" si="1"/>
        <v>CSP/DPÑubleCasaAcero Galvanizado</v>
      </c>
      <c r="B120" t="s">
        <v>77</v>
      </c>
      <c r="C120" t="s">
        <v>70</v>
      </c>
      <c r="D120" t="s">
        <v>61</v>
      </c>
      <c r="E120" t="s">
        <v>15</v>
      </c>
      <c r="F120" s="43">
        <f>F117</f>
        <v>0.13</v>
      </c>
    </row>
    <row r="121" spans="1:6" x14ac:dyDescent="0.3">
      <c r="A121" t="str">
        <f t="shared" si="1"/>
        <v>CSP/DPBio BioCasaAlbañilería</v>
      </c>
      <c r="B121" t="s">
        <v>77</v>
      </c>
      <c r="C121" t="s">
        <v>71</v>
      </c>
      <c r="D121" t="s">
        <v>61</v>
      </c>
      <c r="E121" t="s">
        <v>17</v>
      </c>
      <c r="F121" s="43">
        <f>F115</f>
        <v>0.13</v>
      </c>
    </row>
    <row r="122" spans="1:6" x14ac:dyDescent="0.3">
      <c r="A122" t="str">
        <f t="shared" si="1"/>
        <v>CSP/DPBio BioCasaMadera</v>
      </c>
      <c r="B122" t="s">
        <v>77</v>
      </c>
      <c r="C122" t="s">
        <v>71</v>
      </c>
      <c r="D122" t="s">
        <v>61</v>
      </c>
      <c r="E122" t="s">
        <v>13</v>
      </c>
      <c r="F122" s="43">
        <f>F116</f>
        <v>0.14000000000000001</v>
      </c>
    </row>
    <row r="123" spans="1:6" x14ac:dyDescent="0.3">
      <c r="A123" t="str">
        <f t="shared" si="1"/>
        <v>CSP/DPBio BioCasaAcero Galvanizado</v>
      </c>
      <c r="B123" t="s">
        <v>77</v>
      </c>
      <c r="C123" t="s">
        <v>71</v>
      </c>
      <c r="D123" t="s">
        <v>61</v>
      </c>
      <c r="E123" t="s">
        <v>15</v>
      </c>
      <c r="F123" s="43">
        <f>F117</f>
        <v>0.13</v>
      </c>
    </row>
    <row r="124" spans="1:6" x14ac:dyDescent="0.3">
      <c r="A124" t="str">
        <f t="shared" si="1"/>
        <v>CSP/DPAraucaníaCasaAlbañilería</v>
      </c>
      <c r="B124" t="s">
        <v>77</v>
      </c>
      <c r="C124" t="s">
        <v>72</v>
      </c>
      <c r="D124" t="s">
        <v>61</v>
      </c>
      <c r="E124" t="s">
        <v>17</v>
      </c>
      <c r="F124" s="43">
        <f>F121</f>
        <v>0.13</v>
      </c>
    </row>
    <row r="125" spans="1:6" x14ac:dyDescent="0.3">
      <c r="A125" t="str">
        <f t="shared" si="1"/>
        <v>CSP/DPAraucaníaCasaMadera</v>
      </c>
      <c r="B125" t="s">
        <v>77</v>
      </c>
      <c r="C125" t="s">
        <v>72</v>
      </c>
      <c r="D125" t="s">
        <v>61</v>
      </c>
      <c r="E125" t="s">
        <v>13</v>
      </c>
      <c r="F125" s="43">
        <f>+F116</f>
        <v>0.14000000000000001</v>
      </c>
    </row>
    <row r="126" spans="1:6" x14ac:dyDescent="0.3">
      <c r="A126" t="str">
        <f t="shared" si="1"/>
        <v>CSP/DPAraucaníaCasaAcero Galvanizado</v>
      </c>
      <c r="B126" t="s">
        <v>77</v>
      </c>
      <c r="C126" t="s">
        <v>72</v>
      </c>
      <c r="D126" t="s">
        <v>61</v>
      </c>
      <c r="E126" t="s">
        <v>15</v>
      </c>
      <c r="F126" s="43">
        <f>+F117</f>
        <v>0.13</v>
      </c>
    </row>
    <row r="127" spans="1:6" x14ac:dyDescent="0.3">
      <c r="A127" t="str">
        <f t="shared" si="1"/>
        <v/>
      </c>
      <c r="F127" s="43"/>
    </row>
    <row r="128" spans="1:6" x14ac:dyDescent="0.3">
      <c r="A128" t="str">
        <f t="shared" si="1"/>
        <v>CSP/DPLos RiosCasaAlbañilería</v>
      </c>
      <c r="B128" t="s">
        <v>77</v>
      </c>
      <c r="C128" t="s">
        <v>73</v>
      </c>
      <c r="D128" t="s">
        <v>61</v>
      </c>
      <c r="E128" t="s">
        <v>17</v>
      </c>
      <c r="F128" s="43">
        <v>0.13</v>
      </c>
    </row>
    <row r="129" spans="1:6" x14ac:dyDescent="0.3">
      <c r="A129" t="str">
        <f t="shared" si="1"/>
        <v>CSP/DPLos RiosCasaMadera</v>
      </c>
      <c r="B129" t="s">
        <v>77</v>
      </c>
      <c r="C129" t="s">
        <v>73</v>
      </c>
      <c r="D129" t="s">
        <v>61</v>
      </c>
      <c r="E129" t="s">
        <v>13</v>
      </c>
      <c r="F129" s="43">
        <v>0.14000000000000001</v>
      </c>
    </row>
    <row r="130" spans="1:6" x14ac:dyDescent="0.3">
      <c r="A130" t="str">
        <f t="shared" si="1"/>
        <v>CSP/DPLos RiosCasaAcero Galvanizado</v>
      </c>
      <c r="B130" t="s">
        <v>77</v>
      </c>
      <c r="C130" t="s">
        <v>73</v>
      </c>
      <c r="D130" t="s">
        <v>61</v>
      </c>
      <c r="E130" t="s">
        <v>15</v>
      </c>
      <c r="F130" s="43">
        <v>0.12</v>
      </c>
    </row>
    <row r="131" spans="1:6" x14ac:dyDescent="0.3">
      <c r="A131" t="str">
        <f t="shared" ref="A131:A193" si="2">+B131&amp;C131&amp;D131&amp;E131</f>
        <v>CSP/DPLos LagosCasaAlbañilería</v>
      </c>
      <c r="B131" t="s">
        <v>77</v>
      </c>
      <c r="C131" t="s">
        <v>74</v>
      </c>
      <c r="D131" t="s">
        <v>61</v>
      </c>
      <c r="E131" t="s">
        <v>17</v>
      </c>
      <c r="F131" s="43">
        <f>F128</f>
        <v>0.13</v>
      </c>
    </row>
    <row r="132" spans="1:6" x14ac:dyDescent="0.3">
      <c r="A132" t="str">
        <f t="shared" si="2"/>
        <v>CSP/DPLos LagosCasaMadera</v>
      </c>
      <c r="B132" t="s">
        <v>77</v>
      </c>
      <c r="C132" t="s">
        <v>74</v>
      </c>
      <c r="D132" t="s">
        <v>61</v>
      </c>
      <c r="E132" t="s">
        <v>13</v>
      </c>
      <c r="F132" s="43">
        <f>F129</f>
        <v>0.14000000000000001</v>
      </c>
    </row>
    <row r="133" spans="1:6" x14ac:dyDescent="0.3">
      <c r="A133" t="str">
        <f t="shared" si="2"/>
        <v>CSP/DPLos LagosCasaAcero Galvanizado</v>
      </c>
      <c r="B133" t="s">
        <v>77</v>
      </c>
      <c r="C133" t="s">
        <v>74</v>
      </c>
      <c r="D133" t="s">
        <v>61</v>
      </c>
      <c r="E133" t="s">
        <v>15</v>
      </c>
      <c r="F133" s="43">
        <f>F130</f>
        <v>0.12</v>
      </c>
    </row>
    <row r="134" spans="1:6" x14ac:dyDescent="0.3">
      <c r="A134" t="str">
        <f t="shared" si="2"/>
        <v/>
      </c>
      <c r="F134" s="43"/>
    </row>
    <row r="135" spans="1:6" x14ac:dyDescent="0.3">
      <c r="A135" t="str">
        <f t="shared" si="2"/>
        <v>CSP/DPAysenCasaAlbañilería</v>
      </c>
      <c r="B135" t="s">
        <v>77</v>
      </c>
      <c r="C135" t="s">
        <v>75</v>
      </c>
      <c r="D135" t="s">
        <v>61</v>
      </c>
      <c r="E135" t="s">
        <v>17</v>
      </c>
      <c r="F135" s="43">
        <v>0.12</v>
      </c>
    </row>
    <row r="136" spans="1:6" x14ac:dyDescent="0.3">
      <c r="A136" t="str">
        <f t="shared" si="2"/>
        <v>CSP/DPAysenCasaMadera</v>
      </c>
      <c r="B136" t="s">
        <v>77</v>
      </c>
      <c r="C136" t="s">
        <v>75</v>
      </c>
      <c r="D136" t="s">
        <v>61</v>
      </c>
      <c r="E136" t="s">
        <v>13</v>
      </c>
      <c r="F136" s="43">
        <v>0.14000000000000001</v>
      </c>
    </row>
    <row r="137" spans="1:6" x14ac:dyDescent="0.3">
      <c r="A137" t="str">
        <f t="shared" si="2"/>
        <v>CSP/DPAysenCasaAcero Galvanizado</v>
      </c>
      <c r="B137" t="s">
        <v>77</v>
      </c>
      <c r="C137" t="s">
        <v>75</v>
      </c>
      <c r="D137" t="s">
        <v>61</v>
      </c>
      <c r="E137" t="s">
        <v>15</v>
      </c>
      <c r="F137" s="43">
        <v>0.12</v>
      </c>
    </row>
    <row r="138" spans="1:6" x14ac:dyDescent="0.3">
      <c r="A138" t="str">
        <f t="shared" si="2"/>
        <v>CSP/DPMagallanesCasaAlbañilería</v>
      </c>
      <c r="B138" t="s">
        <v>77</v>
      </c>
      <c r="C138" t="s">
        <v>76</v>
      </c>
      <c r="D138" t="s">
        <v>61</v>
      </c>
      <c r="E138" t="s">
        <v>17</v>
      </c>
      <c r="F138" s="43">
        <f>F135</f>
        <v>0.12</v>
      </c>
    </row>
    <row r="139" spans="1:6" x14ac:dyDescent="0.3">
      <c r="A139" t="str">
        <f t="shared" si="2"/>
        <v>CSP/DPMagallanesCasaMadera</v>
      </c>
      <c r="B139" t="s">
        <v>77</v>
      </c>
      <c r="C139" t="s">
        <v>76</v>
      </c>
      <c r="D139" t="s">
        <v>61</v>
      </c>
      <c r="E139" t="s">
        <v>13</v>
      </c>
      <c r="F139" s="43">
        <f>F136</f>
        <v>0.14000000000000001</v>
      </c>
    </row>
    <row r="140" spans="1:6" x14ac:dyDescent="0.3">
      <c r="A140" t="str">
        <f t="shared" si="2"/>
        <v>CSP/DPMagallanesCasaAcero Galvanizado</v>
      </c>
      <c r="B140" t="s">
        <v>77</v>
      </c>
      <c r="C140" t="s">
        <v>76</v>
      </c>
      <c r="D140" t="s">
        <v>61</v>
      </c>
      <c r="E140" t="s">
        <v>15</v>
      </c>
      <c r="F140" s="43">
        <f>F137</f>
        <v>0.12</v>
      </c>
    </row>
    <row r="141" spans="1:6" x14ac:dyDescent="0.3">
      <c r="A141" t="str">
        <f t="shared" si="2"/>
        <v/>
      </c>
      <c r="F141" s="43"/>
    </row>
    <row r="142" spans="1:6" x14ac:dyDescent="0.3">
      <c r="A142" t="str">
        <f t="shared" si="2"/>
        <v/>
      </c>
      <c r="F142" s="43"/>
    </row>
    <row r="143" spans="1:6" x14ac:dyDescent="0.3">
      <c r="A143" t="str">
        <f t="shared" si="2"/>
        <v>Tipo proyectoRegiónTipologíaMaterialidad</v>
      </c>
      <c r="B143" t="s">
        <v>63</v>
      </c>
      <c r="C143" t="s">
        <v>53</v>
      </c>
      <c r="D143" t="s">
        <v>54</v>
      </c>
      <c r="E143" t="s">
        <v>55</v>
      </c>
      <c r="F143" s="43" t="s">
        <v>56</v>
      </c>
    </row>
    <row r="144" spans="1:6" x14ac:dyDescent="0.3">
      <c r="A144" t="str">
        <f t="shared" si="2"/>
        <v>PCArica y ParinacotaCasaAlbañilería</v>
      </c>
      <c r="B144" t="s">
        <v>78</v>
      </c>
      <c r="C144" t="s">
        <v>57</v>
      </c>
      <c r="D144" t="s">
        <v>61</v>
      </c>
      <c r="E144" t="s">
        <v>17</v>
      </c>
      <c r="F144" s="43">
        <v>0.11</v>
      </c>
    </row>
    <row r="145" spans="1:6" x14ac:dyDescent="0.3">
      <c r="A145" t="str">
        <f t="shared" si="2"/>
        <v>PCArica y ParinacotaCasaMadera</v>
      </c>
      <c r="B145" t="s">
        <v>78</v>
      </c>
      <c r="C145" t="s">
        <v>57</v>
      </c>
      <c r="D145" t="s">
        <v>61</v>
      </c>
      <c r="E145" t="s">
        <v>13</v>
      </c>
      <c r="F145" s="43">
        <v>0.12</v>
      </c>
    </row>
    <row r="146" spans="1:6" x14ac:dyDescent="0.3">
      <c r="A146" t="str">
        <f t="shared" si="2"/>
        <v>PCArica y ParinacotaCasaAcero Galvanizado</v>
      </c>
      <c r="B146" t="s">
        <v>78</v>
      </c>
      <c r="C146" t="s">
        <v>57</v>
      </c>
      <c r="D146" t="s">
        <v>61</v>
      </c>
      <c r="E146" t="s">
        <v>15</v>
      </c>
      <c r="F146" s="43">
        <v>0.13</v>
      </c>
    </row>
    <row r="147" spans="1:6" x14ac:dyDescent="0.3">
      <c r="A147" t="str">
        <f t="shared" si="2"/>
        <v>PCArica y ParinacotaDepartamentoHormigón</v>
      </c>
      <c r="B147" t="s">
        <v>78</v>
      </c>
      <c r="C147" t="s">
        <v>57</v>
      </c>
      <c r="D147" t="s">
        <v>62</v>
      </c>
      <c r="E147" t="s">
        <v>14</v>
      </c>
      <c r="F147" s="43">
        <v>0.13</v>
      </c>
    </row>
    <row r="148" spans="1:6" x14ac:dyDescent="0.3">
      <c r="A148" t="str">
        <f t="shared" si="2"/>
        <v>PCTarapacaCasaAlbañilería</v>
      </c>
      <c r="B148" t="s">
        <v>78</v>
      </c>
      <c r="C148" t="s">
        <v>58</v>
      </c>
      <c r="D148" t="s">
        <v>61</v>
      </c>
      <c r="E148" t="s">
        <v>17</v>
      </c>
      <c r="F148" s="43">
        <f>F144</f>
        <v>0.11</v>
      </c>
    </row>
    <row r="149" spans="1:6" x14ac:dyDescent="0.3">
      <c r="A149" t="str">
        <f t="shared" si="2"/>
        <v>PCTarapacaCasaMadera</v>
      </c>
      <c r="B149" t="s">
        <v>78</v>
      </c>
      <c r="C149" t="s">
        <v>58</v>
      </c>
      <c r="D149" t="s">
        <v>61</v>
      </c>
      <c r="E149" t="s">
        <v>13</v>
      </c>
      <c r="F149" s="43">
        <f>F145</f>
        <v>0.12</v>
      </c>
    </row>
    <row r="150" spans="1:6" x14ac:dyDescent="0.3">
      <c r="A150" t="str">
        <f t="shared" si="2"/>
        <v>PCTarapacaCasaAcero Galvanizado</v>
      </c>
      <c r="B150" t="s">
        <v>78</v>
      </c>
      <c r="C150" t="s">
        <v>58</v>
      </c>
      <c r="D150" t="s">
        <v>61</v>
      </c>
      <c r="E150" t="s">
        <v>15</v>
      </c>
      <c r="F150" s="43">
        <f>F146</f>
        <v>0.13</v>
      </c>
    </row>
    <row r="151" spans="1:6" x14ac:dyDescent="0.3">
      <c r="A151" t="str">
        <f t="shared" si="2"/>
        <v>PCTarapacaDepartamentoHormigón</v>
      </c>
      <c r="B151" t="s">
        <v>78</v>
      </c>
      <c r="C151" t="s">
        <v>58</v>
      </c>
      <c r="D151" t="s">
        <v>62</v>
      </c>
      <c r="E151" t="s">
        <v>14</v>
      </c>
      <c r="F151" s="43">
        <f>F147</f>
        <v>0.13</v>
      </c>
    </row>
    <row r="152" spans="1:6" x14ac:dyDescent="0.3">
      <c r="A152" t="str">
        <f t="shared" si="2"/>
        <v>PCAntofagastaCasaAlbañilería</v>
      </c>
      <c r="B152" t="s">
        <v>78</v>
      </c>
      <c r="C152" t="s">
        <v>59</v>
      </c>
      <c r="D152" t="s">
        <v>61</v>
      </c>
      <c r="E152" t="s">
        <v>17</v>
      </c>
      <c r="F152" s="43">
        <f>F144</f>
        <v>0.11</v>
      </c>
    </row>
    <row r="153" spans="1:6" x14ac:dyDescent="0.3">
      <c r="A153" t="str">
        <f t="shared" si="2"/>
        <v>PCAntofagastaCasaMadera</v>
      </c>
      <c r="B153" t="s">
        <v>78</v>
      </c>
      <c r="C153" t="s">
        <v>59</v>
      </c>
      <c r="D153" t="s">
        <v>61</v>
      </c>
      <c r="E153" t="s">
        <v>13</v>
      </c>
      <c r="F153" s="43">
        <f>F145</f>
        <v>0.12</v>
      </c>
    </row>
    <row r="154" spans="1:6" x14ac:dyDescent="0.3">
      <c r="A154" t="str">
        <f t="shared" si="2"/>
        <v>PCAntofagastaCasaAcero Galvanizado</v>
      </c>
      <c r="B154" t="s">
        <v>78</v>
      </c>
      <c r="C154" t="s">
        <v>59</v>
      </c>
      <c r="D154" t="s">
        <v>61</v>
      </c>
      <c r="E154" t="s">
        <v>15</v>
      </c>
      <c r="F154" s="43">
        <f>F146</f>
        <v>0.13</v>
      </c>
    </row>
    <row r="155" spans="1:6" x14ac:dyDescent="0.3">
      <c r="A155" t="str">
        <f t="shared" si="2"/>
        <v>PCAntofagastaDepartamentoHormigón</v>
      </c>
      <c r="B155" t="s">
        <v>78</v>
      </c>
      <c r="C155" t="s">
        <v>59</v>
      </c>
      <c r="D155" t="s">
        <v>62</v>
      </c>
      <c r="E155" t="s">
        <v>14</v>
      </c>
      <c r="F155" s="43">
        <f>F147</f>
        <v>0.13</v>
      </c>
    </row>
    <row r="156" spans="1:6" x14ac:dyDescent="0.3">
      <c r="A156" t="str">
        <f t="shared" si="2"/>
        <v>PCAtacamaCasaAlbañilería</v>
      </c>
      <c r="B156" t="s">
        <v>78</v>
      </c>
      <c r="C156" t="s">
        <v>60</v>
      </c>
      <c r="D156" t="s">
        <v>61</v>
      </c>
      <c r="E156" t="s">
        <v>17</v>
      </c>
      <c r="F156" s="43">
        <f>F152</f>
        <v>0.11</v>
      </c>
    </row>
    <row r="157" spans="1:6" x14ac:dyDescent="0.3">
      <c r="A157" t="str">
        <f t="shared" si="2"/>
        <v>PCAtacamaCasaMadera</v>
      </c>
      <c r="B157" t="s">
        <v>78</v>
      </c>
      <c r="C157" t="s">
        <v>60</v>
      </c>
      <c r="D157" t="s">
        <v>61</v>
      </c>
      <c r="E157" t="s">
        <v>13</v>
      </c>
      <c r="F157" s="43">
        <f>+F145</f>
        <v>0.12</v>
      </c>
    </row>
    <row r="158" spans="1:6" x14ac:dyDescent="0.3">
      <c r="A158" t="str">
        <f t="shared" si="2"/>
        <v>PCAtacamaCasaAcero Galvanizado</v>
      </c>
      <c r="B158" t="s">
        <v>78</v>
      </c>
      <c r="C158" t="s">
        <v>60</v>
      </c>
      <c r="D158" t="s">
        <v>61</v>
      </c>
      <c r="E158" t="s">
        <v>15</v>
      </c>
      <c r="F158" s="43">
        <f>+F146</f>
        <v>0.13</v>
      </c>
    </row>
    <row r="159" spans="1:6" x14ac:dyDescent="0.3">
      <c r="A159" t="str">
        <f t="shared" si="2"/>
        <v>PCAtacamaDepartamentoHormigón</v>
      </c>
      <c r="B159" t="s">
        <v>78</v>
      </c>
      <c r="C159" t="s">
        <v>60</v>
      </c>
      <c r="D159" t="s">
        <v>62</v>
      </c>
      <c r="E159" t="s">
        <v>14</v>
      </c>
      <c r="F159" s="43">
        <f>+F147</f>
        <v>0.13</v>
      </c>
    </row>
    <row r="160" spans="1:6" x14ac:dyDescent="0.3">
      <c r="F160" s="43"/>
    </row>
    <row r="161" spans="1:6" x14ac:dyDescent="0.3">
      <c r="A161" t="str">
        <f t="shared" si="2"/>
        <v>PCCoquimboCasaAlbañilería</v>
      </c>
      <c r="B161" t="s">
        <v>78</v>
      </c>
      <c r="C161" t="s">
        <v>65</v>
      </c>
      <c r="D161" t="s">
        <v>61</v>
      </c>
      <c r="E161" t="s">
        <v>17</v>
      </c>
      <c r="F161" s="43">
        <v>0.11</v>
      </c>
    </row>
    <row r="162" spans="1:6" x14ac:dyDescent="0.3">
      <c r="A162" t="str">
        <f t="shared" si="2"/>
        <v>PCCoquimboCasaMadera</v>
      </c>
      <c r="B162" t="s">
        <v>78</v>
      </c>
      <c r="C162" t="s">
        <v>65</v>
      </c>
      <c r="D162" t="s">
        <v>61</v>
      </c>
      <c r="E162" t="s">
        <v>13</v>
      </c>
      <c r="F162" s="43">
        <v>0.12</v>
      </c>
    </row>
    <row r="163" spans="1:6" x14ac:dyDescent="0.3">
      <c r="A163" t="str">
        <f t="shared" si="2"/>
        <v>PCCoquimboCasaAcero Galvanizado</v>
      </c>
      <c r="B163" t="s">
        <v>78</v>
      </c>
      <c r="C163" t="s">
        <v>65</v>
      </c>
      <c r="D163" t="s">
        <v>61</v>
      </c>
      <c r="E163" t="s">
        <v>15</v>
      </c>
      <c r="F163" s="43">
        <v>0.12</v>
      </c>
    </row>
    <row r="164" spans="1:6" x14ac:dyDescent="0.3">
      <c r="A164" t="str">
        <f t="shared" si="2"/>
        <v>PCCoquimboDepartamentoHormigón</v>
      </c>
      <c r="B164" t="s">
        <v>78</v>
      </c>
      <c r="C164" t="s">
        <v>65</v>
      </c>
      <c r="D164" t="s">
        <v>62</v>
      </c>
      <c r="E164" t="s">
        <v>14</v>
      </c>
      <c r="F164" s="43">
        <v>0.15</v>
      </c>
    </row>
    <row r="165" spans="1:6" x14ac:dyDescent="0.3">
      <c r="A165" t="str">
        <f t="shared" si="2"/>
        <v>PCValparaisoCasaAlbañilería</v>
      </c>
      <c r="B165" t="s">
        <v>78</v>
      </c>
      <c r="C165" t="s">
        <v>66</v>
      </c>
      <c r="D165" t="s">
        <v>61</v>
      </c>
      <c r="E165" t="s">
        <v>17</v>
      </c>
      <c r="F165" s="43">
        <f>F161</f>
        <v>0.11</v>
      </c>
    </row>
    <row r="166" spans="1:6" x14ac:dyDescent="0.3">
      <c r="A166" t="str">
        <f t="shared" si="2"/>
        <v>PCValparaisoCasaMadera</v>
      </c>
      <c r="B166" t="s">
        <v>78</v>
      </c>
      <c r="C166" t="s">
        <v>66</v>
      </c>
      <c r="D166" t="s">
        <v>61</v>
      </c>
      <c r="E166" t="s">
        <v>13</v>
      </c>
      <c r="F166" s="43">
        <f>F162</f>
        <v>0.12</v>
      </c>
    </row>
    <row r="167" spans="1:6" x14ac:dyDescent="0.3">
      <c r="A167" t="str">
        <f t="shared" si="2"/>
        <v>PCValparaisoCasaAcero Galvanizado</v>
      </c>
      <c r="B167" t="s">
        <v>78</v>
      </c>
      <c r="C167" t="s">
        <v>66</v>
      </c>
      <c r="D167" t="s">
        <v>61</v>
      </c>
      <c r="E167" t="s">
        <v>15</v>
      </c>
      <c r="F167" s="43">
        <f>F163</f>
        <v>0.12</v>
      </c>
    </row>
    <row r="168" spans="1:6" x14ac:dyDescent="0.3">
      <c r="A168" t="str">
        <f t="shared" si="2"/>
        <v>PCValparaisoDepartamentoHormigón</v>
      </c>
      <c r="B168" t="s">
        <v>78</v>
      </c>
      <c r="C168" t="s">
        <v>66</v>
      </c>
      <c r="D168" t="s">
        <v>62</v>
      </c>
      <c r="E168" t="s">
        <v>14</v>
      </c>
      <c r="F168" s="43">
        <f>F164</f>
        <v>0.15</v>
      </c>
    </row>
    <row r="169" spans="1:6" x14ac:dyDescent="0.3">
      <c r="A169" t="str">
        <f t="shared" si="2"/>
        <v>PCMetropolitanaCasaAlbañilería</v>
      </c>
      <c r="B169" t="s">
        <v>78</v>
      </c>
      <c r="C169" t="s">
        <v>67</v>
      </c>
      <c r="D169" t="s">
        <v>61</v>
      </c>
      <c r="E169" t="s">
        <v>17</v>
      </c>
      <c r="F169" s="43">
        <f>F161</f>
        <v>0.11</v>
      </c>
    </row>
    <row r="170" spans="1:6" x14ac:dyDescent="0.3">
      <c r="A170" t="str">
        <f t="shared" si="2"/>
        <v>PCMetropolitanaCasaMadera</v>
      </c>
      <c r="B170" t="s">
        <v>78</v>
      </c>
      <c r="C170" t="s">
        <v>67</v>
      </c>
      <c r="D170" t="s">
        <v>61</v>
      </c>
      <c r="E170" t="s">
        <v>13</v>
      </c>
      <c r="F170" s="43">
        <f>F162</f>
        <v>0.12</v>
      </c>
    </row>
    <row r="171" spans="1:6" x14ac:dyDescent="0.3">
      <c r="A171" t="str">
        <f t="shared" si="2"/>
        <v>PCMetropolitanaCasaAcero Galvanizado</v>
      </c>
      <c r="B171" t="s">
        <v>78</v>
      </c>
      <c r="C171" t="s">
        <v>67</v>
      </c>
      <c r="D171" t="s">
        <v>61</v>
      </c>
      <c r="E171" t="s">
        <v>15</v>
      </c>
      <c r="F171" s="43">
        <f>F163</f>
        <v>0.12</v>
      </c>
    </row>
    <row r="172" spans="1:6" x14ac:dyDescent="0.3">
      <c r="A172" t="str">
        <f t="shared" si="2"/>
        <v>PCMetropolitanaDepartamentoHormigón</v>
      </c>
      <c r="B172" t="s">
        <v>78</v>
      </c>
      <c r="C172" t="s">
        <v>67</v>
      </c>
      <c r="D172" t="s">
        <v>62</v>
      </c>
      <c r="E172" t="s">
        <v>14</v>
      </c>
      <c r="F172" s="43">
        <f>F164</f>
        <v>0.15</v>
      </c>
    </row>
    <row r="173" spans="1:6" x14ac:dyDescent="0.3">
      <c r="A173" t="str">
        <f t="shared" si="2"/>
        <v>PCO'HigginsCasaAlbañilería</v>
      </c>
      <c r="B173" t="s">
        <v>78</v>
      </c>
      <c r="C173" t="s">
        <v>68</v>
      </c>
      <c r="D173" t="s">
        <v>61</v>
      </c>
      <c r="E173" t="s">
        <v>17</v>
      </c>
      <c r="F173" s="43">
        <f>F169</f>
        <v>0.11</v>
      </c>
    </row>
    <row r="174" spans="1:6" x14ac:dyDescent="0.3">
      <c r="A174" t="str">
        <f t="shared" si="2"/>
        <v>PCO'HigginsCasaMadera</v>
      </c>
      <c r="B174" t="s">
        <v>78</v>
      </c>
      <c r="C174" t="s">
        <v>68</v>
      </c>
      <c r="D174" t="s">
        <v>61</v>
      </c>
      <c r="E174" t="s">
        <v>13</v>
      </c>
      <c r="F174" s="43">
        <f>+F162</f>
        <v>0.12</v>
      </c>
    </row>
    <row r="175" spans="1:6" x14ac:dyDescent="0.3">
      <c r="A175" t="str">
        <f t="shared" si="2"/>
        <v>PCO'HigginsCasaAcero Galvanizado</v>
      </c>
      <c r="B175" t="s">
        <v>78</v>
      </c>
      <c r="C175" t="s">
        <v>68</v>
      </c>
      <c r="D175" t="s">
        <v>61</v>
      </c>
      <c r="E175" t="s">
        <v>15</v>
      </c>
      <c r="F175" s="43">
        <f>+F163</f>
        <v>0.12</v>
      </c>
    </row>
    <row r="176" spans="1:6" x14ac:dyDescent="0.3">
      <c r="A176" t="str">
        <f t="shared" si="2"/>
        <v>PCO'HigginsDepartamentoHormigón</v>
      </c>
      <c r="B176" t="s">
        <v>78</v>
      </c>
      <c r="C176" t="s">
        <v>68</v>
      </c>
      <c r="D176" t="s">
        <v>62</v>
      </c>
      <c r="E176" t="s">
        <v>14</v>
      </c>
      <c r="F176" s="43">
        <f>+F164</f>
        <v>0.15</v>
      </c>
    </row>
    <row r="177" spans="1:6" x14ac:dyDescent="0.3">
      <c r="F177" s="43"/>
    </row>
    <row r="178" spans="1:6" x14ac:dyDescent="0.3">
      <c r="A178" t="str">
        <f t="shared" si="2"/>
        <v>PCMauleCasaAlbañilería</v>
      </c>
      <c r="B178" t="s">
        <v>78</v>
      </c>
      <c r="C178" t="s">
        <v>69</v>
      </c>
      <c r="D178" t="s">
        <v>61</v>
      </c>
      <c r="E178" t="s">
        <v>17</v>
      </c>
      <c r="F178" s="43">
        <v>0.12</v>
      </c>
    </row>
    <row r="179" spans="1:6" x14ac:dyDescent="0.3">
      <c r="A179" t="str">
        <f t="shared" si="2"/>
        <v>PCMauleCasaMadera</v>
      </c>
      <c r="B179" t="s">
        <v>78</v>
      </c>
      <c r="C179" t="s">
        <v>69</v>
      </c>
      <c r="D179" t="s">
        <v>61</v>
      </c>
      <c r="E179" t="s">
        <v>13</v>
      </c>
      <c r="F179" s="43">
        <v>0.13</v>
      </c>
    </row>
    <row r="180" spans="1:6" x14ac:dyDescent="0.3">
      <c r="A180" t="str">
        <f t="shared" si="2"/>
        <v>PCMauleCasaAcero Galvanizado</v>
      </c>
      <c r="B180" t="s">
        <v>78</v>
      </c>
      <c r="C180" t="s">
        <v>69</v>
      </c>
      <c r="D180" t="s">
        <v>61</v>
      </c>
      <c r="E180" t="s">
        <v>15</v>
      </c>
      <c r="F180" s="43">
        <v>0.12</v>
      </c>
    </row>
    <row r="181" spans="1:6" x14ac:dyDescent="0.3">
      <c r="A181" t="str">
        <f t="shared" si="2"/>
        <v>PCMauleDepartamentoHormigón</v>
      </c>
      <c r="B181" t="s">
        <v>78</v>
      </c>
      <c r="C181" t="s">
        <v>69</v>
      </c>
      <c r="D181" t="s">
        <v>62</v>
      </c>
      <c r="E181" t="s">
        <v>14</v>
      </c>
      <c r="F181" s="43">
        <v>0.15</v>
      </c>
    </row>
    <row r="182" spans="1:6" x14ac:dyDescent="0.3">
      <c r="A182" t="str">
        <f t="shared" si="2"/>
        <v>PCÑubleCasaAlbañilería</v>
      </c>
      <c r="B182" t="s">
        <v>78</v>
      </c>
      <c r="C182" t="s">
        <v>70</v>
      </c>
      <c r="D182" t="s">
        <v>61</v>
      </c>
      <c r="E182" t="s">
        <v>17</v>
      </c>
      <c r="F182" s="43">
        <f>F178</f>
        <v>0.12</v>
      </c>
    </row>
    <row r="183" spans="1:6" x14ac:dyDescent="0.3">
      <c r="A183" t="str">
        <f t="shared" si="2"/>
        <v>PCÑubleCasaMadera</v>
      </c>
      <c r="B183" t="s">
        <v>78</v>
      </c>
      <c r="C183" t="s">
        <v>70</v>
      </c>
      <c r="D183" t="s">
        <v>61</v>
      </c>
      <c r="E183" t="s">
        <v>13</v>
      </c>
      <c r="F183" s="43">
        <f>F179</f>
        <v>0.13</v>
      </c>
    </row>
    <row r="184" spans="1:6" x14ac:dyDescent="0.3">
      <c r="A184" t="str">
        <f t="shared" si="2"/>
        <v>PCÑubleCasaAcero Galvanizado</v>
      </c>
      <c r="B184" t="s">
        <v>78</v>
      </c>
      <c r="C184" t="s">
        <v>70</v>
      </c>
      <c r="D184" t="s">
        <v>61</v>
      </c>
      <c r="E184" t="s">
        <v>15</v>
      </c>
      <c r="F184" s="43">
        <f>F180</f>
        <v>0.12</v>
      </c>
    </row>
    <row r="185" spans="1:6" x14ac:dyDescent="0.3">
      <c r="A185" t="str">
        <f t="shared" si="2"/>
        <v>PCÑubleDepartamentoHormigón</v>
      </c>
      <c r="B185" t="s">
        <v>78</v>
      </c>
      <c r="C185" t="s">
        <v>70</v>
      </c>
      <c r="D185" t="s">
        <v>62</v>
      </c>
      <c r="E185" t="s">
        <v>14</v>
      </c>
      <c r="F185" s="43">
        <f>F181</f>
        <v>0.15</v>
      </c>
    </row>
    <row r="186" spans="1:6" x14ac:dyDescent="0.3">
      <c r="A186" t="str">
        <f t="shared" si="2"/>
        <v>PCBio BioCasaAlbañilería</v>
      </c>
      <c r="B186" t="s">
        <v>78</v>
      </c>
      <c r="C186" t="s">
        <v>71</v>
      </c>
      <c r="D186" t="s">
        <v>61</v>
      </c>
      <c r="E186" t="s">
        <v>17</v>
      </c>
      <c r="F186" s="43">
        <f>F178</f>
        <v>0.12</v>
      </c>
    </row>
    <row r="187" spans="1:6" x14ac:dyDescent="0.3">
      <c r="A187" t="str">
        <f t="shared" si="2"/>
        <v>PCBio BioCasaMadera</v>
      </c>
      <c r="B187" t="s">
        <v>78</v>
      </c>
      <c r="C187" t="s">
        <v>71</v>
      </c>
      <c r="D187" t="s">
        <v>61</v>
      </c>
      <c r="E187" t="s">
        <v>13</v>
      </c>
      <c r="F187" s="43">
        <f>F179</f>
        <v>0.13</v>
      </c>
    </row>
    <row r="188" spans="1:6" x14ac:dyDescent="0.3">
      <c r="A188" t="str">
        <f t="shared" si="2"/>
        <v>PCBio BioCasaAcero Galvanizado</v>
      </c>
      <c r="B188" t="s">
        <v>78</v>
      </c>
      <c r="C188" t="s">
        <v>71</v>
      </c>
      <c r="D188" t="s">
        <v>61</v>
      </c>
      <c r="E188" t="s">
        <v>15</v>
      </c>
      <c r="F188" s="43">
        <f>F180</f>
        <v>0.12</v>
      </c>
    </row>
    <row r="189" spans="1:6" x14ac:dyDescent="0.3">
      <c r="A189" t="str">
        <f t="shared" si="2"/>
        <v>PCBio BioDepartamentoHormigón</v>
      </c>
      <c r="B189" t="s">
        <v>78</v>
      </c>
      <c r="C189" t="s">
        <v>71</v>
      </c>
      <c r="D189" t="s">
        <v>62</v>
      </c>
      <c r="E189" t="s">
        <v>14</v>
      </c>
      <c r="F189" s="43">
        <f>F181</f>
        <v>0.15</v>
      </c>
    </row>
    <row r="190" spans="1:6" x14ac:dyDescent="0.3">
      <c r="A190" t="str">
        <f t="shared" si="2"/>
        <v>PCAraucaníaCasaAlbañilería</v>
      </c>
      <c r="B190" t="s">
        <v>78</v>
      </c>
      <c r="C190" t="s">
        <v>72</v>
      </c>
      <c r="D190" t="s">
        <v>61</v>
      </c>
      <c r="E190" t="s">
        <v>17</v>
      </c>
      <c r="F190" s="43">
        <f>F186</f>
        <v>0.12</v>
      </c>
    </row>
    <row r="191" spans="1:6" x14ac:dyDescent="0.3">
      <c r="A191" t="str">
        <f t="shared" si="2"/>
        <v>PCAraucaníaCasaMadera</v>
      </c>
      <c r="B191" t="s">
        <v>78</v>
      </c>
      <c r="C191" t="s">
        <v>72</v>
      </c>
      <c r="D191" t="s">
        <v>61</v>
      </c>
      <c r="E191" t="s">
        <v>13</v>
      </c>
      <c r="F191" s="43">
        <f>+F179</f>
        <v>0.13</v>
      </c>
    </row>
    <row r="192" spans="1:6" x14ac:dyDescent="0.3">
      <c r="A192" t="str">
        <f t="shared" si="2"/>
        <v>PCAraucaníaCasaAcero Galvanizado</v>
      </c>
      <c r="B192" t="s">
        <v>78</v>
      </c>
      <c r="C192" t="s">
        <v>72</v>
      </c>
      <c r="D192" t="s">
        <v>61</v>
      </c>
      <c r="E192" t="s">
        <v>15</v>
      </c>
      <c r="F192" s="43">
        <f>+F180</f>
        <v>0.12</v>
      </c>
    </row>
    <row r="193" spans="1:6" x14ac:dyDescent="0.3">
      <c r="A193" t="str">
        <f t="shared" si="2"/>
        <v>PCAraucaníaDepartamentoHormigón</v>
      </c>
      <c r="B193" t="s">
        <v>78</v>
      </c>
      <c r="C193" t="s">
        <v>72</v>
      </c>
      <c r="D193" t="s">
        <v>62</v>
      </c>
      <c r="E193" t="s">
        <v>14</v>
      </c>
      <c r="F193" s="43">
        <f>+F181</f>
        <v>0.15</v>
      </c>
    </row>
    <row r="194" spans="1:6" x14ac:dyDescent="0.3">
      <c r="F194" s="43"/>
    </row>
    <row r="195" spans="1:6" x14ac:dyDescent="0.3">
      <c r="A195" t="str">
        <f t="shared" ref="A195:A211" si="3">+B195&amp;C195&amp;D195&amp;E195</f>
        <v>PCLos RiosCasaAlbañilería</v>
      </c>
      <c r="B195" t="s">
        <v>78</v>
      </c>
      <c r="C195" t="s">
        <v>73</v>
      </c>
      <c r="D195" t="s">
        <v>61</v>
      </c>
      <c r="E195" t="s">
        <v>17</v>
      </c>
      <c r="F195" s="43">
        <v>0.12</v>
      </c>
    </row>
    <row r="196" spans="1:6" x14ac:dyDescent="0.3">
      <c r="A196" t="str">
        <f t="shared" si="3"/>
        <v>PCLos RiosCasaMadera</v>
      </c>
      <c r="B196" t="s">
        <v>78</v>
      </c>
      <c r="C196" t="s">
        <v>73</v>
      </c>
      <c r="D196" t="s">
        <v>61</v>
      </c>
      <c r="E196" t="s">
        <v>13</v>
      </c>
      <c r="F196" s="43">
        <v>0.13</v>
      </c>
    </row>
    <row r="197" spans="1:6" x14ac:dyDescent="0.3">
      <c r="A197" t="str">
        <f t="shared" si="3"/>
        <v>PCLos RiosCasaAcero Galvanizado</v>
      </c>
      <c r="B197" t="s">
        <v>78</v>
      </c>
      <c r="C197" t="s">
        <v>73</v>
      </c>
      <c r="D197" t="s">
        <v>61</v>
      </c>
      <c r="E197" t="s">
        <v>15</v>
      </c>
      <c r="F197" s="43">
        <v>0.11</v>
      </c>
    </row>
    <row r="198" spans="1:6" x14ac:dyDescent="0.3">
      <c r="A198" t="str">
        <f t="shared" si="3"/>
        <v>PCLos RiosDepartamentoHormigón</v>
      </c>
      <c r="B198" t="s">
        <v>78</v>
      </c>
      <c r="C198" t="s">
        <v>73</v>
      </c>
      <c r="D198" t="s">
        <v>62</v>
      </c>
      <c r="E198" t="s">
        <v>14</v>
      </c>
      <c r="F198" s="43">
        <v>0.12</v>
      </c>
    </row>
    <row r="199" spans="1:6" x14ac:dyDescent="0.3">
      <c r="A199" t="str">
        <f t="shared" si="3"/>
        <v>PCLos LagosCasaAlbañilería</v>
      </c>
      <c r="B199" t="s">
        <v>78</v>
      </c>
      <c r="C199" t="s">
        <v>74</v>
      </c>
      <c r="D199" t="s">
        <v>61</v>
      </c>
      <c r="E199" t="s">
        <v>17</v>
      </c>
      <c r="F199" s="43">
        <f>F195</f>
        <v>0.12</v>
      </c>
    </row>
    <row r="200" spans="1:6" x14ac:dyDescent="0.3">
      <c r="A200" t="str">
        <f t="shared" si="3"/>
        <v>PCLos LagosCasaMadera</v>
      </c>
      <c r="B200" t="s">
        <v>78</v>
      </c>
      <c r="C200" t="s">
        <v>74</v>
      </c>
      <c r="D200" t="s">
        <v>61</v>
      </c>
      <c r="E200" t="s">
        <v>13</v>
      </c>
      <c r="F200" s="43">
        <f>F196</f>
        <v>0.13</v>
      </c>
    </row>
    <row r="201" spans="1:6" x14ac:dyDescent="0.3">
      <c r="A201" t="str">
        <f t="shared" si="3"/>
        <v>PCLos LagosCasaAcero Galvanizado</v>
      </c>
      <c r="B201" t="s">
        <v>78</v>
      </c>
      <c r="C201" t="s">
        <v>74</v>
      </c>
      <c r="D201" t="s">
        <v>61</v>
      </c>
      <c r="E201" t="s">
        <v>15</v>
      </c>
      <c r="F201" s="43">
        <f>F197</f>
        <v>0.11</v>
      </c>
    </row>
    <row r="202" spans="1:6" x14ac:dyDescent="0.3">
      <c r="A202" t="str">
        <f t="shared" si="3"/>
        <v>PCLos LagosDepartamentoHormigón</v>
      </c>
      <c r="B202" t="s">
        <v>78</v>
      </c>
      <c r="C202" t="s">
        <v>74</v>
      </c>
      <c r="D202" t="s">
        <v>62</v>
      </c>
      <c r="E202" t="s">
        <v>14</v>
      </c>
      <c r="F202" s="43">
        <f>F198</f>
        <v>0.12</v>
      </c>
    </row>
    <row r="203" spans="1:6" x14ac:dyDescent="0.3">
      <c r="F203" s="43"/>
    </row>
    <row r="204" spans="1:6" x14ac:dyDescent="0.3">
      <c r="A204" t="str">
        <f t="shared" si="3"/>
        <v>PCAysenCasaAlbañilería</v>
      </c>
      <c r="B204" t="s">
        <v>78</v>
      </c>
      <c r="C204" t="s">
        <v>75</v>
      </c>
      <c r="D204" t="s">
        <v>61</v>
      </c>
      <c r="E204" t="s">
        <v>17</v>
      </c>
      <c r="F204" s="43">
        <v>0.11</v>
      </c>
    </row>
    <row r="205" spans="1:6" x14ac:dyDescent="0.3">
      <c r="A205" t="str">
        <f t="shared" si="3"/>
        <v>PCAysenCasaMadera</v>
      </c>
      <c r="B205" t="s">
        <v>78</v>
      </c>
      <c r="C205" t="s">
        <v>75</v>
      </c>
      <c r="D205" t="s">
        <v>61</v>
      </c>
      <c r="E205" t="s">
        <v>13</v>
      </c>
      <c r="F205" s="43">
        <v>0.12</v>
      </c>
    </row>
    <row r="206" spans="1:6" x14ac:dyDescent="0.3">
      <c r="A206" t="str">
        <f t="shared" si="3"/>
        <v>PCAysenCasaAcero Galvanizado</v>
      </c>
      <c r="B206" t="s">
        <v>78</v>
      </c>
      <c r="C206" t="s">
        <v>75</v>
      </c>
      <c r="D206" t="s">
        <v>61</v>
      </c>
      <c r="E206" t="s">
        <v>15</v>
      </c>
      <c r="F206" s="43">
        <v>0.11</v>
      </c>
    </row>
    <row r="207" spans="1:6" x14ac:dyDescent="0.3">
      <c r="A207" t="str">
        <f t="shared" si="3"/>
        <v>PCAysenDepartamentoHormigón</v>
      </c>
      <c r="B207" t="s">
        <v>78</v>
      </c>
      <c r="C207" t="s">
        <v>75</v>
      </c>
      <c r="D207" t="s">
        <v>62</v>
      </c>
      <c r="E207" t="s">
        <v>14</v>
      </c>
      <c r="F207" s="43">
        <v>0.12</v>
      </c>
    </row>
    <row r="208" spans="1:6" x14ac:dyDescent="0.3">
      <c r="A208" t="str">
        <f t="shared" si="3"/>
        <v>PCMagallanesCasaAlbañilería</v>
      </c>
      <c r="B208" t="s">
        <v>78</v>
      </c>
      <c r="C208" t="s">
        <v>76</v>
      </c>
      <c r="D208" t="s">
        <v>61</v>
      </c>
      <c r="E208" t="s">
        <v>17</v>
      </c>
      <c r="F208" s="43">
        <f>F204</f>
        <v>0.11</v>
      </c>
    </row>
    <row r="209" spans="1:6" x14ac:dyDescent="0.3">
      <c r="A209" t="str">
        <f t="shared" si="3"/>
        <v>PCMagallanesCasaMadera</v>
      </c>
      <c r="B209" t="s">
        <v>78</v>
      </c>
      <c r="C209" t="s">
        <v>76</v>
      </c>
      <c r="D209" t="s">
        <v>61</v>
      </c>
      <c r="E209" t="s">
        <v>13</v>
      </c>
      <c r="F209" s="43">
        <f>F205</f>
        <v>0.12</v>
      </c>
    </row>
    <row r="210" spans="1:6" x14ac:dyDescent="0.3">
      <c r="A210" t="str">
        <f t="shared" si="3"/>
        <v>PCMagallanesCasaAcero Galvanizado</v>
      </c>
      <c r="B210" t="s">
        <v>78</v>
      </c>
      <c r="C210" t="s">
        <v>76</v>
      </c>
      <c r="D210" t="s">
        <v>61</v>
      </c>
      <c r="E210" t="s">
        <v>15</v>
      </c>
      <c r="F210" s="43">
        <f>F206</f>
        <v>0.11</v>
      </c>
    </row>
    <row r="211" spans="1:6" x14ac:dyDescent="0.3">
      <c r="A211" t="str">
        <f t="shared" si="3"/>
        <v>PCMagallanesDepartamentoHormigón</v>
      </c>
      <c r="B211" t="s">
        <v>78</v>
      </c>
      <c r="C211" t="s">
        <v>76</v>
      </c>
      <c r="D211" t="s">
        <v>62</v>
      </c>
      <c r="E211" t="s">
        <v>14</v>
      </c>
      <c r="F211" s="43">
        <f>F207</f>
        <v>0.12</v>
      </c>
    </row>
  </sheetData>
  <sheetProtection algorithmName="SHA-512" hashValue="sm8sGOdgSmrPC9QRIdzWWCSGRpAWHEwlqxm6JeWVvW9BrVX8tVsBUIYeXCIQbVkltiVu6bde5sLWablFg1EozA==" saltValue="EYoHjjv6yHWxAcZzZDM0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de incremento</vt:lpstr>
      <vt:lpstr>Base IPMIC</vt:lpstr>
      <vt:lpstr>Circ N°12</vt:lpstr>
    </vt:vector>
  </TitlesOfParts>
  <Company>Ministerio de 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Soto  Zenteno</dc:creator>
  <cp:lastModifiedBy>Mercedes Eva Parada</cp:lastModifiedBy>
  <dcterms:created xsi:type="dcterms:W3CDTF">2022-09-03T22:56:53Z</dcterms:created>
  <dcterms:modified xsi:type="dcterms:W3CDTF">2022-10-28T13:29:32Z</dcterms:modified>
</cp:coreProperties>
</file>