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Disco d\Otorgados Pagados DPH\Otorgados_Pagados_DPH\2021\9_Noviembre\"/>
    </mc:Choice>
  </mc:AlternateContent>
  <bookViews>
    <workbookView xWindow="0" yWindow="0" windowWidth="21600" windowHeight="9300" tabRatio="825" firstSheet="1" activeTab="18"/>
  </bookViews>
  <sheets>
    <sheet name="Ingreso de Datos 2020" sheetId="19" state="hidden" r:id="rId1"/>
    <sheet name="AP" sheetId="14" r:id="rId2"/>
    <sheet name="TA" sheetId="13" r:id="rId3"/>
    <sheet name="AN" sheetId="12" r:id="rId4"/>
    <sheet name="AT" sheetId="11" r:id="rId5"/>
    <sheet name="CO" sheetId="10" r:id="rId6"/>
    <sheet name="VA" sheetId="9" r:id="rId7"/>
    <sheet name="RM" sheetId="17" r:id="rId8"/>
    <sheet name="OH" sheetId="8" r:id="rId9"/>
    <sheet name="MA" sheetId="7" r:id="rId10"/>
    <sheet name="ÑU" sheetId="20" r:id="rId11"/>
    <sheet name="BI" sheetId="6" r:id="rId12"/>
    <sheet name="AR" sheetId="5" r:id="rId13"/>
    <sheet name="LR" sheetId="4" r:id="rId14"/>
    <sheet name="LL" sheetId="3" r:id="rId15"/>
    <sheet name="AY" sheetId="15" r:id="rId16"/>
    <sheet name="MG" sheetId="16" r:id="rId17"/>
    <sheet name="total país" sheetId="2" r:id="rId18"/>
    <sheet name="año y región" sheetId="18" r:id="rId19"/>
  </sheets>
  <externalReferences>
    <externalReference r:id="rId20"/>
  </externalReferences>
  <definedNames>
    <definedName name="_xlnm.Print_Area" localSheetId="3">AN!#REF!</definedName>
    <definedName name="_xlnm.Print_Area" localSheetId="18">'año y región'!$A$1:$AG$43</definedName>
    <definedName name="_xlnm.Print_Area" localSheetId="1">AP!#REF!</definedName>
    <definedName name="_xlnm.Print_Area" localSheetId="12">AR!#REF!</definedName>
    <definedName name="_xlnm.Print_Area" localSheetId="4">AT!#REF!</definedName>
    <definedName name="_xlnm.Print_Area" localSheetId="15">AY!#REF!</definedName>
    <definedName name="_xlnm.Print_Area" localSheetId="11">BI!#REF!</definedName>
    <definedName name="_xlnm.Print_Area" localSheetId="5">CO!#REF!</definedName>
    <definedName name="_xlnm.Print_Area" localSheetId="14">LL!#REF!</definedName>
    <definedName name="_xlnm.Print_Area" localSheetId="13">LR!#REF!</definedName>
    <definedName name="_xlnm.Print_Area" localSheetId="9">MA!#REF!</definedName>
    <definedName name="_xlnm.Print_Area" localSheetId="16">MG!#REF!</definedName>
    <definedName name="_xlnm.Print_Area" localSheetId="8">OH!#REF!</definedName>
    <definedName name="_xlnm.Print_Area" localSheetId="7">RM!#REF!</definedName>
    <definedName name="_xlnm.Print_Area" localSheetId="2">TA!#REF!</definedName>
    <definedName name="_xlnm.Print_Area" localSheetId="17">'total país'!$A$2:$AH$52</definedName>
    <definedName name="_xlnm.Print_Area" localSheetId="6">VA!#REF!</definedName>
    <definedName name="Programas2">[1]Listas!$F$1:$F$18</definedName>
  </definedNames>
  <calcPr calcId="162913"/>
  <customWorkbookViews>
    <customWorkbookView name="Mivu - Vista personalizada" guid="{7B509E1D-EAE6-4EE2-8A3E-8320CDE5A399}" mergeInterval="0" personalView="1" maximized="1" windowWidth="763" windowHeight="438" activeSheetId="3"/>
    <customWorkbookView name="mcrebolle - Vista personalizada" guid="{959E8473-4BBD-4810-A557-E552B061EC9D}" mergeInterval="0" personalView="1" maximized="1" windowWidth="796" windowHeight="35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G100" i="13" l="1"/>
  <c r="AG99" i="13"/>
  <c r="AG100" i="12"/>
  <c r="AG99" i="12"/>
  <c r="AG100" i="11"/>
  <c r="AG99" i="11"/>
  <c r="AG100" i="10"/>
  <c r="AG99" i="10"/>
  <c r="AG100" i="9"/>
  <c r="AG99" i="9"/>
  <c r="AG100" i="17"/>
  <c r="AG99" i="17"/>
  <c r="AG100" i="8"/>
  <c r="AG99" i="8"/>
  <c r="AG100" i="7"/>
  <c r="AG99" i="7"/>
  <c r="AG100" i="20"/>
  <c r="AG99" i="20"/>
  <c r="AG100" i="6"/>
  <c r="AG99" i="6"/>
  <c r="AG100" i="5"/>
  <c r="AG99" i="5"/>
  <c r="AG100" i="4"/>
  <c r="AG99" i="4"/>
  <c r="AG100" i="3"/>
  <c r="AG99" i="3"/>
  <c r="AG100" i="15"/>
  <c r="AG99" i="15"/>
  <c r="AG100" i="16"/>
  <c r="AG99" i="16"/>
  <c r="AG100" i="2"/>
  <c r="AG99" i="2"/>
  <c r="AG100" i="14"/>
  <c r="AG99" i="14"/>
  <c r="AF96" i="18" l="1"/>
  <c r="AF95" i="18"/>
  <c r="AF53" i="18"/>
  <c r="AF52" i="18"/>
  <c r="AF43" i="18"/>
  <c r="AF42" i="18"/>
  <c r="AF41" i="18"/>
  <c r="AF40" i="18"/>
  <c r="AF39" i="18"/>
  <c r="AF38" i="18"/>
  <c r="AF37" i="18"/>
  <c r="AF35" i="18"/>
  <c r="AF34" i="18"/>
  <c r="AF33" i="18"/>
  <c r="AF32" i="18"/>
  <c r="AF31" i="18"/>
  <c r="AF30" i="18"/>
  <c r="AF29" i="18"/>
  <c r="AF27" i="18"/>
  <c r="AF26" i="18"/>
  <c r="AF25" i="18"/>
  <c r="AF24" i="18"/>
  <c r="AF23" i="18"/>
  <c r="AF22" i="18"/>
  <c r="AF21" i="18"/>
  <c r="AF19" i="18"/>
  <c r="AF18" i="18"/>
  <c r="AF17" i="18"/>
  <c r="AF16" i="18"/>
  <c r="AF15" i="18"/>
  <c r="AF14" i="18"/>
  <c r="AG45" i="13"/>
  <c r="AG44" i="13"/>
  <c r="AG43" i="13"/>
  <c r="AG42" i="13"/>
  <c r="AG41" i="13"/>
  <c r="AG40" i="13"/>
  <c r="AG39" i="13"/>
  <c r="AG38" i="13"/>
  <c r="AG37" i="13"/>
  <c r="AG36" i="13"/>
  <c r="AG35" i="13"/>
  <c r="AG34" i="13"/>
  <c r="AG33" i="13"/>
  <c r="AG32" i="13"/>
  <c r="AG31" i="13"/>
  <c r="AG30" i="13"/>
  <c r="AG29" i="13"/>
  <c r="AG28" i="13"/>
  <c r="AG27" i="13"/>
  <c r="AG26" i="13"/>
  <c r="AG25" i="13"/>
  <c r="AG24" i="13"/>
  <c r="AG23" i="13"/>
  <c r="AG22" i="13"/>
  <c r="AG21" i="13"/>
  <c r="AG20" i="13"/>
  <c r="AG19" i="13"/>
  <c r="AG18" i="13"/>
  <c r="AG17" i="13"/>
  <c r="AG16" i="13"/>
  <c r="AG15" i="13"/>
  <c r="AG14" i="13"/>
  <c r="AG13" i="13"/>
  <c r="AG10" i="13" s="1"/>
  <c r="AG12" i="13"/>
  <c r="AG45" i="12"/>
  <c r="AG44" i="12"/>
  <c r="AG43" i="12"/>
  <c r="AG42" i="12"/>
  <c r="AG41" i="12"/>
  <c r="AG40" i="12"/>
  <c r="AG39" i="12"/>
  <c r="AG38" i="12"/>
  <c r="AG37" i="12"/>
  <c r="AG36" i="12"/>
  <c r="AG35" i="12"/>
  <c r="AG34" i="12"/>
  <c r="AG33" i="12"/>
  <c r="AG32" i="12"/>
  <c r="AG31" i="12"/>
  <c r="AG30" i="12"/>
  <c r="AG29" i="12"/>
  <c r="AG28" i="12"/>
  <c r="AG27" i="12"/>
  <c r="AG26" i="12"/>
  <c r="AG25" i="12"/>
  <c r="AG24" i="12"/>
  <c r="AG23" i="12"/>
  <c r="AG22" i="12"/>
  <c r="AG21" i="12"/>
  <c r="AG20" i="12"/>
  <c r="AG19" i="12"/>
  <c r="AG18" i="12"/>
  <c r="AG17" i="12"/>
  <c r="AG16" i="12"/>
  <c r="AG15" i="12"/>
  <c r="AG14" i="12"/>
  <c r="AG13" i="12"/>
  <c r="AG12" i="12"/>
  <c r="AG9" i="12"/>
  <c r="AG45" i="11"/>
  <c r="AG44" i="11"/>
  <c r="AG43" i="11"/>
  <c r="AG42" i="11"/>
  <c r="AG41" i="11"/>
  <c r="AG40" i="11"/>
  <c r="AG39" i="11"/>
  <c r="AG38" i="11"/>
  <c r="AG37" i="11"/>
  <c r="AG36" i="11"/>
  <c r="AG35" i="11"/>
  <c r="AG34" i="11"/>
  <c r="AG33" i="11"/>
  <c r="AG32" i="11"/>
  <c r="AG31" i="11"/>
  <c r="AG30" i="11"/>
  <c r="AG29" i="11"/>
  <c r="AG28" i="11"/>
  <c r="AG27" i="11"/>
  <c r="AG26" i="11"/>
  <c r="AG25" i="11"/>
  <c r="AG24" i="11"/>
  <c r="AG23" i="11"/>
  <c r="AG22" i="11"/>
  <c r="AG21" i="11"/>
  <c r="AG20" i="11"/>
  <c r="AG19" i="11"/>
  <c r="AG18" i="11"/>
  <c r="AG17" i="11"/>
  <c r="AG16" i="11"/>
  <c r="AG15" i="11"/>
  <c r="AG14" i="11"/>
  <c r="AG13" i="11"/>
  <c r="AG12" i="11"/>
  <c r="AG10" i="11"/>
  <c r="AG45" i="10"/>
  <c r="AG44" i="10"/>
  <c r="AG43" i="10"/>
  <c r="AG42" i="10"/>
  <c r="AG41" i="10"/>
  <c r="AG40" i="10"/>
  <c r="AG39" i="10"/>
  <c r="AG38" i="10"/>
  <c r="AG37" i="10"/>
  <c r="AG36" i="10"/>
  <c r="AG35" i="10"/>
  <c r="AG34" i="10"/>
  <c r="AG33" i="10"/>
  <c r="AG32" i="10"/>
  <c r="AG31" i="10"/>
  <c r="AG30" i="10"/>
  <c r="AG29" i="10"/>
  <c r="AG28" i="10"/>
  <c r="AG27" i="10"/>
  <c r="AG26" i="10"/>
  <c r="AG25" i="10"/>
  <c r="AG24" i="10"/>
  <c r="AG23" i="10"/>
  <c r="AG22" i="10"/>
  <c r="AG21" i="10"/>
  <c r="AG20" i="10"/>
  <c r="AG19" i="10"/>
  <c r="AG18" i="10"/>
  <c r="AG17" i="10"/>
  <c r="AG16" i="10"/>
  <c r="AG15" i="10"/>
  <c r="AG14" i="10"/>
  <c r="AG13" i="10"/>
  <c r="AG12" i="10"/>
  <c r="AG9" i="10"/>
  <c r="AG45" i="9"/>
  <c r="AG44" i="9"/>
  <c r="AG43" i="9"/>
  <c r="AG42" i="9"/>
  <c r="AG41" i="9"/>
  <c r="AG40" i="9"/>
  <c r="AG39" i="9"/>
  <c r="AG38" i="9"/>
  <c r="AG37" i="9"/>
  <c r="AG36" i="9"/>
  <c r="AG35" i="9"/>
  <c r="AG34" i="9"/>
  <c r="AG33" i="9"/>
  <c r="AG32" i="9"/>
  <c r="AG31" i="9"/>
  <c r="AG30" i="9"/>
  <c r="AG29" i="9"/>
  <c r="AG28" i="9"/>
  <c r="AG27" i="9"/>
  <c r="AG26" i="9"/>
  <c r="AG25" i="9"/>
  <c r="AG24" i="9"/>
  <c r="AG23" i="9"/>
  <c r="AG22" i="9"/>
  <c r="AG21" i="9"/>
  <c r="AG20" i="9"/>
  <c r="AG19" i="9"/>
  <c r="AG18" i="9"/>
  <c r="AG17" i="9"/>
  <c r="AG16" i="9"/>
  <c r="AG15" i="9"/>
  <c r="AG14" i="9"/>
  <c r="AG13" i="9"/>
  <c r="AG12" i="9"/>
  <c r="AG9" i="9" s="1"/>
  <c r="AG10" i="9"/>
  <c r="AG45" i="17"/>
  <c r="AG44" i="17"/>
  <c r="AG43" i="17"/>
  <c r="AG42" i="17"/>
  <c r="AG41" i="17"/>
  <c r="AG40" i="17"/>
  <c r="AG39" i="17"/>
  <c r="AG38" i="17"/>
  <c r="AG37" i="17"/>
  <c r="AG36" i="17"/>
  <c r="AG35" i="17"/>
  <c r="AG34" i="17"/>
  <c r="AG33" i="17"/>
  <c r="AG32" i="17"/>
  <c r="AG31" i="17"/>
  <c r="AG30" i="17"/>
  <c r="AG29" i="17"/>
  <c r="AG28" i="17"/>
  <c r="AG27" i="17"/>
  <c r="AG26" i="17"/>
  <c r="AG25" i="17"/>
  <c r="AG24" i="17"/>
  <c r="AG23" i="17"/>
  <c r="AG22" i="17"/>
  <c r="AG21" i="17"/>
  <c r="AG20" i="17"/>
  <c r="AG19" i="17"/>
  <c r="AG18" i="17"/>
  <c r="AG17" i="17"/>
  <c r="AG16" i="17"/>
  <c r="AG15" i="17"/>
  <c r="AG14" i="17"/>
  <c r="AG13" i="17"/>
  <c r="AG12" i="17"/>
  <c r="AG9" i="17"/>
  <c r="AG45" i="8"/>
  <c r="AG44" i="8"/>
  <c r="AG43" i="8"/>
  <c r="AG42" i="8"/>
  <c r="AG41" i="8"/>
  <c r="AG40" i="8"/>
  <c r="AG39" i="8"/>
  <c r="AG38" i="8"/>
  <c r="AG37" i="8"/>
  <c r="AG36" i="8"/>
  <c r="AG35" i="8"/>
  <c r="AG34" i="8"/>
  <c r="AG33" i="8"/>
  <c r="AG32" i="8"/>
  <c r="AG31" i="8"/>
  <c r="AG30" i="8"/>
  <c r="AG29" i="8"/>
  <c r="AG28" i="8"/>
  <c r="AG27" i="8"/>
  <c r="AG26" i="8"/>
  <c r="AG25" i="8"/>
  <c r="AG24" i="8"/>
  <c r="AG23" i="8"/>
  <c r="AG22" i="8"/>
  <c r="AG21" i="8"/>
  <c r="AG20" i="8"/>
  <c r="AG19" i="8"/>
  <c r="AG18" i="8"/>
  <c r="AG17" i="8"/>
  <c r="AG16" i="8"/>
  <c r="AG15" i="8"/>
  <c r="AG14" i="8"/>
  <c r="AG13" i="8"/>
  <c r="AG12" i="8"/>
  <c r="AG10" i="8"/>
  <c r="AG45" i="7"/>
  <c r="AG44" i="7"/>
  <c r="AG43" i="7"/>
  <c r="AG42" i="7"/>
  <c r="AG41" i="7"/>
  <c r="AG40" i="7"/>
  <c r="AG39" i="7"/>
  <c r="AG38" i="7"/>
  <c r="AG37" i="7"/>
  <c r="AG36" i="7"/>
  <c r="AG35" i="7"/>
  <c r="AG34" i="7"/>
  <c r="AG33" i="7"/>
  <c r="AG32" i="7"/>
  <c r="AG31" i="7"/>
  <c r="AG30" i="7"/>
  <c r="AG29" i="7"/>
  <c r="AG28" i="7"/>
  <c r="AG27" i="7"/>
  <c r="AG26" i="7"/>
  <c r="AG25" i="7"/>
  <c r="AG24" i="7"/>
  <c r="AG23" i="7"/>
  <c r="AG22" i="7"/>
  <c r="AG21" i="7"/>
  <c r="AG20" i="7"/>
  <c r="AG19" i="7"/>
  <c r="AG18" i="7"/>
  <c r="AG17" i="7"/>
  <c r="AG16" i="7"/>
  <c r="AG15" i="7"/>
  <c r="AG14" i="7"/>
  <c r="AG13" i="7"/>
  <c r="AG10" i="7" s="1"/>
  <c r="AG12" i="7"/>
  <c r="AG9" i="7"/>
  <c r="AG45" i="20"/>
  <c r="AG44" i="20"/>
  <c r="AG43" i="20"/>
  <c r="AG42" i="20"/>
  <c r="AG41" i="20"/>
  <c r="AG40" i="20"/>
  <c r="AG39" i="20"/>
  <c r="AG38" i="20"/>
  <c r="AG37" i="20"/>
  <c r="AG36" i="20"/>
  <c r="AG35" i="20"/>
  <c r="AG34" i="20"/>
  <c r="AG33" i="20"/>
  <c r="AG32" i="20"/>
  <c r="AG31" i="20"/>
  <c r="AG30" i="20"/>
  <c r="AG29" i="20"/>
  <c r="AG28" i="20"/>
  <c r="AG27" i="20"/>
  <c r="AG26" i="20"/>
  <c r="AG25" i="20"/>
  <c r="AG24" i="20"/>
  <c r="AG23" i="20"/>
  <c r="AG22" i="20"/>
  <c r="AG21" i="20"/>
  <c r="AG20" i="20"/>
  <c r="AG19" i="20"/>
  <c r="AG18" i="20"/>
  <c r="AG17" i="20"/>
  <c r="AG16" i="20"/>
  <c r="AG15" i="20"/>
  <c r="AG14" i="20"/>
  <c r="AG13" i="20"/>
  <c r="AG12" i="20"/>
  <c r="AG10" i="20"/>
  <c r="AG45" i="6"/>
  <c r="AG44" i="6"/>
  <c r="AG43" i="6"/>
  <c r="AG42" i="6"/>
  <c r="AG41" i="6"/>
  <c r="AG40" i="6"/>
  <c r="AG39" i="6"/>
  <c r="AG38" i="6"/>
  <c r="AG37" i="6"/>
  <c r="AG36" i="6"/>
  <c r="AG35" i="6"/>
  <c r="AG34" i="6"/>
  <c r="AG33" i="6"/>
  <c r="AG32" i="6"/>
  <c r="AG31" i="6"/>
  <c r="AG30" i="6"/>
  <c r="AG29" i="6"/>
  <c r="AG28" i="6"/>
  <c r="AG27" i="6"/>
  <c r="AG26" i="6"/>
  <c r="AG25" i="6"/>
  <c r="AG24" i="6"/>
  <c r="AG23" i="6"/>
  <c r="AG22" i="6"/>
  <c r="AG21" i="6"/>
  <c r="AG20" i="6"/>
  <c r="AG19" i="6"/>
  <c r="AG18" i="6"/>
  <c r="AG17" i="6"/>
  <c r="AG16" i="6"/>
  <c r="AG15" i="6"/>
  <c r="AG14" i="6"/>
  <c r="AG13" i="6"/>
  <c r="AG12" i="6"/>
  <c r="AG9" i="6"/>
  <c r="AG45" i="5"/>
  <c r="AG44" i="5"/>
  <c r="AG43" i="5"/>
  <c r="AG42" i="5"/>
  <c r="AG41" i="5"/>
  <c r="AG40" i="5"/>
  <c r="AG39" i="5"/>
  <c r="AG38" i="5"/>
  <c r="AG37" i="5"/>
  <c r="AG36" i="5"/>
  <c r="AG35" i="5"/>
  <c r="AG34" i="5"/>
  <c r="AG33" i="5"/>
  <c r="AG32" i="5"/>
  <c r="AG31" i="5"/>
  <c r="AG30" i="5"/>
  <c r="AG29" i="5"/>
  <c r="AG28" i="5"/>
  <c r="AG27" i="5"/>
  <c r="AG26" i="5"/>
  <c r="AG25" i="5"/>
  <c r="AG24" i="5"/>
  <c r="AG23" i="5"/>
  <c r="AG22" i="5"/>
  <c r="AG21" i="5"/>
  <c r="AG20" i="5"/>
  <c r="AG19" i="5"/>
  <c r="AG18" i="5"/>
  <c r="AG17" i="5"/>
  <c r="AG16" i="5"/>
  <c r="AG15" i="5"/>
  <c r="AG14" i="5"/>
  <c r="AG13" i="5"/>
  <c r="AG12" i="5"/>
  <c r="AG10" i="5"/>
  <c r="AG45" i="4"/>
  <c r="AG44" i="4"/>
  <c r="AG43" i="4"/>
  <c r="AG42" i="4"/>
  <c r="AG41" i="4"/>
  <c r="AG40" i="4"/>
  <c r="AG39" i="4"/>
  <c r="AG38" i="4"/>
  <c r="AG37" i="4"/>
  <c r="AG36" i="4"/>
  <c r="AG35" i="4"/>
  <c r="AG34" i="4"/>
  <c r="AG33" i="4"/>
  <c r="AG32" i="4"/>
  <c r="AG31" i="4"/>
  <c r="AG30" i="4"/>
  <c r="AG29" i="4"/>
  <c r="AG28" i="4"/>
  <c r="AG27" i="4"/>
  <c r="AG26" i="4"/>
  <c r="AG25" i="4"/>
  <c r="AG24" i="4"/>
  <c r="AG23" i="4"/>
  <c r="AG22" i="4"/>
  <c r="AG21" i="4"/>
  <c r="AG20" i="4"/>
  <c r="AG19" i="4"/>
  <c r="AG18" i="4"/>
  <c r="AG17" i="4"/>
  <c r="AG16" i="4"/>
  <c r="AG15" i="4"/>
  <c r="AG14" i="4"/>
  <c r="AG13" i="4"/>
  <c r="AG12" i="4"/>
  <c r="AG9" i="4" s="1"/>
  <c r="AG45" i="3"/>
  <c r="AG44" i="3"/>
  <c r="AG43" i="3"/>
  <c r="AG42" i="3"/>
  <c r="AG41" i="3"/>
  <c r="AG40" i="3"/>
  <c r="AG39" i="3"/>
  <c r="AG38" i="3"/>
  <c r="AG37" i="3"/>
  <c r="AG36" i="3"/>
  <c r="AG35" i="3"/>
  <c r="AG34" i="3"/>
  <c r="AG33" i="3"/>
  <c r="AG32" i="3"/>
  <c r="AG31" i="3"/>
  <c r="AG30" i="3"/>
  <c r="AG29" i="3"/>
  <c r="AG28" i="3"/>
  <c r="AG27" i="3"/>
  <c r="AG26" i="3"/>
  <c r="AG25" i="3"/>
  <c r="AG24" i="3"/>
  <c r="AG23" i="3"/>
  <c r="AG22" i="3"/>
  <c r="AG21" i="3"/>
  <c r="AG20" i="3"/>
  <c r="AG19" i="3"/>
  <c r="AG18" i="3"/>
  <c r="AG17" i="3"/>
  <c r="AG16" i="3"/>
  <c r="AG15" i="3"/>
  <c r="AG14" i="3"/>
  <c r="AG13" i="3"/>
  <c r="AG12" i="3"/>
  <c r="AG10" i="3"/>
  <c r="AG45" i="15"/>
  <c r="AG44" i="15"/>
  <c r="AG43" i="15"/>
  <c r="AG42" i="15"/>
  <c r="AG41" i="15"/>
  <c r="AG40" i="15"/>
  <c r="AG39" i="15"/>
  <c r="AG38" i="15"/>
  <c r="AG37" i="15"/>
  <c r="AG36" i="15"/>
  <c r="AG35" i="15"/>
  <c r="AG34" i="15"/>
  <c r="AG33" i="15"/>
  <c r="AG32" i="15"/>
  <c r="AG31" i="15"/>
  <c r="AG30" i="15"/>
  <c r="AG29" i="15"/>
  <c r="AG28" i="15"/>
  <c r="AG27" i="15"/>
  <c r="AG26" i="15"/>
  <c r="AG25" i="15"/>
  <c r="AG24" i="15"/>
  <c r="AG23" i="15"/>
  <c r="AG22" i="15"/>
  <c r="AG21" i="15"/>
  <c r="AG20" i="15"/>
  <c r="AG19" i="15"/>
  <c r="AG18" i="15"/>
  <c r="AG17" i="15"/>
  <c r="AG16" i="15"/>
  <c r="AG15" i="15"/>
  <c r="AG14" i="15"/>
  <c r="AG13" i="15"/>
  <c r="AG12" i="15"/>
  <c r="AG10" i="15"/>
  <c r="AG9" i="15"/>
  <c r="AG45" i="16"/>
  <c r="AG44" i="16"/>
  <c r="AG43" i="16"/>
  <c r="AG42" i="16"/>
  <c r="AG41" i="16"/>
  <c r="AG40" i="16"/>
  <c r="AG39" i="16"/>
  <c r="AG38" i="16"/>
  <c r="AG37" i="16"/>
  <c r="AG36" i="16"/>
  <c r="AG35" i="16"/>
  <c r="AG34" i="16"/>
  <c r="AG33" i="16"/>
  <c r="AG32" i="16"/>
  <c r="AG31" i="16"/>
  <c r="AG30" i="16"/>
  <c r="AG29" i="16"/>
  <c r="AG28" i="16"/>
  <c r="AG27" i="16"/>
  <c r="AG26" i="16"/>
  <c r="AG25" i="16"/>
  <c r="AG24" i="16"/>
  <c r="AG23" i="16"/>
  <c r="AG22" i="16"/>
  <c r="AG21" i="16"/>
  <c r="AG20" i="16"/>
  <c r="AG19" i="16"/>
  <c r="AG18" i="16"/>
  <c r="AG17" i="16"/>
  <c r="AG16" i="16"/>
  <c r="AG15" i="16"/>
  <c r="AG14" i="16"/>
  <c r="AG13" i="16"/>
  <c r="AG12" i="16"/>
  <c r="AG10" i="16"/>
  <c r="AG45" i="2"/>
  <c r="AG44" i="2"/>
  <c r="AG43" i="2"/>
  <c r="AG42" i="2"/>
  <c r="AG41" i="2"/>
  <c r="AG40" i="2"/>
  <c r="AG39" i="2"/>
  <c r="AG38" i="2"/>
  <c r="AG37" i="2"/>
  <c r="AG36" i="2"/>
  <c r="AG35" i="2"/>
  <c r="AG34" i="2"/>
  <c r="AG33" i="2"/>
  <c r="AG32" i="2"/>
  <c r="AG31" i="2"/>
  <c r="AG30" i="2"/>
  <c r="AG29" i="2"/>
  <c r="AG28" i="2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0" i="2"/>
  <c r="AG9" i="2"/>
  <c r="AG45" i="14"/>
  <c r="AG44" i="14"/>
  <c r="AG43" i="14"/>
  <c r="AG42" i="14"/>
  <c r="AG41" i="14"/>
  <c r="AG40" i="14"/>
  <c r="AG39" i="14"/>
  <c r="AG38" i="14"/>
  <c r="AG37" i="14"/>
  <c r="AG36" i="14"/>
  <c r="AG35" i="14"/>
  <c r="AG34" i="14"/>
  <c r="AG33" i="14"/>
  <c r="AG32" i="14"/>
  <c r="AG31" i="14"/>
  <c r="AG30" i="14"/>
  <c r="AG29" i="14"/>
  <c r="AG28" i="14"/>
  <c r="AG27" i="14"/>
  <c r="AG26" i="14"/>
  <c r="AG25" i="14"/>
  <c r="AG24" i="14"/>
  <c r="AG23" i="14"/>
  <c r="AG22" i="14"/>
  <c r="AG21" i="14"/>
  <c r="AG20" i="14"/>
  <c r="AG19" i="14"/>
  <c r="AG18" i="14"/>
  <c r="AG17" i="14"/>
  <c r="AG16" i="14"/>
  <c r="AG15" i="14"/>
  <c r="AG14" i="14"/>
  <c r="AG13" i="14"/>
  <c r="AG12" i="14"/>
  <c r="AG55" i="13"/>
  <c r="AG54" i="13"/>
  <c r="AG55" i="12"/>
  <c r="AG54" i="12"/>
  <c r="AG55" i="11"/>
  <c r="AG54" i="11"/>
  <c r="AG55" i="10"/>
  <c r="AG54" i="10"/>
  <c r="AG55" i="9"/>
  <c r="AG54" i="9"/>
  <c r="AG55" i="17"/>
  <c r="AG54" i="17"/>
  <c r="AG55" i="8"/>
  <c r="AG54" i="8"/>
  <c r="AG55" i="7"/>
  <c r="AG54" i="7"/>
  <c r="AG55" i="20"/>
  <c r="AG54" i="20"/>
  <c r="AG55" i="6"/>
  <c r="AG54" i="6"/>
  <c r="AG55" i="5"/>
  <c r="AG54" i="5"/>
  <c r="AG55" i="4"/>
  <c r="AG54" i="4"/>
  <c r="AG55" i="3"/>
  <c r="AG54" i="3"/>
  <c r="AG55" i="15"/>
  <c r="AG54" i="15"/>
  <c r="AG55" i="16"/>
  <c r="AG54" i="16"/>
  <c r="AG55" i="2"/>
  <c r="AG54" i="2"/>
  <c r="AG55" i="14"/>
  <c r="AG54" i="14"/>
  <c r="AG9" i="14" l="1"/>
  <c r="AG10" i="14"/>
  <c r="AG9" i="16"/>
  <c r="AG9" i="3"/>
  <c r="AG9" i="5"/>
  <c r="AG10" i="17"/>
  <c r="AG9" i="11"/>
  <c r="AG10" i="12"/>
  <c r="AF13" i="18"/>
  <c r="AF10" i="18" s="1"/>
  <c r="AF20" i="18"/>
  <c r="AF28" i="18"/>
  <c r="AF36" i="18"/>
  <c r="AF12" i="18"/>
  <c r="AG10" i="4"/>
  <c r="AG9" i="20"/>
  <c r="AG10" i="10"/>
  <c r="AG9" i="13"/>
  <c r="AG10" i="6"/>
  <c r="AG9" i="8"/>
  <c r="AF9" i="18" l="1"/>
  <c r="T25" i="19" l="1"/>
  <c r="A45" i="18" l="1"/>
  <c r="A131" i="18" s="1"/>
  <c r="A106" i="19"/>
  <c r="A88" i="18" l="1"/>
  <c r="S104" i="19"/>
  <c r="R104" i="19"/>
  <c r="Q104" i="19"/>
  <c r="P104" i="19"/>
  <c r="O104" i="19"/>
  <c r="N104" i="19"/>
  <c r="M104" i="19"/>
  <c r="L104" i="19"/>
  <c r="K104" i="19"/>
  <c r="J104" i="19"/>
  <c r="I104" i="19"/>
  <c r="H104" i="19"/>
  <c r="G104" i="19"/>
  <c r="F104" i="19"/>
  <c r="E104" i="19"/>
  <c r="D104" i="19"/>
  <c r="S103" i="19"/>
  <c r="R103" i="19"/>
  <c r="Q103" i="19"/>
  <c r="P103" i="19"/>
  <c r="O103" i="19"/>
  <c r="N103" i="19"/>
  <c r="M103" i="19"/>
  <c r="L103" i="19"/>
  <c r="K103" i="19"/>
  <c r="J103" i="19"/>
  <c r="I103" i="19"/>
  <c r="H103" i="19"/>
  <c r="G103" i="19"/>
  <c r="F103" i="19"/>
  <c r="E103" i="19"/>
  <c r="D103" i="19"/>
  <c r="E49" i="19"/>
  <c r="F49" i="19"/>
  <c r="G49" i="19"/>
  <c r="H49" i="19"/>
  <c r="I49" i="19"/>
  <c r="J49" i="19"/>
  <c r="K49" i="19"/>
  <c r="L49" i="19"/>
  <c r="M49" i="19"/>
  <c r="N49" i="19"/>
  <c r="O49" i="19"/>
  <c r="P49" i="19"/>
  <c r="Q49" i="19"/>
  <c r="R49" i="19"/>
  <c r="S49" i="19"/>
  <c r="E50" i="19"/>
  <c r="F50" i="19"/>
  <c r="G50" i="19"/>
  <c r="H50" i="19"/>
  <c r="I50" i="19"/>
  <c r="J50" i="19"/>
  <c r="K50" i="19"/>
  <c r="L50" i="19"/>
  <c r="M50" i="19"/>
  <c r="N50" i="19"/>
  <c r="O50" i="19"/>
  <c r="P50" i="19"/>
  <c r="Q50" i="19"/>
  <c r="R50" i="19"/>
  <c r="S50" i="19"/>
  <c r="AH135" i="8"/>
  <c r="AH134" i="8"/>
  <c r="AH135" i="7"/>
  <c r="AH134" i="7"/>
  <c r="AH135" i="20"/>
  <c r="AH134" i="20"/>
  <c r="AH135" i="6"/>
  <c r="AH134" i="6"/>
  <c r="AH135" i="5"/>
  <c r="AH134" i="5"/>
  <c r="AH135" i="4"/>
  <c r="AH134" i="4"/>
  <c r="AH135" i="3"/>
  <c r="AH134" i="3"/>
  <c r="AH135" i="15"/>
  <c r="AH134" i="15"/>
  <c r="AH135" i="16"/>
  <c r="AH134" i="16"/>
  <c r="AH135" i="17"/>
  <c r="AH134" i="17"/>
  <c r="AH90" i="8"/>
  <c r="AH89" i="8"/>
  <c r="AH90" i="7"/>
  <c r="AH89" i="7"/>
  <c r="AH90" i="20"/>
  <c r="AI90" i="20" s="1"/>
  <c r="AH89" i="20"/>
  <c r="AI89" i="20" s="1"/>
  <c r="AH90" i="6"/>
  <c r="AI90" i="6" s="1"/>
  <c r="AH89" i="6"/>
  <c r="AH90" i="5"/>
  <c r="AH89" i="5"/>
  <c r="AI89" i="5" s="1"/>
  <c r="AH90" i="4"/>
  <c r="AH89" i="4"/>
  <c r="AH90" i="3"/>
  <c r="AH45" i="3" s="1"/>
  <c r="AH89" i="3"/>
  <c r="AH90" i="15"/>
  <c r="AH89" i="15"/>
  <c r="AH90" i="16"/>
  <c r="AH89" i="16"/>
  <c r="AI89" i="16" s="1"/>
  <c r="AH90" i="17"/>
  <c r="AH45" i="17" s="1"/>
  <c r="AH89" i="17"/>
  <c r="AH135" i="9"/>
  <c r="AH134" i="9"/>
  <c r="AH90" i="9"/>
  <c r="AH89" i="9"/>
  <c r="AH135" i="10"/>
  <c r="AH134" i="10"/>
  <c r="AH90" i="10"/>
  <c r="AH89" i="10"/>
  <c r="AH90" i="11"/>
  <c r="AI90" i="11" s="1"/>
  <c r="AH89" i="11"/>
  <c r="AH135" i="11"/>
  <c r="AH134" i="11"/>
  <c r="AH135" i="12"/>
  <c r="AH134" i="12"/>
  <c r="AH90" i="12"/>
  <c r="AH89" i="12"/>
  <c r="AH135" i="13"/>
  <c r="AH134" i="13"/>
  <c r="AH90" i="13"/>
  <c r="AH89" i="13"/>
  <c r="AH103" i="6"/>
  <c r="AI103" i="6" s="1"/>
  <c r="AF103" i="2"/>
  <c r="AF104" i="2"/>
  <c r="AF105" i="2"/>
  <c r="AF106" i="2"/>
  <c r="AF107" i="2"/>
  <c r="AF108" i="2"/>
  <c r="AF109" i="2"/>
  <c r="AF110" i="2"/>
  <c r="AF111" i="2"/>
  <c r="AF112" i="2"/>
  <c r="AF113" i="2"/>
  <c r="AF114" i="2"/>
  <c r="AF115" i="2"/>
  <c r="AF116" i="2"/>
  <c r="AF117" i="2"/>
  <c r="AF118" i="2"/>
  <c r="AF119" i="2"/>
  <c r="AF120" i="2"/>
  <c r="AF121" i="2"/>
  <c r="AF122" i="2"/>
  <c r="AF123" i="2"/>
  <c r="AF124" i="2"/>
  <c r="AF125" i="2"/>
  <c r="AF126" i="2"/>
  <c r="AF127" i="2"/>
  <c r="AF128" i="2"/>
  <c r="AF129" i="2"/>
  <c r="AF130" i="2"/>
  <c r="AF131" i="2"/>
  <c r="AF132" i="2"/>
  <c r="AF133" i="2"/>
  <c r="AF134" i="2"/>
  <c r="AF135" i="2"/>
  <c r="AF102" i="2"/>
  <c r="AF58" i="2"/>
  <c r="AF59" i="2"/>
  <c r="AF60" i="2"/>
  <c r="AF61" i="2"/>
  <c r="AF62" i="2"/>
  <c r="AF63" i="2"/>
  <c r="AF64" i="2"/>
  <c r="AF65" i="2"/>
  <c r="AF66" i="2"/>
  <c r="AF67" i="2"/>
  <c r="AF68" i="2"/>
  <c r="AF69" i="2"/>
  <c r="AF70" i="2"/>
  <c r="AF71" i="2"/>
  <c r="AF72" i="2"/>
  <c r="AF27" i="2" s="1"/>
  <c r="AF73" i="2"/>
  <c r="AF74" i="2"/>
  <c r="AF75" i="2"/>
  <c r="AF76" i="2"/>
  <c r="AF77" i="2"/>
  <c r="AF78" i="2"/>
  <c r="AF79" i="2"/>
  <c r="AF80" i="2"/>
  <c r="AF35" i="2" s="1"/>
  <c r="AF81" i="2"/>
  <c r="AF36" i="2" s="1"/>
  <c r="AF82" i="2"/>
  <c r="AF83" i="2"/>
  <c r="AF84" i="2"/>
  <c r="AF85" i="2"/>
  <c r="AF86" i="2"/>
  <c r="AF87" i="2"/>
  <c r="AF88" i="2"/>
  <c r="AF43" i="2" s="1"/>
  <c r="AF89" i="2"/>
  <c r="AF90" i="2"/>
  <c r="AF57" i="2"/>
  <c r="AE96" i="18"/>
  <c r="AE53" i="18"/>
  <c r="AE52" i="18"/>
  <c r="AE95" i="18"/>
  <c r="AE31" i="18"/>
  <c r="AE30" i="18"/>
  <c r="AH133" i="20"/>
  <c r="AH132" i="20"/>
  <c r="AI132" i="20" s="1"/>
  <c r="AH131" i="20"/>
  <c r="AI131" i="20" s="1"/>
  <c r="AH130" i="20"/>
  <c r="AH129" i="20"/>
  <c r="AI129" i="20"/>
  <c r="AH128" i="20"/>
  <c r="AI128" i="20" s="1"/>
  <c r="AH127" i="20"/>
  <c r="AI127" i="20" s="1"/>
  <c r="AH126" i="20"/>
  <c r="AH125" i="20"/>
  <c r="AI125" i="20" s="1"/>
  <c r="AH124" i="20"/>
  <c r="AI124" i="20" s="1"/>
  <c r="AH123" i="20"/>
  <c r="AH122" i="20"/>
  <c r="AI122" i="20" s="1"/>
  <c r="AH121" i="20"/>
  <c r="AI121" i="20" s="1"/>
  <c r="AH120" i="20"/>
  <c r="AI120" i="20" s="1"/>
  <c r="AH119" i="20"/>
  <c r="AI119" i="20" s="1"/>
  <c r="AH118" i="20"/>
  <c r="AI118" i="20"/>
  <c r="AH117" i="20"/>
  <c r="AH116" i="20"/>
  <c r="AI116" i="20" s="1"/>
  <c r="AH115" i="20"/>
  <c r="AI115" i="20" s="1"/>
  <c r="AH114" i="20"/>
  <c r="AI114" i="20" s="1"/>
  <c r="AH113" i="20"/>
  <c r="AI113" i="20" s="1"/>
  <c r="AH112" i="20"/>
  <c r="AI112" i="20" s="1"/>
  <c r="AH111" i="20"/>
  <c r="AI111" i="20" s="1"/>
  <c r="AH110" i="20"/>
  <c r="AI110" i="20" s="1"/>
  <c r="AH109" i="20"/>
  <c r="AH108" i="20"/>
  <c r="AI108" i="20" s="1"/>
  <c r="AH107" i="20"/>
  <c r="AI107" i="20" s="1"/>
  <c r="AH106" i="20"/>
  <c r="AI106" i="20" s="1"/>
  <c r="AH105" i="20"/>
  <c r="AI105" i="20" s="1"/>
  <c r="AH104" i="20"/>
  <c r="AI104" i="20" s="1"/>
  <c r="AH103" i="20"/>
  <c r="AI103" i="20" s="1"/>
  <c r="AH102" i="20"/>
  <c r="AI102" i="20" s="1"/>
  <c r="AH88" i="20"/>
  <c r="AI88" i="20" s="1"/>
  <c r="AH87" i="20"/>
  <c r="AI87" i="20" s="1"/>
  <c r="AH86" i="20"/>
  <c r="AI86" i="20" s="1"/>
  <c r="AH85" i="20"/>
  <c r="AI85" i="20" s="1"/>
  <c r="AH84" i="20"/>
  <c r="AH83" i="20"/>
  <c r="AI83" i="20"/>
  <c r="AH82" i="20"/>
  <c r="AI82" i="20" s="1"/>
  <c r="AH81" i="20"/>
  <c r="AI81" i="20" s="1"/>
  <c r="AH80" i="20"/>
  <c r="AI80" i="20" s="1"/>
  <c r="AH79" i="20"/>
  <c r="AH78" i="20"/>
  <c r="AI78" i="20" s="1"/>
  <c r="AH77" i="20"/>
  <c r="AI77" i="20" s="1"/>
  <c r="AH76" i="20"/>
  <c r="AI76" i="20" s="1"/>
  <c r="AH75" i="20"/>
  <c r="AI75" i="20" s="1"/>
  <c r="AH74" i="20"/>
  <c r="AH73" i="20"/>
  <c r="AH72" i="20"/>
  <c r="AI72" i="20" s="1"/>
  <c r="AH71" i="20"/>
  <c r="AI71" i="20" s="1"/>
  <c r="AH70" i="20"/>
  <c r="AH69" i="20"/>
  <c r="AI69" i="20" s="1"/>
  <c r="AH68" i="20"/>
  <c r="AI68" i="20"/>
  <c r="AH67" i="20"/>
  <c r="AH66" i="20"/>
  <c r="AI66" i="20" s="1"/>
  <c r="AH65" i="20"/>
  <c r="AI65" i="20" s="1"/>
  <c r="AH64" i="20"/>
  <c r="AI64" i="20" s="1"/>
  <c r="AH63" i="20"/>
  <c r="AH62" i="20"/>
  <c r="AI62" i="20" s="1"/>
  <c r="AH61" i="20"/>
  <c r="AH60" i="20"/>
  <c r="AI60" i="20" s="1"/>
  <c r="AH59" i="20"/>
  <c r="AH58" i="20"/>
  <c r="AI58" i="20" s="1"/>
  <c r="AH57" i="20"/>
  <c r="AI135" i="20"/>
  <c r="AE99" i="20"/>
  <c r="AD116" i="18" s="1"/>
  <c r="AF36" i="20"/>
  <c r="AF28" i="20"/>
  <c r="AF20" i="20"/>
  <c r="AF100" i="20"/>
  <c r="AF99" i="20"/>
  <c r="AE100" i="20"/>
  <c r="AD117" i="18" s="1"/>
  <c r="AD100" i="20"/>
  <c r="AC117" i="18" s="1"/>
  <c r="AC100" i="20"/>
  <c r="AB117" i="18" s="1"/>
  <c r="AB100" i="20"/>
  <c r="AA117" i="18" s="1"/>
  <c r="AA100" i="20"/>
  <c r="Z117" i="18" s="1"/>
  <c r="Z100" i="20"/>
  <c r="Y117" i="18" s="1"/>
  <c r="Y100" i="20"/>
  <c r="X117" i="18" s="1"/>
  <c r="X100" i="20"/>
  <c r="W117" i="18" s="1"/>
  <c r="W100" i="20"/>
  <c r="V117" i="18" s="1"/>
  <c r="V100" i="20"/>
  <c r="U117" i="18"/>
  <c r="U100" i="20"/>
  <c r="T117" i="18" s="1"/>
  <c r="T100" i="20"/>
  <c r="S117" i="18" s="1"/>
  <c r="S100" i="20"/>
  <c r="R117" i="18" s="1"/>
  <c r="R100" i="20"/>
  <c r="Q117" i="18" s="1"/>
  <c r="Q100" i="20"/>
  <c r="P117" i="18" s="1"/>
  <c r="P100" i="20"/>
  <c r="O117" i="18" s="1"/>
  <c r="O100" i="20"/>
  <c r="N117" i="18" s="1"/>
  <c r="N100" i="20"/>
  <c r="M117" i="18" s="1"/>
  <c r="M100" i="20"/>
  <c r="L117" i="18" s="1"/>
  <c r="L100" i="20"/>
  <c r="K117" i="18" s="1"/>
  <c r="K100" i="20"/>
  <c r="J117" i="18" s="1"/>
  <c r="J100" i="20"/>
  <c r="I117" i="18"/>
  <c r="I100" i="20"/>
  <c r="H117" i="18" s="1"/>
  <c r="H100" i="20"/>
  <c r="G117" i="18" s="1"/>
  <c r="G100" i="20"/>
  <c r="F117" i="18" s="1"/>
  <c r="F100" i="20"/>
  <c r="E117" i="18" s="1"/>
  <c r="E100" i="20"/>
  <c r="D117" i="18" s="1"/>
  <c r="D100" i="20"/>
  <c r="AD99" i="20"/>
  <c r="AC116" i="18" s="1"/>
  <c r="AC99" i="20"/>
  <c r="AB116" i="18"/>
  <c r="AB99" i="20"/>
  <c r="AA116" i="18" s="1"/>
  <c r="AA99" i="20"/>
  <c r="Z116" i="18" s="1"/>
  <c r="Z99" i="20"/>
  <c r="Y116" i="18" s="1"/>
  <c r="Y99" i="20"/>
  <c r="X116" i="18" s="1"/>
  <c r="X99" i="20"/>
  <c r="W116" i="18" s="1"/>
  <c r="W99" i="20"/>
  <c r="V116" i="18"/>
  <c r="V99" i="20"/>
  <c r="U116" i="18" s="1"/>
  <c r="U99" i="20"/>
  <c r="T116" i="18"/>
  <c r="T99" i="20"/>
  <c r="S116" i="18" s="1"/>
  <c r="S99" i="20"/>
  <c r="R116" i="18" s="1"/>
  <c r="R99" i="20"/>
  <c r="Q116" i="18" s="1"/>
  <c r="Q99" i="20"/>
  <c r="P116" i="18" s="1"/>
  <c r="P99" i="20"/>
  <c r="O116" i="18"/>
  <c r="O99" i="20"/>
  <c r="N116" i="18" s="1"/>
  <c r="N99" i="20"/>
  <c r="M116" i="18" s="1"/>
  <c r="M99" i="20"/>
  <c r="L116" i="18" s="1"/>
  <c r="L99" i="20"/>
  <c r="K116" i="18"/>
  <c r="K99" i="20"/>
  <c r="J116" i="18" s="1"/>
  <c r="J99" i="20"/>
  <c r="I116" i="18" s="1"/>
  <c r="I99" i="20"/>
  <c r="H116" i="18" s="1"/>
  <c r="H99" i="20"/>
  <c r="G116" i="18" s="1"/>
  <c r="G99" i="20"/>
  <c r="F116" i="18" s="1"/>
  <c r="F99" i="20"/>
  <c r="E116" i="18" s="1"/>
  <c r="E99" i="20"/>
  <c r="D116" i="18" s="1"/>
  <c r="D99" i="20"/>
  <c r="AF42" i="20"/>
  <c r="AF37" i="20"/>
  <c r="AF34" i="20"/>
  <c r="AH31" i="20"/>
  <c r="AF29" i="20"/>
  <c r="AF26" i="20"/>
  <c r="AF21" i="20"/>
  <c r="AF18" i="20"/>
  <c r="AF13" i="20"/>
  <c r="AE55" i="20"/>
  <c r="AD74" i="18" s="1"/>
  <c r="AD55" i="20"/>
  <c r="AC74" i="18" s="1"/>
  <c r="AC55" i="20"/>
  <c r="AB74" i="18" s="1"/>
  <c r="AB55" i="20"/>
  <c r="AA74" i="18"/>
  <c r="AA55" i="20"/>
  <c r="Z74" i="18" s="1"/>
  <c r="Z55" i="20"/>
  <c r="Y74" i="18" s="1"/>
  <c r="Y31" i="18" s="1"/>
  <c r="Y55" i="20"/>
  <c r="X74" i="18" s="1"/>
  <c r="X31" i="18" s="1"/>
  <c r="X55" i="20"/>
  <c r="W74" i="18" s="1"/>
  <c r="W55" i="20"/>
  <c r="V74" i="18" s="1"/>
  <c r="V31" i="18" s="1"/>
  <c r="V55" i="20"/>
  <c r="U74" i="18" s="1"/>
  <c r="U55" i="20"/>
  <c r="T74" i="18" s="1"/>
  <c r="T55" i="20"/>
  <c r="S74" i="18" s="1"/>
  <c r="S55" i="20"/>
  <c r="R74" i="18" s="1"/>
  <c r="R55" i="20"/>
  <c r="Q74" i="18" s="1"/>
  <c r="Q55" i="20"/>
  <c r="P74" i="18" s="1"/>
  <c r="P31" i="18" s="1"/>
  <c r="P55" i="20"/>
  <c r="O74" i="18"/>
  <c r="O55" i="20"/>
  <c r="N74" i="18" s="1"/>
  <c r="N55" i="20"/>
  <c r="M74" i="18" s="1"/>
  <c r="M55" i="20"/>
  <c r="L74" i="18" s="1"/>
  <c r="L31" i="18" s="1"/>
  <c r="L55" i="20"/>
  <c r="K74" i="18" s="1"/>
  <c r="K55" i="20"/>
  <c r="J74" i="18" s="1"/>
  <c r="J55" i="20"/>
  <c r="I74" i="18"/>
  <c r="I55" i="20"/>
  <c r="H74" i="18" s="1"/>
  <c r="H55" i="20"/>
  <c r="G74" i="18" s="1"/>
  <c r="G55" i="20"/>
  <c r="F74" i="18" s="1"/>
  <c r="F55" i="20"/>
  <c r="E74" i="18" s="1"/>
  <c r="E55" i="20"/>
  <c r="D74" i="18" s="1"/>
  <c r="D31" i="18" s="1"/>
  <c r="D55" i="20"/>
  <c r="AE54" i="20"/>
  <c r="AD73" i="18" s="1"/>
  <c r="AD54" i="20"/>
  <c r="AC73" i="18" s="1"/>
  <c r="AC54" i="20"/>
  <c r="AB73" i="18"/>
  <c r="AB54" i="20"/>
  <c r="AA73" i="18" s="1"/>
  <c r="AA54" i="20"/>
  <c r="Z73" i="18" s="1"/>
  <c r="Z54" i="20"/>
  <c r="Y73" i="18" s="1"/>
  <c r="Y54" i="20"/>
  <c r="X73" i="18" s="1"/>
  <c r="X54" i="20"/>
  <c r="W73" i="18"/>
  <c r="W54" i="20"/>
  <c r="V73" i="18" s="1"/>
  <c r="V54" i="20"/>
  <c r="U73" i="18" s="1"/>
  <c r="U54" i="20"/>
  <c r="T73" i="18" s="1"/>
  <c r="T54" i="20"/>
  <c r="S73" i="18" s="1"/>
  <c r="S54" i="20"/>
  <c r="R73" i="18" s="1"/>
  <c r="R30" i="18" s="1"/>
  <c r="R54" i="20"/>
  <c r="Q73" i="18" s="1"/>
  <c r="Q54" i="20"/>
  <c r="P73" i="18" s="1"/>
  <c r="P54" i="20"/>
  <c r="O73" i="18" s="1"/>
  <c r="O54" i="20"/>
  <c r="N73" i="18" s="1"/>
  <c r="N54" i="20"/>
  <c r="M73" i="18" s="1"/>
  <c r="M54" i="20"/>
  <c r="L73" i="18" s="1"/>
  <c r="L54" i="20"/>
  <c r="K73" i="18"/>
  <c r="K54" i="20"/>
  <c r="J73" i="18" s="1"/>
  <c r="J54" i="20"/>
  <c r="I73" i="18" s="1"/>
  <c r="I30" i="18" s="1"/>
  <c r="I54" i="20"/>
  <c r="H73" i="18" s="1"/>
  <c r="H54" i="20"/>
  <c r="G73" i="18" s="1"/>
  <c r="G54" i="20"/>
  <c r="F73" i="18"/>
  <c r="F54" i="20"/>
  <c r="E73" i="18"/>
  <c r="E54" i="20"/>
  <c r="D73" i="18" s="1"/>
  <c r="D54" i="20"/>
  <c r="A46" i="20"/>
  <c r="A136" i="20" s="1"/>
  <c r="AF45" i="20"/>
  <c r="AE45" i="20"/>
  <c r="AD45" i="20"/>
  <c r="AC45" i="20"/>
  <c r="AB45" i="20"/>
  <c r="AA45" i="20"/>
  <c r="Z45" i="20"/>
  <c r="Y45" i="20"/>
  <c r="X45" i="20"/>
  <c r="W45" i="20"/>
  <c r="V45" i="20"/>
  <c r="U45" i="20"/>
  <c r="T45" i="20"/>
  <c r="S45" i="20"/>
  <c r="R45" i="20"/>
  <c r="Q45" i="20"/>
  <c r="P45" i="20"/>
  <c r="O45" i="20"/>
  <c r="N45" i="20"/>
  <c r="M45" i="20"/>
  <c r="L45" i="20"/>
  <c r="K45" i="20"/>
  <c r="J45" i="20"/>
  <c r="I45" i="20"/>
  <c r="H45" i="20"/>
  <c r="G45" i="20"/>
  <c r="F45" i="20"/>
  <c r="E45" i="20"/>
  <c r="D45" i="20"/>
  <c r="AF44" i="20"/>
  <c r="AD44" i="20"/>
  <c r="AC44" i="20"/>
  <c r="AB44" i="20"/>
  <c r="AA44" i="20"/>
  <c r="Z44" i="20"/>
  <c r="Y44" i="20"/>
  <c r="X44" i="20"/>
  <c r="W44" i="20"/>
  <c r="V44" i="20"/>
  <c r="U44" i="20"/>
  <c r="T44" i="20"/>
  <c r="S44" i="20"/>
  <c r="R44" i="20"/>
  <c r="Q44" i="20"/>
  <c r="P44" i="20"/>
  <c r="O44" i="20"/>
  <c r="N44" i="20"/>
  <c r="M44" i="20"/>
  <c r="L44" i="20"/>
  <c r="K44" i="20"/>
  <c r="J44" i="20"/>
  <c r="I44" i="20"/>
  <c r="H44" i="20"/>
  <c r="G44" i="20"/>
  <c r="F44" i="20"/>
  <c r="E44" i="20"/>
  <c r="D44" i="20"/>
  <c r="AF43" i="20"/>
  <c r="AE43" i="20"/>
  <c r="AD43" i="20"/>
  <c r="AC43" i="20"/>
  <c r="AB43" i="20"/>
  <c r="AA43" i="20"/>
  <c r="Z43" i="20"/>
  <c r="Y43" i="20"/>
  <c r="X43" i="20"/>
  <c r="W43" i="20"/>
  <c r="V43" i="20"/>
  <c r="U43" i="20"/>
  <c r="T43" i="20"/>
  <c r="S43" i="20"/>
  <c r="R43" i="20"/>
  <c r="Q43" i="20"/>
  <c r="P43" i="20"/>
  <c r="O43" i="20"/>
  <c r="N43" i="20"/>
  <c r="M43" i="20"/>
  <c r="L43" i="20"/>
  <c r="K43" i="20"/>
  <c r="J43" i="20"/>
  <c r="I43" i="20"/>
  <c r="H43" i="20"/>
  <c r="G43" i="20"/>
  <c r="F43" i="20"/>
  <c r="E43" i="20"/>
  <c r="D43" i="20"/>
  <c r="AE42" i="20"/>
  <c r="AD42" i="20"/>
  <c r="AC42" i="20"/>
  <c r="AB42" i="20"/>
  <c r="AA42" i="20"/>
  <c r="Z42" i="20"/>
  <c r="Y42" i="20"/>
  <c r="X42" i="20"/>
  <c r="W42" i="20"/>
  <c r="V42" i="20"/>
  <c r="U42" i="20"/>
  <c r="T42" i="20"/>
  <c r="S42" i="20"/>
  <c r="R42" i="20"/>
  <c r="Q42" i="20"/>
  <c r="P42" i="20"/>
  <c r="O42" i="20"/>
  <c r="N42" i="20"/>
  <c r="M42" i="20"/>
  <c r="L42" i="20"/>
  <c r="K42" i="20"/>
  <c r="J42" i="20"/>
  <c r="I42" i="20"/>
  <c r="H42" i="20"/>
  <c r="G42" i="20"/>
  <c r="F42" i="20"/>
  <c r="E42" i="20"/>
  <c r="D42" i="20"/>
  <c r="AH41" i="20"/>
  <c r="AF41" i="20"/>
  <c r="AE41" i="20"/>
  <c r="AD41" i="20"/>
  <c r="AC41" i="20"/>
  <c r="AB41" i="20"/>
  <c r="AA41" i="20"/>
  <c r="Z41" i="20"/>
  <c r="Y41" i="20"/>
  <c r="X41" i="20"/>
  <c r="W41" i="20"/>
  <c r="V41" i="20"/>
  <c r="U41" i="20"/>
  <c r="T41" i="20"/>
  <c r="S41" i="20"/>
  <c r="R41" i="20"/>
  <c r="Q41" i="20"/>
  <c r="P41" i="20"/>
  <c r="O41" i="20"/>
  <c r="N41" i="20"/>
  <c r="M41" i="20"/>
  <c r="L41" i="20"/>
  <c r="K41" i="20"/>
  <c r="J41" i="20"/>
  <c r="I41" i="20"/>
  <c r="H41" i="20"/>
  <c r="G41" i="20"/>
  <c r="F41" i="20"/>
  <c r="E41" i="20"/>
  <c r="D41" i="20"/>
  <c r="AF40" i="20"/>
  <c r="AE40" i="20"/>
  <c r="AD40" i="20"/>
  <c r="AC40" i="20"/>
  <c r="AB40" i="20"/>
  <c r="AA40" i="20"/>
  <c r="Z40" i="20"/>
  <c r="Y40" i="20"/>
  <c r="X40" i="20"/>
  <c r="W40" i="20"/>
  <c r="V40" i="20"/>
  <c r="U40" i="20"/>
  <c r="T40" i="20"/>
  <c r="S40" i="20"/>
  <c r="R40" i="20"/>
  <c r="Q40" i="20"/>
  <c r="P40" i="20"/>
  <c r="O40" i="20"/>
  <c r="N40" i="20"/>
  <c r="M40" i="20"/>
  <c r="L40" i="20"/>
  <c r="K40" i="20"/>
  <c r="J40" i="20"/>
  <c r="I40" i="20"/>
  <c r="H40" i="20"/>
  <c r="G40" i="20"/>
  <c r="F40" i="20"/>
  <c r="E40" i="20"/>
  <c r="D40" i="20"/>
  <c r="AF39" i="20"/>
  <c r="AE39" i="20"/>
  <c r="AD39" i="20"/>
  <c r="AC39" i="20"/>
  <c r="AB39" i="20"/>
  <c r="AA39" i="20"/>
  <c r="Z39" i="20"/>
  <c r="Y39" i="20"/>
  <c r="X39" i="20"/>
  <c r="W39" i="20"/>
  <c r="V39" i="20"/>
  <c r="U39" i="20"/>
  <c r="T39" i="20"/>
  <c r="S39" i="20"/>
  <c r="R39" i="20"/>
  <c r="Q39" i="20"/>
  <c r="P39" i="20"/>
  <c r="O39" i="20"/>
  <c r="N39" i="20"/>
  <c r="M39" i="20"/>
  <c r="L39" i="20"/>
  <c r="K39" i="20"/>
  <c r="J39" i="20"/>
  <c r="I39" i="20"/>
  <c r="H39" i="20"/>
  <c r="G39" i="20"/>
  <c r="F39" i="20"/>
  <c r="E39" i="20"/>
  <c r="D39" i="20"/>
  <c r="AF38" i="20"/>
  <c r="AE38" i="20"/>
  <c r="AD38" i="20"/>
  <c r="AC38" i="20"/>
  <c r="AB38" i="20"/>
  <c r="AA38" i="20"/>
  <c r="Z38" i="20"/>
  <c r="Y38" i="20"/>
  <c r="X38" i="20"/>
  <c r="W38" i="20"/>
  <c r="V38" i="20"/>
  <c r="U38" i="20"/>
  <c r="T38" i="20"/>
  <c r="S38" i="20"/>
  <c r="R38" i="20"/>
  <c r="Q38" i="20"/>
  <c r="P38" i="20"/>
  <c r="O38" i="20"/>
  <c r="N38" i="20"/>
  <c r="M38" i="20"/>
  <c r="L38" i="20"/>
  <c r="K38" i="20"/>
  <c r="J38" i="20"/>
  <c r="I38" i="20"/>
  <c r="H38" i="20"/>
  <c r="G38" i="20"/>
  <c r="F38" i="20"/>
  <c r="E38" i="20"/>
  <c r="D38" i="20"/>
  <c r="AE37" i="20"/>
  <c r="AD37" i="20"/>
  <c r="AC37" i="20"/>
  <c r="AB37" i="20"/>
  <c r="AA37" i="20"/>
  <c r="Z37" i="20"/>
  <c r="Y37" i="20"/>
  <c r="X37" i="20"/>
  <c r="W37" i="20"/>
  <c r="V37" i="20"/>
  <c r="U37" i="20"/>
  <c r="T37" i="20"/>
  <c r="S37" i="20"/>
  <c r="R37" i="20"/>
  <c r="Q37" i="20"/>
  <c r="P37" i="20"/>
  <c r="O37" i="20"/>
  <c r="N37" i="20"/>
  <c r="M37" i="20"/>
  <c r="L37" i="20"/>
  <c r="K37" i="20"/>
  <c r="J37" i="20"/>
  <c r="I37" i="20"/>
  <c r="H37" i="20"/>
  <c r="G37" i="20"/>
  <c r="F37" i="20"/>
  <c r="E37" i="20"/>
  <c r="D37" i="20"/>
  <c r="AE36" i="20"/>
  <c r="AD36" i="20"/>
  <c r="AC36" i="20"/>
  <c r="AB36" i="20"/>
  <c r="AA36" i="20"/>
  <c r="Z36" i="20"/>
  <c r="Y36" i="20"/>
  <c r="X36" i="20"/>
  <c r="W36" i="20"/>
  <c r="V36" i="20"/>
  <c r="U36" i="20"/>
  <c r="T36" i="20"/>
  <c r="S36" i="20"/>
  <c r="R36" i="20"/>
  <c r="Q36" i="20"/>
  <c r="P36" i="20"/>
  <c r="O36" i="20"/>
  <c r="N36" i="20"/>
  <c r="M36" i="20"/>
  <c r="L36" i="20"/>
  <c r="K36" i="20"/>
  <c r="J36" i="20"/>
  <c r="I36" i="20"/>
  <c r="H36" i="20"/>
  <c r="G36" i="20"/>
  <c r="F36" i="20"/>
  <c r="E36" i="20"/>
  <c r="D36" i="20"/>
  <c r="AF35" i="20"/>
  <c r="AE35" i="20"/>
  <c r="AD35" i="20"/>
  <c r="AC35" i="20"/>
  <c r="AB35" i="20"/>
  <c r="AA35" i="20"/>
  <c r="Z35" i="20"/>
  <c r="Y35" i="20"/>
  <c r="X35" i="20"/>
  <c r="W35" i="20"/>
  <c r="V35" i="20"/>
  <c r="U35" i="20"/>
  <c r="T35" i="20"/>
  <c r="S35" i="20"/>
  <c r="R35" i="20"/>
  <c r="Q35" i="20"/>
  <c r="P35" i="20"/>
  <c r="O35" i="20"/>
  <c r="N35" i="20"/>
  <c r="M35" i="20"/>
  <c r="L35" i="20"/>
  <c r="K35" i="20"/>
  <c r="J35" i="20"/>
  <c r="I35" i="20"/>
  <c r="H35" i="20"/>
  <c r="G35" i="20"/>
  <c r="F35" i="20"/>
  <c r="E35" i="20"/>
  <c r="D35" i="20"/>
  <c r="AE34" i="20"/>
  <c r="AD34" i="20"/>
  <c r="AC34" i="20"/>
  <c r="AB34" i="20"/>
  <c r="AA34" i="20"/>
  <c r="Z34" i="20"/>
  <c r="Y34" i="20"/>
  <c r="X34" i="20"/>
  <c r="W34" i="20"/>
  <c r="V34" i="20"/>
  <c r="U34" i="20"/>
  <c r="T34" i="20"/>
  <c r="S34" i="20"/>
  <c r="R34" i="20"/>
  <c r="Q34" i="20"/>
  <c r="P34" i="20"/>
  <c r="O34" i="20"/>
  <c r="N34" i="20"/>
  <c r="M34" i="20"/>
  <c r="L34" i="20"/>
  <c r="K34" i="20"/>
  <c r="J34" i="20"/>
  <c r="I34" i="20"/>
  <c r="H34" i="20"/>
  <c r="G34" i="20"/>
  <c r="F34" i="20"/>
  <c r="E34" i="20"/>
  <c r="D34" i="20"/>
  <c r="AF33" i="20"/>
  <c r="AE33" i="20"/>
  <c r="AD33" i="20"/>
  <c r="AC33" i="20"/>
  <c r="AB33" i="20"/>
  <c r="AA33" i="20"/>
  <c r="Z33" i="20"/>
  <c r="Y33" i="20"/>
  <c r="X33" i="20"/>
  <c r="W33" i="20"/>
  <c r="V33" i="20"/>
  <c r="U33" i="20"/>
  <c r="T33" i="20"/>
  <c r="S33" i="20"/>
  <c r="R33" i="20"/>
  <c r="Q33" i="20"/>
  <c r="P33" i="20"/>
  <c r="O33" i="20"/>
  <c r="N33" i="20"/>
  <c r="M33" i="20"/>
  <c r="L33" i="20"/>
  <c r="K33" i="20"/>
  <c r="J33" i="20"/>
  <c r="I33" i="20"/>
  <c r="H33" i="20"/>
  <c r="G33" i="20"/>
  <c r="F33" i="20"/>
  <c r="E33" i="20"/>
  <c r="D33" i="20"/>
  <c r="AF32" i="20"/>
  <c r="AE32" i="20"/>
  <c r="AD32" i="20"/>
  <c r="AC32" i="20"/>
  <c r="AB32" i="20"/>
  <c r="AA32" i="20"/>
  <c r="Z32" i="20"/>
  <c r="Y32" i="20"/>
  <c r="X32" i="20"/>
  <c r="W32" i="20"/>
  <c r="V32" i="20"/>
  <c r="U32" i="20"/>
  <c r="T32" i="20"/>
  <c r="S32" i="20"/>
  <c r="R32" i="20"/>
  <c r="Q32" i="20"/>
  <c r="P32" i="20"/>
  <c r="O32" i="20"/>
  <c r="N32" i="20"/>
  <c r="M32" i="20"/>
  <c r="L32" i="20"/>
  <c r="K32" i="20"/>
  <c r="J32" i="20"/>
  <c r="I32" i="20"/>
  <c r="H32" i="20"/>
  <c r="G32" i="20"/>
  <c r="F32" i="20"/>
  <c r="E32" i="20"/>
  <c r="D32" i="20"/>
  <c r="AF31" i="20"/>
  <c r="AE31" i="20"/>
  <c r="AD31" i="20"/>
  <c r="AC31" i="20"/>
  <c r="AB31" i="20"/>
  <c r="AA31" i="20"/>
  <c r="Z31" i="20"/>
  <c r="Y31" i="20"/>
  <c r="X31" i="20"/>
  <c r="W31" i="20"/>
  <c r="V31" i="20"/>
  <c r="U31" i="20"/>
  <c r="T31" i="20"/>
  <c r="S31" i="20"/>
  <c r="R31" i="20"/>
  <c r="Q31" i="20"/>
  <c r="P31" i="20"/>
  <c r="O31" i="20"/>
  <c r="N31" i="20"/>
  <c r="M31" i="20"/>
  <c r="L31" i="20"/>
  <c r="K31" i="20"/>
  <c r="J31" i="20"/>
  <c r="I31" i="20"/>
  <c r="H31" i="20"/>
  <c r="G31" i="20"/>
  <c r="F31" i="20"/>
  <c r="E31" i="20"/>
  <c r="D31" i="20"/>
  <c r="AF30" i="20"/>
  <c r="AE30" i="20"/>
  <c r="AD30" i="20"/>
  <c r="AC30" i="20"/>
  <c r="AB30" i="20"/>
  <c r="AA30" i="20"/>
  <c r="Z30" i="20"/>
  <c r="Y30" i="20"/>
  <c r="X30" i="20"/>
  <c r="W30" i="20"/>
  <c r="V30" i="20"/>
  <c r="U30" i="20"/>
  <c r="T30" i="20"/>
  <c r="S30" i="20"/>
  <c r="R30" i="20"/>
  <c r="Q30" i="20"/>
  <c r="P30" i="20"/>
  <c r="O30" i="20"/>
  <c r="N30" i="20"/>
  <c r="M30" i="20"/>
  <c r="L30" i="20"/>
  <c r="K30" i="20"/>
  <c r="J30" i="20"/>
  <c r="I30" i="20"/>
  <c r="H30" i="20"/>
  <c r="G30" i="20"/>
  <c r="F30" i="20"/>
  <c r="E30" i="20"/>
  <c r="D30" i="20"/>
  <c r="AE29" i="20"/>
  <c r="AD29" i="20"/>
  <c r="AC29" i="20"/>
  <c r="AB29" i="20"/>
  <c r="AA29" i="20"/>
  <c r="Z29" i="20"/>
  <c r="Y29" i="20"/>
  <c r="X29" i="20"/>
  <c r="W29" i="20"/>
  <c r="V29" i="20"/>
  <c r="U29" i="20"/>
  <c r="T29" i="20"/>
  <c r="S29" i="20"/>
  <c r="R29" i="20"/>
  <c r="Q29" i="20"/>
  <c r="P29" i="20"/>
  <c r="O29" i="20"/>
  <c r="N29" i="20"/>
  <c r="M29" i="20"/>
  <c r="L29" i="20"/>
  <c r="K29" i="20"/>
  <c r="J29" i="20"/>
  <c r="I29" i="20"/>
  <c r="H29" i="20"/>
  <c r="G29" i="20"/>
  <c r="F29" i="20"/>
  <c r="E29" i="20"/>
  <c r="D29" i="20"/>
  <c r="AE28" i="20"/>
  <c r="AD28" i="20"/>
  <c r="AC28" i="20"/>
  <c r="AB28" i="20"/>
  <c r="AA28" i="20"/>
  <c r="Z28" i="20"/>
  <c r="Y28" i="20"/>
  <c r="X28" i="20"/>
  <c r="W28" i="20"/>
  <c r="V28" i="20"/>
  <c r="U28" i="20"/>
  <c r="T28" i="20"/>
  <c r="S28" i="20"/>
  <c r="R28" i="20"/>
  <c r="Q28" i="20"/>
  <c r="P28" i="20"/>
  <c r="O28" i="20"/>
  <c r="N28" i="20"/>
  <c r="M28" i="20"/>
  <c r="L28" i="20"/>
  <c r="K28" i="20"/>
  <c r="J28" i="20"/>
  <c r="I28" i="20"/>
  <c r="H28" i="20"/>
  <c r="G28" i="20"/>
  <c r="F28" i="20"/>
  <c r="E28" i="20"/>
  <c r="D28" i="20"/>
  <c r="AF27" i="20"/>
  <c r="AE27" i="20"/>
  <c r="AD27" i="20"/>
  <c r="AC27" i="20"/>
  <c r="AB27" i="20"/>
  <c r="AA27" i="20"/>
  <c r="Z27" i="20"/>
  <c r="Y27" i="20"/>
  <c r="X27" i="20"/>
  <c r="W27" i="20"/>
  <c r="V27" i="20"/>
  <c r="U27" i="20"/>
  <c r="T27" i="20"/>
  <c r="S27" i="20"/>
  <c r="R27" i="20"/>
  <c r="Q27" i="20"/>
  <c r="P27" i="20"/>
  <c r="O27" i="20"/>
  <c r="N27" i="20"/>
  <c r="M27" i="20"/>
  <c r="L27" i="20"/>
  <c r="K27" i="20"/>
  <c r="J27" i="20"/>
  <c r="I27" i="20"/>
  <c r="H27" i="20"/>
  <c r="G27" i="20"/>
  <c r="F27" i="20"/>
  <c r="E27" i="20"/>
  <c r="D27" i="20"/>
  <c r="AH26" i="20"/>
  <c r="AE26" i="20"/>
  <c r="AD26" i="20"/>
  <c r="AC26" i="20"/>
  <c r="AB26" i="20"/>
  <c r="AA26" i="20"/>
  <c r="Z26" i="20"/>
  <c r="Y26" i="20"/>
  <c r="X26" i="20"/>
  <c r="W26" i="20"/>
  <c r="V26" i="20"/>
  <c r="U26" i="20"/>
  <c r="T26" i="20"/>
  <c r="S26" i="20"/>
  <c r="R26" i="20"/>
  <c r="Q26" i="20"/>
  <c r="P26" i="20"/>
  <c r="O26" i="20"/>
  <c r="N26" i="20"/>
  <c r="M26" i="20"/>
  <c r="L26" i="20"/>
  <c r="K26" i="20"/>
  <c r="J26" i="20"/>
  <c r="I26" i="20"/>
  <c r="H26" i="20"/>
  <c r="G26" i="20"/>
  <c r="F26" i="20"/>
  <c r="E26" i="20"/>
  <c r="D26" i="20"/>
  <c r="AF25" i="20"/>
  <c r="AE25" i="20"/>
  <c r="AD25" i="20"/>
  <c r="AC25" i="20"/>
  <c r="AB25" i="20"/>
  <c r="AA25" i="20"/>
  <c r="Z25" i="20"/>
  <c r="Y25" i="20"/>
  <c r="X25" i="20"/>
  <c r="W25" i="20"/>
  <c r="V25" i="20"/>
  <c r="U25" i="20"/>
  <c r="T25" i="20"/>
  <c r="S25" i="20"/>
  <c r="R25" i="20"/>
  <c r="Q25" i="20"/>
  <c r="P25" i="20"/>
  <c r="O25" i="20"/>
  <c r="N25" i="20"/>
  <c r="M25" i="20"/>
  <c r="L25" i="20"/>
  <c r="K25" i="20"/>
  <c r="J25" i="20"/>
  <c r="I25" i="20"/>
  <c r="H25" i="20"/>
  <c r="G25" i="20"/>
  <c r="F25" i="20"/>
  <c r="E25" i="20"/>
  <c r="D25" i="20"/>
  <c r="AH24" i="20"/>
  <c r="AF24" i="20"/>
  <c r="AE24" i="20"/>
  <c r="AD24" i="20"/>
  <c r="AC24" i="20"/>
  <c r="AB24" i="20"/>
  <c r="AA24" i="20"/>
  <c r="Z24" i="20"/>
  <c r="Y24" i="20"/>
  <c r="X24" i="20"/>
  <c r="W24" i="20"/>
  <c r="V24" i="20"/>
  <c r="U24" i="20"/>
  <c r="T24" i="20"/>
  <c r="S24" i="20"/>
  <c r="R24" i="20"/>
  <c r="Q24" i="20"/>
  <c r="P24" i="20"/>
  <c r="O24" i="20"/>
  <c r="N24" i="20"/>
  <c r="M24" i="20"/>
  <c r="L24" i="20"/>
  <c r="K24" i="20"/>
  <c r="J24" i="20"/>
  <c r="I24" i="20"/>
  <c r="H24" i="20"/>
  <c r="G24" i="20"/>
  <c r="F24" i="20"/>
  <c r="E24" i="20"/>
  <c r="D24" i="20"/>
  <c r="AF23" i="20"/>
  <c r="AE23" i="20"/>
  <c r="AD23" i="20"/>
  <c r="AC23" i="20"/>
  <c r="AB23" i="20"/>
  <c r="AA23" i="20"/>
  <c r="Z23" i="20"/>
  <c r="Y23" i="20"/>
  <c r="X23" i="20"/>
  <c r="W23" i="20"/>
  <c r="V23" i="20"/>
  <c r="U23" i="20"/>
  <c r="T23" i="20"/>
  <c r="S23" i="20"/>
  <c r="R23" i="20"/>
  <c r="Q23" i="20"/>
  <c r="P23" i="20"/>
  <c r="O23" i="20"/>
  <c r="N23" i="20"/>
  <c r="M23" i="20"/>
  <c r="L23" i="20"/>
  <c r="K23" i="20"/>
  <c r="J23" i="20"/>
  <c r="I23" i="20"/>
  <c r="H23" i="20"/>
  <c r="G23" i="20"/>
  <c r="F23" i="20"/>
  <c r="E23" i="20"/>
  <c r="D23" i="20"/>
  <c r="AF22" i="20"/>
  <c r="AE22" i="20"/>
  <c r="AD22" i="20"/>
  <c r="AC22" i="20"/>
  <c r="AB22" i="20"/>
  <c r="AA22" i="20"/>
  <c r="Z22" i="20"/>
  <c r="Y22" i="20"/>
  <c r="X22" i="20"/>
  <c r="W22" i="20"/>
  <c r="V22" i="20"/>
  <c r="U22" i="20"/>
  <c r="T22" i="20"/>
  <c r="S22" i="20"/>
  <c r="R22" i="20"/>
  <c r="Q22" i="20"/>
  <c r="P22" i="20"/>
  <c r="O22" i="20"/>
  <c r="N22" i="20"/>
  <c r="M22" i="20"/>
  <c r="L22" i="20"/>
  <c r="K22" i="20"/>
  <c r="J22" i="20"/>
  <c r="I22" i="20"/>
  <c r="H22" i="20"/>
  <c r="G22" i="20"/>
  <c r="F22" i="20"/>
  <c r="E22" i="20"/>
  <c r="D22" i="20"/>
  <c r="AE21" i="20"/>
  <c r="AD21" i="20"/>
  <c r="AC21" i="20"/>
  <c r="AB21" i="20"/>
  <c r="AA21" i="20"/>
  <c r="Z21" i="20"/>
  <c r="Y21" i="20"/>
  <c r="X21" i="20"/>
  <c r="W21" i="20"/>
  <c r="V21" i="20"/>
  <c r="U21" i="20"/>
  <c r="T21" i="20"/>
  <c r="S21" i="20"/>
  <c r="R21" i="20"/>
  <c r="Q21" i="20"/>
  <c r="P21" i="20"/>
  <c r="O21" i="20"/>
  <c r="N21" i="20"/>
  <c r="M21" i="20"/>
  <c r="L21" i="20"/>
  <c r="K21" i="20"/>
  <c r="J21" i="20"/>
  <c r="I21" i="20"/>
  <c r="H21" i="20"/>
  <c r="G21" i="20"/>
  <c r="F21" i="20"/>
  <c r="E21" i="20"/>
  <c r="D21" i="20"/>
  <c r="AE20" i="20"/>
  <c r="AD20" i="20"/>
  <c r="AC20" i="20"/>
  <c r="AB20" i="20"/>
  <c r="AA20" i="20"/>
  <c r="Z20" i="20"/>
  <c r="Y20" i="20"/>
  <c r="X20" i="20"/>
  <c r="W20" i="20"/>
  <c r="V20" i="20"/>
  <c r="U20" i="20"/>
  <c r="T20" i="20"/>
  <c r="S20" i="20"/>
  <c r="R20" i="20"/>
  <c r="Q20" i="20"/>
  <c r="P20" i="20"/>
  <c r="O20" i="20"/>
  <c r="N20" i="20"/>
  <c r="M20" i="20"/>
  <c r="L20" i="20"/>
  <c r="K20" i="20"/>
  <c r="J20" i="20"/>
  <c r="I20" i="20"/>
  <c r="H20" i="20"/>
  <c r="G20" i="20"/>
  <c r="F20" i="20"/>
  <c r="E20" i="20"/>
  <c r="D20" i="20"/>
  <c r="AF19" i="20"/>
  <c r="AE19" i="20"/>
  <c r="AD19" i="20"/>
  <c r="AC19" i="20"/>
  <c r="AB19" i="20"/>
  <c r="AA19" i="20"/>
  <c r="Z19" i="20"/>
  <c r="Y19" i="20"/>
  <c r="X19" i="20"/>
  <c r="W19" i="20"/>
  <c r="V19" i="20"/>
  <c r="U19" i="20"/>
  <c r="T19" i="20"/>
  <c r="S19" i="20"/>
  <c r="R19" i="20"/>
  <c r="Q19" i="20"/>
  <c r="P19" i="20"/>
  <c r="O19" i="20"/>
  <c r="N19" i="20"/>
  <c r="M19" i="20"/>
  <c r="L19" i="20"/>
  <c r="K19" i="20"/>
  <c r="J19" i="20"/>
  <c r="I19" i="20"/>
  <c r="H19" i="20"/>
  <c r="G19" i="20"/>
  <c r="F19" i="20"/>
  <c r="E19" i="20"/>
  <c r="D19" i="20"/>
  <c r="AE18" i="20"/>
  <c r="AD18" i="20"/>
  <c r="AC18" i="20"/>
  <c r="AB18" i="20"/>
  <c r="AA18" i="20"/>
  <c r="Z18" i="20"/>
  <c r="Y18" i="20"/>
  <c r="X18" i="20"/>
  <c r="W18" i="20"/>
  <c r="V18" i="20"/>
  <c r="U18" i="20"/>
  <c r="T18" i="20"/>
  <c r="S18" i="20"/>
  <c r="R18" i="20"/>
  <c r="Q18" i="20"/>
  <c r="P18" i="20"/>
  <c r="O18" i="20"/>
  <c r="N18" i="20"/>
  <c r="M18" i="20"/>
  <c r="L18" i="20"/>
  <c r="K18" i="20"/>
  <c r="J18" i="20"/>
  <c r="I18" i="20"/>
  <c r="H18" i="20"/>
  <c r="G18" i="20"/>
  <c r="F18" i="20"/>
  <c r="E18" i="20"/>
  <c r="D18" i="20"/>
  <c r="AF17" i="20"/>
  <c r="AE17" i="20"/>
  <c r="AD17" i="20"/>
  <c r="AC17" i="20"/>
  <c r="AB17" i="20"/>
  <c r="AA17" i="20"/>
  <c r="Z17" i="20"/>
  <c r="Y17" i="20"/>
  <c r="X17" i="20"/>
  <c r="W17" i="20"/>
  <c r="V17" i="20"/>
  <c r="U17" i="20"/>
  <c r="T17" i="20"/>
  <c r="S17" i="20"/>
  <c r="R17" i="20"/>
  <c r="Q17" i="20"/>
  <c r="P17" i="20"/>
  <c r="O17" i="20"/>
  <c r="N17" i="20"/>
  <c r="M17" i="20"/>
  <c r="L17" i="20"/>
  <c r="K17" i="20"/>
  <c r="J17" i="20"/>
  <c r="I17" i="20"/>
  <c r="H17" i="20"/>
  <c r="G17" i="20"/>
  <c r="F17" i="20"/>
  <c r="E17" i="20"/>
  <c r="D17" i="20"/>
  <c r="AF16" i="20"/>
  <c r="AE16" i="20"/>
  <c r="AD16" i="20"/>
  <c r="AC16" i="20"/>
  <c r="AB16" i="20"/>
  <c r="AA16" i="20"/>
  <c r="Z16" i="20"/>
  <c r="Y16" i="20"/>
  <c r="X16" i="20"/>
  <c r="W16" i="20"/>
  <c r="V16" i="20"/>
  <c r="U16" i="20"/>
  <c r="T16" i="20"/>
  <c r="S16" i="20"/>
  <c r="R16" i="20"/>
  <c r="Q16" i="20"/>
  <c r="P16" i="20"/>
  <c r="O16" i="20"/>
  <c r="N16" i="20"/>
  <c r="M16" i="20"/>
  <c r="L16" i="20"/>
  <c r="K16" i="20"/>
  <c r="J16" i="20"/>
  <c r="I16" i="20"/>
  <c r="H16" i="20"/>
  <c r="G16" i="20"/>
  <c r="F16" i="20"/>
  <c r="E16" i="20"/>
  <c r="D16" i="20"/>
  <c r="AF15" i="20"/>
  <c r="AE15" i="20"/>
  <c r="AD15" i="20"/>
  <c r="AC15" i="20"/>
  <c r="AB15" i="20"/>
  <c r="AA15" i="20"/>
  <c r="Z15" i="20"/>
  <c r="Y15" i="20"/>
  <c r="X15" i="20"/>
  <c r="W15" i="20"/>
  <c r="V15" i="20"/>
  <c r="U15" i="20"/>
  <c r="T15" i="20"/>
  <c r="S15" i="20"/>
  <c r="R15" i="20"/>
  <c r="Q15" i="20"/>
  <c r="P15" i="20"/>
  <c r="O15" i="20"/>
  <c r="N15" i="20"/>
  <c r="M15" i="20"/>
  <c r="L15" i="20"/>
  <c r="K15" i="20"/>
  <c r="J15" i="20"/>
  <c r="I15" i="20"/>
  <c r="H15" i="20"/>
  <c r="G15" i="20"/>
  <c r="F15" i="20"/>
  <c r="E15" i="20"/>
  <c r="D15" i="20"/>
  <c r="AF14" i="20"/>
  <c r="AE14" i="20"/>
  <c r="AD14" i="20"/>
  <c r="AC14" i="20"/>
  <c r="AB14" i="20"/>
  <c r="AA14" i="20"/>
  <c r="Z14" i="20"/>
  <c r="Y14" i="20"/>
  <c r="X14" i="20"/>
  <c r="W14" i="20"/>
  <c r="V14" i="20"/>
  <c r="U14" i="20"/>
  <c r="T14" i="20"/>
  <c r="S14" i="20"/>
  <c r="R14" i="20"/>
  <c r="Q14" i="20"/>
  <c r="P14" i="20"/>
  <c r="O14" i="20"/>
  <c r="N14" i="20"/>
  <c r="M14" i="20"/>
  <c r="L14" i="20"/>
  <c r="K14" i="20"/>
  <c r="J14" i="20"/>
  <c r="I14" i="20"/>
  <c r="H14" i="20"/>
  <c r="G14" i="20"/>
  <c r="F14" i="20"/>
  <c r="E14" i="20"/>
  <c r="D14" i="20"/>
  <c r="AE13" i="20"/>
  <c r="AD13" i="20"/>
  <c r="AC13" i="20"/>
  <c r="AB13" i="20"/>
  <c r="AA13" i="20"/>
  <c r="Z13" i="20"/>
  <c r="Y13" i="20"/>
  <c r="Y10" i="20" s="1"/>
  <c r="X13" i="20"/>
  <c r="W13" i="20"/>
  <c r="V13" i="20"/>
  <c r="U13" i="20"/>
  <c r="T13" i="20"/>
  <c r="S13" i="20"/>
  <c r="R13" i="20"/>
  <c r="R10" i="20" s="1"/>
  <c r="Q13" i="20"/>
  <c r="P13" i="20"/>
  <c r="O13" i="20"/>
  <c r="N13" i="20"/>
  <c r="M13" i="20"/>
  <c r="L13" i="20"/>
  <c r="K13" i="20"/>
  <c r="K10" i="20" s="1"/>
  <c r="J13" i="20"/>
  <c r="J10" i="20" s="1"/>
  <c r="I13" i="20"/>
  <c r="H13" i="20"/>
  <c r="G13" i="20"/>
  <c r="F13" i="20"/>
  <c r="E13" i="20"/>
  <c r="D13" i="20"/>
  <c r="AE12" i="20"/>
  <c r="AD12" i="20"/>
  <c r="AC12" i="20"/>
  <c r="AB12" i="20"/>
  <c r="AA12" i="20"/>
  <c r="Z12" i="20"/>
  <c r="Y12" i="20"/>
  <c r="X12" i="20"/>
  <c r="W12" i="20"/>
  <c r="V12" i="20"/>
  <c r="U12" i="20"/>
  <c r="T12" i="20"/>
  <c r="S12" i="20"/>
  <c r="R12" i="20"/>
  <c r="Q12" i="20"/>
  <c r="P12" i="20"/>
  <c r="O12" i="20"/>
  <c r="N12" i="20"/>
  <c r="M12" i="20"/>
  <c r="L12" i="20"/>
  <c r="K12" i="20"/>
  <c r="J12" i="20"/>
  <c r="I12" i="20"/>
  <c r="H12" i="20"/>
  <c r="G12" i="20"/>
  <c r="F12" i="20"/>
  <c r="E12" i="20"/>
  <c r="D12" i="20"/>
  <c r="AH4" i="20"/>
  <c r="AH3" i="20"/>
  <c r="AH2" i="20"/>
  <c r="AH1" i="20"/>
  <c r="AA10" i="20"/>
  <c r="AF55" i="20"/>
  <c r="AH38" i="20"/>
  <c r="AE44" i="20"/>
  <c r="AF54" i="20"/>
  <c r="AF12" i="20"/>
  <c r="AE90" i="2"/>
  <c r="AD90" i="2"/>
  <c r="AC90" i="2"/>
  <c r="AB90" i="2"/>
  <c r="AA90" i="2"/>
  <c r="Z90" i="2"/>
  <c r="Y90" i="2"/>
  <c r="X90" i="2"/>
  <c r="W90" i="2"/>
  <c r="W45" i="2" s="1"/>
  <c r="V90" i="2"/>
  <c r="U90" i="2"/>
  <c r="T90" i="2"/>
  <c r="T45" i="2" s="1"/>
  <c r="S90" i="2"/>
  <c r="R90" i="2"/>
  <c r="Q90" i="2"/>
  <c r="Q45" i="2" s="1"/>
  <c r="P90" i="2"/>
  <c r="O90" i="2"/>
  <c r="O45" i="2" s="1"/>
  <c r="N90" i="2"/>
  <c r="M90" i="2"/>
  <c r="L90" i="2"/>
  <c r="K90" i="2"/>
  <c r="J90" i="2"/>
  <c r="I90" i="2"/>
  <c r="H90" i="2"/>
  <c r="H45" i="2" s="1"/>
  <c r="G90" i="2"/>
  <c r="G45" i="2" s="1"/>
  <c r="F90" i="2"/>
  <c r="E90" i="2"/>
  <c r="AE89" i="2"/>
  <c r="AD89" i="2"/>
  <c r="AC89" i="2"/>
  <c r="AB89" i="2"/>
  <c r="AA89" i="2"/>
  <c r="Z89" i="2"/>
  <c r="Y89" i="2"/>
  <c r="X89" i="2"/>
  <c r="W89" i="2"/>
  <c r="W44" i="2" s="1"/>
  <c r="V89" i="2"/>
  <c r="U89" i="2"/>
  <c r="T89" i="2"/>
  <c r="T44" i="2" s="1"/>
  <c r="S89" i="2"/>
  <c r="R89" i="2"/>
  <c r="R44" i="2" s="1"/>
  <c r="Q89" i="2"/>
  <c r="P89" i="2"/>
  <c r="O89" i="2"/>
  <c r="N89" i="2"/>
  <c r="M89" i="2"/>
  <c r="L89" i="2"/>
  <c r="K89" i="2"/>
  <c r="K44" i="2" s="1"/>
  <c r="J89" i="2"/>
  <c r="I89" i="2"/>
  <c r="H89" i="2"/>
  <c r="H44" i="2" s="1"/>
  <c r="G89" i="2"/>
  <c r="F89" i="2"/>
  <c r="E89" i="2"/>
  <c r="AI90" i="12"/>
  <c r="AI89" i="12"/>
  <c r="AI90" i="10"/>
  <c r="AI89" i="10"/>
  <c r="AI90" i="9"/>
  <c r="AI89" i="9"/>
  <c r="AI89" i="17"/>
  <c r="AI89" i="8"/>
  <c r="AI90" i="7"/>
  <c r="AI89" i="7"/>
  <c r="AI89" i="6"/>
  <c r="AI90" i="5"/>
  <c r="AI90" i="4"/>
  <c r="AI89" i="4"/>
  <c r="AI89" i="3"/>
  <c r="AI90" i="15"/>
  <c r="AI89" i="15"/>
  <c r="AI90" i="16"/>
  <c r="AI90" i="13"/>
  <c r="AI89" i="13"/>
  <c r="AH90" i="14"/>
  <c r="AH89" i="14"/>
  <c r="AI89" i="14" s="1"/>
  <c r="AD100" i="13"/>
  <c r="AC100" i="13"/>
  <c r="AB101" i="18" s="1"/>
  <c r="AB100" i="13"/>
  <c r="AA100" i="13"/>
  <c r="Z101" i="18" s="1"/>
  <c r="Z100" i="13"/>
  <c r="Y100" i="13"/>
  <c r="X100" i="13"/>
  <c r="W100" i="13"/>
  <c r="V100" i="13"/>
  <c r="U100" i="13"/>
  <c r="T100" i="13"/>
  <c r="S100" i="13"/>
  <c r="R101" i="18" s="1"/>
  <c r="R100" i="13"/>
  <c r="Q100" i="13"/>
  <c r="P100" i="13"/>
  <c r="O100" i="13"/>
  <c r="N100" i="13"/>
  <c r="M100" i="13"/>
  <c r="L100" i="13"/>
  <c r="K100" i="13"/>
  <c r="J101" i="18" s="1"/>
  <c r="J100" i="13"/>
  <c r="I100" i="13"/>
  <c r="H100" i="13"/>
  <c r="G101" i="18" s="1"/>
  <c r="G100" i="13"/>
  <c r="F100" i="13"/>
  <c r="E100" i="13"/>
  <c r="D101" i="18" s="1"/>
  <c r="AD99" i="13"/>
  <c r="AC99" i="13"/>
  <c r="AB99" i="13"/>
  <c r="AA99" i="13"/>
  <c r="Z99" i="13"/>
  <c r="Y99" i="13"/>
  <c r="X99" i="13"/>
  <c r="W100" i="18"/>
  <c r="W99" i="13"/>
  <c r="V100" i="18" s="1"/>
  <c r="V99" i="13"/>
  <c r="U99" i="13"/>
  <c r="T99" i="13"/>
  <c r="S99" i="13"/>
  <c r="R99" i="13"/>
  <c r="Q99" i="13"/>
  <c r="P99" i="13"/>
  <c r="O100" i="18" s="1"/>
  <c r="O99" i="13"/>
  <c r="N99" i="13"/>
  <c r="M99" i="13"/>
  <c r="L99" i="13"/>
  <c r="K99" i="13"/>
  <c r="J99" i="13"/>
  <c r="I99" i="13"/>
  <c r="H100" i="18" s="1"/>
  <c r="H99" i="13"/>
  <c r="G100" i="18" s="1"/>
  <c r="G99" i="13"/>
  <c r="F99" i="13"/>
  <c r="E99" i="13"/>
  <c r="AD100" i="12"/>
  <c r="AC100" i="12"/>
  <c r="AB103" i="18"/>
  <c r="AB100" i="12"/>
  <c r="AA100" i="12"/>
  <c r="Z100" i="12"/>
  <c r="Y100" i="12"/>
  <c r="X100" i="12"/>
  <c r="W100" i="12"/>
  <c r="V100" i="12"/>
  <c r="U100" i="12"/>
  <c r="T103" i="18" s="1"/>
  <c r="T100" i="12"/>
  <c r="S100" i="12"/>
  <c r="R100" i="12"/>
  <c r="Q100" i="12"/>
  <c r="P100" i="12"/>
  <c r="O100" i="12"/>
  <c r="N100" i="12"/>
  <c r="M100" i="12"/>
  <c r="L103" i="18" s="1"/>
  <c r="L100" i="12"/>
  <c r="K100" i="12"/>
  <c r="J100" i="12"/>
  <c r="I100" i="12"/>
  <c r="H100" i="12"/>
  <c r="G100" i="12"/>
  <c r="F100" i="12"/>
  <c r="E103" i="18" s="1"/>
  <c r="E100" i="12"/>
  <c r="D103" i="18"/>
  <c r="AD99" i="12"/>
  <c r="AC99" i="12"/>
  <c r="AB99" i="12"/>
  <c r="AA99" i="12"/>
  <c r="Z99" i="12"/>
  <c r="Y102" i="18" s="1"/>
  <c r="Y99" i="12"/>
  <c r="X99" i="12"/>
  <c r="W99" i="12"/>
  <c r="V99" i="12"/>
  <c r="U102" i="18" s="1"/>
  <c r="U99" i="12"/>
  <c r="T99" i="12"/>
  <c r="S99" i="12"/>
  <c r="R99" i="12"/>
  <c r="Q102" i="18" s="1"/>
  <c r="Q99" i="12"/>
  <c r="P99" i="12"/>
  <c r="O99" i="12"/>
  <c r="N99" i="12"/>
  <c r="M99" i="12"/>
  <c r="L99" i="12"/>
  <c r="K99" i="12"/>
  <c r="J102" i="18" s="1"/>
  <c r="J99" i="12"/>
  <c r="I102" i="18" s="1"/>
  <c r="I99" i="12"/>
  <c r="H99" i="12"/>
  <c r="G99" i="12"/>
  <c r="F99" i="12"/>
  <c r="E99" i="12"/>
  <c r="AD100" i="11"/>
  <c r="AC100" i="11"/>
  <c r="AB100" i="11"/>
  <c r="AA100" i="11"/>
  <c r="Z100" i="11"/>
  <c r="Y100" i="11"/>
  <c r="X100" i="11"/>
  <c r="W100" i="11"/>
  <c r="V105" i="18" s="1"/>
  <c r="V100" i="11"/>
  <c r="U105" i="18" s="1"/>
  <c r="U100" i="11"/>
  <c r="T100" i="11"/>
  <c r="S100" i="11"/>
  <c r="R100" i="11"/>
  <c r="Q100" i="11"/>
  <c r="P100" i="11"/>
  <c r="O100" i="11"/>
  <c r="N105" i="18" s="1"/>
  <c r="N100" i="11"/>
  <c r="M100" i="11"/>
  <c r="L100" i="11"/>
  <c r="K100" i="11"/>
  <c r="J100" i="11"/>
  <c r="I100" i="11"/>
  <c r="H100" i="11"/>
  <c r="G100" i="11"/>
  <c r="F105" i="18" s="1"/>
  <c r="F100" i="11"/>
  <c r="E105" i="18" s="1"/>
  <c r="E100" i="11"/>
  <c r="D105" i="18" s="1"/>
  <c r="AD99" i="11"/>
  <c r="AC99" i="11"/>
  <c r="AB99" i="11"/>
  <c r="AA99" i="11"/>
  <c r="Z99" i="11"/>
  <c r="Y99" i="11"/>
  <c r="X99" i="11"/>
  <c r="W104" i="18" s="1"/>
  <c r="W99" i="11"/>
  <c r="V99" i="11"/>
  <c r="U99" i="11"/>
  <c r="T99" i="11"/>
  <c r="S104" i="18" s="1"/>
  <c r="S99" i="11"/>
  <c r="R99" i="11"/>
  <c r="Q99" i="11"/>
  <c r="P104" i="18" s="1"/>
  <c r="P99" i="11"/>
  <c r="O99" i="11"/>
  <c r="N99" i="11"/>
  <c r="M99" i="11"/>
  <c r="L99" i="11"/>
  <c r="K104" i="18" s="1"/>
  <c r="K99" i="11"/>
  <c r="J99" i="11"/>
  <c r="I99" i="11"/>
  <c r="H104" i="18" s="1"/>
  <c r="H99" i="11"/>
  <c r="G99" i="11"/>
  <c r="F99" i="11"/>
  <c r="E99" i="11"/>
  <c r="AD100" i="10"/>
  <c r="AC100" i="10"/>
  <c r="AB100" i="10"/>
  <c r="AA100" i="10"/>
  <c r="Z100" i="10"/>
  <c r="Y100" i="10"/>
  <c r="X100" i="10"/>
  <c r="W100" i="10"/>
  <c r="V100" i="10"/>
  <c r="U100" i="10"/>
  <c r="T100" i="10"/>
  <c r="S100" i="10"/>
  <c r="R107" i="18" s="1"/>
  <c r="R100" i="10"/>
  <c r="Q100" i="10"/>
  <c r="P107" i="18" s="1"/>
  <c r="P100" i="10"/>
  <c r="O100" i="10"/>
  <c r="N100" i="10"/>
  <c r="M100" i="10"/>
  <c r="L100" i="10"/>
  <c r="K107" i="18" s="1"/>
  <c r="K100" i="10"/>
  <c r="J100" i="10"/>
  <c r="I100" i="10"/>
  <c r="H107" i="18" s="1"/>
  <c r="H100" i="10"/>
  <c r="G100" i="10"/>
  <c r="F100" i="10"/>
  <c r="E100" i="10"/>
  <c r="AD99" i="10"/>
  <c r="AC106" i="18" s="1"/>
  <c r="AC99" i="10"/>
  <c r="AB106" i="18" s="1"/>
  <c r="AB99" i="10"/>
  <c r="AA99" i="10"/>
  <c r="Z99" i="10"/>
  <c r="Y99" i="10"/>
  <c r="X99" i="10"/>
  <c r="W99" i="10"/>
  <c r="V99" i="10"/>
  <c r="U106" i="18" s="1"/>
  <c r="U99" i="10"/>
  <c r="T106" i="18" s="1"/>
  <c r="T99" i="10"/>
  <c r="S99" i="10"/>
  <c r="R99" i="10"/>
  <c r="Q99" i="10"/>
  <c r="P106" i="18" s="1"/>
  <c r="P99" i="10"/>
  <c r="O99" i="10"/>
  <c r="N99" i="10"/>
  <c r="M106" i="18" s="1"/>
  <c r="M99" i="10"/>
  <c r="L106" i="18" s="1"/>
  <c r="L99" i="10"/>
  <c r="K99" i="10"/>
  <c r="J99" i="10"/>
  <c r="I99" i="10"/>
  <c r="H99" i="10"/>
  <c r="G99" i="10"/>
  <c r="F99" i="10"/>
  <c r="E106" i="18" s="1"/>
  <c r="E99" i="10"/>
  <c r="AD100" i="9"/>
  <c r="AC100" i="9"/>
  <c r="AB100" i="9"/>
  <c r="AA100" i="9"/>
  <c r="Z109" i="18" s="1"/>
  <c r="Z100" i="9"/>
  <c r="Y100" i="9"/>
  <c r="X100" i="9"/>
  <c r="W100" i="9"/>
  <c r="V100" i="9"/>
  <c r="U109" i="18" s="1"/>
  <c r="U100" i="9"/>
  <c r="T100" i="9"/>
  <c r="S100" i="9"/>
  <c r="R109" i="18" s="1"/>
  <c r="R100" i="9"/>
  <c r="Q100" i="9"/>
  <c r="P100" i="9"/>
  <c r="O100" i="9"/>
  <c r="N109" i="18" s="1"/>
  <c r="N100" i="9"/>
  <c r="M100" i="9"/>
  <c r="L100" i="9"/>
  <c r="K100" i="9"/>
  <c r="J109" i="18" s="1"/>
  <c r="J100" i="9"/>
  <c r="I100" i="9"/>
  <c r="H100" i="9"/>
  <c r="G100" i="9"/>
  <c r="F109" i="18" s="1"/>
  <c r="F100" i="9"/>
  <c r="E100" i="9"/>
  <c r="AD99" i="9"/>
  <c r="AC99" i="9"/>
  <c r="AB99" i="9"/>
  <c r="AA99" i="9"/>
  <c r="Z99" i="9"/>
  <c r="Y99" i="9"/>
  <c r="X108" i="18" s="1"/>
  <c r="X99" i="9"/>
  <c r="W108" i="18" s="1"/>
  <c r="W99" i="9"/>
  <c r="V99" i="9"/>
  <c r="U99" i="9"/>
  <c r="T99" i="9"/>
  <c r="S99" i="9"/>
  <c r="R99" i="9"/>
  <c r="Q99" i="9"/>
  <c r="P108" i="18" s="1"/>
  <c r="P99" i="9"/>
  <c r="O108" i="18" s="1"/>
  <c r="O99" i="9"/>
  <c r="N99" i="9"/>
  <c r="M99" i="9"/>
  <c r="L99" i="9"/>
  <c r="K99" i="9"/>
  <c r="J99" i="9"/>
  <c r="I108" i="18" s="1"/>
  <c r="I99" i="9"/>
  <c r="H99" i="9"/>
  <c r="G99" i="9"/>
  <c r="F99" i="9"/>
  <c r="E99" i="9"/>
  <c r="AD100" i="17"/>
  <c r="AC100" i="17"/>
  <c r="AB111" i="18" s="1"/>
  <c r="AB100" i="17"/>
  <c r="AA111" i="18" s="1"/>
  <c r="AA100" i="17"/>
  <c r="Z100" i="17"/>
  <c r="Y100" i="17"/>
  <c r="X100" i="17"/>
  <c r="W100" i="17"/>
  <c r="V100" i="17"/>
  <c r="U100" i="17"/>
  <c r="T111" i="18" s="1"/>
  <c r="T100" i="17"/>
  <c r="S100" i="17"/>
  <c r="R111" i="18" s="1"/>
  <c r="R100" i="17"/>
  <c r="Q100" i="17"/>
  <c r="P100" i="17"/>
  <c r="O100" i="17"/>
  <c r="N100" i="17"/>
  <c r="M100" i="17"/>
  <c r="L111" i="18" s="1"/>
  <c r="L100" i="17"/>
  <c r="K111" i="18" s="1"/>
  <c r="K100" i="17"/>
  <c r="J100" i="17"/>
  <c r="I100" i="17"/>
  <c r="H100" i="17"/>
  <c r="G111" i="18" s="1"/>
  <c r="G100" i="17"/>
  <c r="F100" i="17"/>
  <c r="E100" i="17"/>
  <c r="D111" i="18" s="1"/>
  <c r="AD99" i="17"/>
  <c r="AC99" i="17"/>
  <c r="AB99" i="17"/>
  <c r="AA99" i="17"/>
  <c r="Z99" i="17"/>
  <c r="Y110" i="18" s="1"/>
  <c r="Y99" i="17"/>
  <c r="X99" i="17"/>
  <c r="W99" i="17"/>
  <c r="V99" i="17"/>
  <c r="U110" i="18" s="1"/>
  <c r="U99" i="17"/>
  <c r="T99" i="17"/>
  <c r="S99" i="17"/>
  <c r="R99" i="17"/>
  <c r="Q99" i="17"/>
  <c r="P99" i="17"/>
  <c r="O99" i="17"/>
  <c r="N110" i="18" s="1"/>
  <c r="N99" i="17"/>
  <c r="M110" i="18" s="1"/>
  <c r="M99" i="17"/>
  <c r="L99" i="17"/>
  <c r="K110" i="18" s="1"/>
  <c r="K99" i="17"/>
  <c r="J99" i="17"/>
  <c r="I110" i="18" s="1"/>
  <c r="I99" i="17"/>
  <c r="H99" i="17"/>
  <c r="G110" i="18" s="1"/>
  <c r="G99" i="17"/>
  <c r="F110" i="18" s="1"/>
  <c r="F99" i="17"/>
  <c r="E99" i="17"/>
  <c r="AD100" i="8"/>
  <c r="AC100" i="8"/>
  <c r="AB100" i="8"/>
  <c r="AA100" i="8"/>
  <c r="Z113" i="18" s="1"/>
  <c r="Z100" i="8"/>
  <c r="Y113" i="18" s="1"/>
  <c r="Y100" i="8"/>
  <c r="X100" i="8"/>
  <c r="W100" i="8"/>
  <c r="V100" i="8"/>
  <c r="U100" i="8"/>
  <c r="T100" i="8"/>
  <c r="S100" i="8"/>
  <c r="R100" i="8"/>
  <c r="Q100" i="8"/>
  <c r="P100" i="8"/>
  <c r="O100" i="8"/>
  <c r="N113" i="18" s="1"/>
  <c r="N100" i="8"/>
  <c r="M100" i="8"/>
  <c r="L100" i="8"/>
  <c r="K100" i="8"/>
  <c r="J100" i="8"/>
  <c r="I113" i="18" s="1"/>
  <c r="I100" i="8"/>
  <c r="H113" i="18" s="1"/>
  <c r="H100" i="8"/>
  <c r="G100" i="8"/>
  <c r="F113" i="18" s="1"/>
  <c r="F100" i="8"/>
  <c r="E100" i="8"/>
  <c r="D113" i="18" s="1"/>
  <c r="AD99" i="8"/>
  <c r="AC99" i="8"/>
  <c r="AB99" i="8"/>
  <c r="AA112" i="18" s="1"/>
  <c r="AA99" i="8"/>
  <c r="Z112" i="18" s="1"/>
  <c r="Z99" i="8"/>
  <c r="Y99" i="8"/>
  <c r="X99" i="8"/>
  <c r="W99" i="8"/>
  <c r="V99" i="8"/>
  <c r="U99" i="8"/>
  <c r="T99" i="8"/>
  <c r="S112" i="18" s="1"/>
  <c r="S99" i="8"/>
  <c r="R112" i="18" s="1"/>
  <c r="R99" i="8"/>
  <c r="Q99" i="8"/>
  <c r="P99" i="8"/>
  <c r="O99" i="8"/>
  <c r="N99" i="8"/>
  <c r="M99" i="8"/>
  <c r="L99" i="8"/>
  <c r="K112" i="18" s="1"/>
  <c r="K99" i="8"/>
  <c r="J112" i="18" s="1"/>
  <c r="J99" i="8"/>
  <c r="I112" i="18" s="1"/>
  <c r="I99" i="8"/>
  <c r="H99" i="8"/>
  <c r="G99" i="8"/>
  <c r="F99" i="8"/>
  <c r="E99" i="8"/>
  <c r="AD100" i="7"/>
  <c r="AC100" i="7"/>
  <c r="AB115" i="18" s="1"/>
  <c r="AB100" i="7"/>
  <c r="AA100" i="7"/>
  <c r="Z100" i="7"/>
  <c r="Y100" i="7"/>
  <c r="X115" i="18" s="1"/>
  <c r="X100" i="7"/>
  <c r="W100" i="7"/>
  <c r="V115" i="18" s="1"/>
  <c r="V100" i="7"/>
  <c r="U115" i="18" s="1"/>
  <c r="U100" i="7"/>
  <c r="T100" i="7"/>
  <c r="S100" i="7"/>
  <c r="R100" i="7"/>
  <c r="Q100" i="7"/>
  <c r="P115" i="18" s="1"/>
  <c r="P100" i="7"/>
  <c r="O100" i="7"/>
  <c r="N115" i="18" s="1"/>
  <c r="N100" i="7"/>
  <c r="M115" i="18" s="1"/>
  <c r="M100" i="7"/>
  <c r="L100" i="7"/>
  <c r="K100" i="7"/>
  <c r="J100" i="7"/>
  <c r="I100" i="7"/>
  <c r="H115" i="18" s="1"/>
  <c r="H100" i="7"/>
  <c r="G100" i="7"/>
  <c r="F100" i="7"/>
  <c r="E115" i="18" s="1"/>
  <c r="E100" i="7"/>
  <c r="AD99" i="7"/>
  <c r="AC114" i="18"/>
  <c r="AC99" i="7"/>
  <c r="AB99" i="7"/>
  <c r="AA99" i="7"/>
  <c r="Z99" i="7"/>
  <c r="Y99" i="7"/>
  <c r="X114" i="18" s="1"/>
  <c r="X99" i="7"/>
  <c r="W99" i="7"/>
  <c r="V99" i="7"/>
  <c r="U114" i="18" s="1"/>
  <c r="U99" i="7"/>
  <c r="T99" i="7"/>
  <c r="S99" i="7"/>
  <c r="R114" i="18" s="1"/>
  <c r="R99" i="7"/>
  <c r="Q99" i="7"/>
  <c r="P114" i="18" s="1"/>
  <c r="P99" i="7"/>
  <c r="O99" i="7"/>
  <c r="N99" i="7"/>
  <c r="M114" i="18" s="1"/>
  <c r="M99" i="7"/>
  <c r="L99" i="7"/>
  <c r="K99" i="7"/>
  <c r="J99" i="7"/>
  <c r="I114" i="18" s="1"/>
  <c r="I99" i="7"/>
  <c r="H114" i="18" s="1"/>
  <c r="H99" i="7"/>
  <c r="G114" i="18" s="1"/>
  <c r="G99" i="7"/>
  <c r="F99" i="7"/>
  <c r="E114" i="18" s="1"/>
  <c r="E99" i="7"/>
  <c r="AD100" i="6"/>
  <c r="AC100" i="6"/>
  <c r="AB100" i="6"/>
  <c r="AA119" i="18" s="1"/>
  <c r="AA100" i="6"/>
  <c r="Z119" i="18" s="1"/>
  <c r="Z100" i="6"/>
  <c r="Y100" i="6"/>
  <c r="X100" i="6"/>
  <c r="W100" i="6"/>
  <c r="V100" i="6"/>
  <c r="U100" i="6"/>
  <c r="T100" i="6"/>
  <c r="S100" i="6"/>
  <c r="R119" i="18" s="1"/>
  <c r="R100" i="6"/>
  <c r="Q100" i="6"/>
  <c r="P100" i="6"/>
  <c r="O100" i="6"/>
  <c r="N100" i="6"/>
  <c r="M100" i="6"/>
  <c r="L119" i="18" s="1"/>
  <c r="L100" i="6"/>
  <c r="K119" i="18" s="1"/>
  <c r="K100" i="6"/>
  <c r="J100" i="6"/>
  <c r="I100" i="6"/>
  <c r="H100" i="6"/>
  <c r="G100" i="6"/>
  <c r="F100" i="6"/>
  <c r="E100" i="6"/>
  <c r="D119" i="18" s="1"/>
  <c r="AD99" i="6"/>
  <c r="AC118" i="18" s="1"/>
  <c r="AC99" i="6"/>
  <c r="AB99" i="6"/>
  <c r="AA99" i="6"/>
  <c r="Z118" i="18" s="1"/>
  <c r="Z99" i="6"/>
  <c r="Y99" i="6"/>
  <c r="X99" i="6"/>
  <c r="W118" i="18" s="1"/>
  <c r="W99" i="6"/>
  <c r="V99" i="6"/>
  <c r="U99" i="6"/>
  <c r="T99" i="6"/>
  <c r="S99" i="6"/>
  <c r="R99" i="6"/>
  <c r="Q99" i="6"/>
  <c r="P99" i="6"/>
  <c r="O99" i="6"/>
  <c r="N118" i="18" s="1"/>
  <c r="N99" i="6"/>
  <c r="M99" i="6"/>
  <c r="L99" i="6"/>
  <c r="K99" i="6"/>
  <c r="J99" i="6"/>
  <c r="I99" i="6"/>
  <c r="H99" i="6"/>
  <c r="G118" i="18" s="1"/>
  <c r="G99" i="6"/>
  <c r="F118" i="18" s="1"/>
  <c r="F99" i="6"/>
  <c r="E118" i="18" s="1"/>
  <c r="E99" i="6"/>
  <c r="AD100" i="5"/>
  <c r="AC100" i="5"/>
  <c r="AB121" i="18" s="1"/>
  <c r="AB100" i="5"/>
  <c r="AA100" i="5"/>
  <c r="Z100" i="5"/>
  <c r="Y100" i="5"/>
  <c r="X121" i="18" s="1"/>
  <c r="X100" i="5"/>
  <c r="W100" i="5"/>
  <c r="V100" i="5"/>
  <c r="U100" i="5"/>
  <c r="T121" i="18" s="1"/>
  <c r="T100" i="5"/>
  <c r="S100" i="5"/>
  <c r="R121" i="18" s="1"/>
  <c r="R100" i="5"/>
  <c r="Q121" i="18" s="1"/>
  <c r="Q100" i="5"/>
  <c r="P100" i="5"/>
  <c r="O100" i="5"/>
  <c r="N100" i="5"/>
  <c r="M100" i="5"/>
  <c r="L100" i="5"/>
  <c r="K100" i="5"/>
  <c r="J121" i="18" s="1"/>
  <c r="J100" i="5"/>
  <c r="I100" i="5"/>
  <c r="H100" i="5"/>
  <c r="G100" i="5"/>
  <c r="F100" i="5"/>
  <c r="E100" i="5"/>
  <c r="D121" i="18" s="1"/>
  <c r="AD99" i="5"/>
  <c r="AC99" i="5"/>
  <c r="AB99" i="5"/>
  <c r="AA99" i="5"/>
  <c r="Z99" i="5"/>
  <c r="Y120" i="18" s="1"/>
  <c r="Y99" i="5"/>
  <c r="X99" i="5"/>
  <c r="W99" i="5"/>
  <c r="V120" i="18" s="1"/>
  <c r="V99" i="5"/>
  <c r="U99" i="5"/>
  <c r="T99" i="5"/>
  <c r="S99" i="5"/>
  <c r="R99" i="5"/>
  <c r="Q120" i="18" s="1"/>
  <c r="Q99" i="5"/>
  <c r="P99" i="5"/>
  <c r="O120" i="18" s="1"/>
  <c r="O99" i="5"/>
  <c r="N120" i="18" s="1"/>
  <c r="N99" i="5"/>
  <c r="M120" i="18" s="1"/>
  <c r="M99" i="5"/>
  <c r="L99" i="5"/>
  <c r="K99" i="5"/>
  <c r="J99" i="5"/>
  <c r="I99" i="5"/>
  <c r="H99" i="5"/>
  <c r="G120" i="18" s="1"/>
  <c r="G99" i="5"/>
  <c r="F120" i="18" s="1"/>
  <c r="F99" i="5"/>
  <c r="E99" i="5"/>
  <c r="AD100" i="4"/>
  <c r="AC100" i="4"/>
  <c r="AB100" i="4"/>
  <c r="AA100" i="4"/>
  <c r="Z100" i="4"/>
  <c r="Y123" i="18" s="1"/>
  <c r="Y100" i="4"/>
  <c r="X100" i="4"/>
  <c r="W100" i="4"/>
  <c r="V123" i="18" s="1"/>
  <c r="V100" i="4"/>
  <c r="U100" i="4"/>
  <c r="T100" i="4"/>
  <c r="S100" i="4"/>
  <c r="R100" i="4"/>
  <c r="Q123" i="18" s="1"/>
  <c r="Q100" i="4"/>
  <c r="P123" i="18" s="1"/>
  <c r="P100" i="4"/>
  <c r="O100" i="4"/>
  <c r="N100" i="4"/>
  <c r="M100" i="4"/>
  <c r="L100" i="4"/>
  <c r="K100" i="4"/>
  <c r="J100" i="4"/>
  <c r="I123" i="18" s="1"/>
  <c r="I100" i="4"/>
  <c r="H100" i="4"/>
  <c r="G100" i="4"/>
  <c r="F100" i="4"/>
  <c r="E100" i="4"/>
  <c r="D123" i="18" s="1"/>
  <c r="AD99" i="4"/>
  <c r="AC99" i="4"/>
  <c r="AB99" i="4"/>
  <c r="AA122" i="18" s="1"/>
  <c r="AA99" i="4"/>
  <c r="Z99" i="4"/>
  <c r="Y99" i="4"/>
  <c r="X99" i="4"/>
  <c r="W99" i="4"/>
  <c r="V99" i="4"/>
  <c r="U99" i="4"/>
  <c r="T99" i="4"/>
  <c r="S122" i="18" s="1"/>
  <c r="S99" i="4"/>
  <c r="R99" i="4"/>
  <c r="Q99" i="4"/>
  <c r="P99" i="4"/>
  <c r="O99" i="4"/>
  <c r="N99" i="4"/>
  <c r="M99" i="4"/>
  <c r="L99" i="4"/>
  <c r="K122" i="18" s="1"/>
  <c r="K99" i="4"/>
  <c r="J99" i="4"/>
  <c r="I99" i="4"/>
  <c r="H99" i="4"/>
  <c r="G99" i="4"/>
  <c r="F99" i="4"/>
  <c r="E99" i="4"/>
  <c r="AD100" i="3"/>
  <c r="AC125" i="18" s="1"/>
  <c r="AC100" i="3"/>
  <c r="AB125" i="18" s="1"/>
  <c r="AB100" i="3"/>
  <c r="AA100" i="3"/>
  <c r="Z100" i="3"/>
  <c r="Y100" i="3"/>
  <c r="X125" i="18" s="1"/>
  <c r="X100" i="3"/>
  <c r="W100" i="3"/>
  <c r="V125" i="18" s="1"/>
  <c r="V100" i="3"/>
  <c r="U125" i="18" s="1"/>
  <c r="U100" i="3"/>
  <c r="T100" i="3"/>
  <c r="S100" i="3"/>
  <c r="R100" i="3"/>
  <c r="Q100" i="3"/>
  <c r="P125" i="18" s="1"/>
  <c r="P100" i="3"/>
  <c r="O100" i="3"/>
  <c r="N125" i="18" s="1"/>
  <c r="N100" i="3"/>
  <c r="M125" i="18" s="1"/>
  <c r="M100" i="3"/>
  <c r="L100" i="3"/>
  <c r="K100" i="3"/>
  <c r="J100" i="3"/>
  <c r="I100" i="3"/>
  <c r="H125" i="18" s="1"/>
  <c r="H100" i="3"/>
  <c r="G100" i="3"/>
  <c r="F125" i="18" s="1"/>
  <c r="F100" i="3"/>
  <c r="E125" i="18" s="1"/>
  <c r="E100" i="3"/>
  <c r="AD99" i="3"/>
  <c r="AC124" i="18"/>
  <c r="AC99" i="3"/>
  <c r="AB99" i="3"/>
  <c r="AA99" i="3"/>
  <c r="Z99" i="3"/>
  <c r="Y124" i="18" s="1"/>
  <c r="Y99" i="3"/>
  <c r="X124" i="18" s="1"/>
  <c r="X99" i="3"/>
  <c r="W99" i="3"/>
  <c r="V99" i="3"/>
  <c r="U124" i="18" s="1"/>
  <c r="U99" i="3"/>
  <c r="T99" i="3"/>
  <c r="S99" i="3"/>
  <c r="R124" i="18" s="1"/>
  <c r="R99" i="3"/>
  <c r="Q124" i="18" s="1"/>
  <c r="Q99" i="3"/>
  <c r="P124" i="18" s="1"/>
  <c r="P99" i="3"/>
  <c r="O99" i="3"/>
  <c r="N99" i="3"/>
  <c r="M124" i="18" s="1"/>
  <c r="M99" i="3"/>
  <c r="L99" i="3"/>
  <c r="K99" i="3"/>
  <c r="J99" i="3"/>
  <c r="I124" i="18" s="1"/>
  <c r="I99" i="3"/>
  <c r="H124" i="18" s="1"/>
  <c r="H99" i="3"/>
  <c r="G124" i="18" s="1"/>
  <c r="G99" i="3"/>
  <c r="F99" i="3"/>
  <c r="E99" i="3"/>
  <c r="AD100" i="15"/>
  <c r="AC100" i="15"/>
  <c r="AB100" i="15"/>
  <c r="AA100" i="15"/>
  <c r="Z127" i="18" s="1"/>
  <c r="Z100" i="15"/>
  <c r="Y100" i="15"/>
  <c r="X100" i="15"/>
  <c r="W100" i="15"/>
  <c r="V127" i="18" s="1"/>
  <c r="V100" i="15"/>
  <c r="U100" i="15"/>
  <c r="T100" i="15"/>
  <c r="S127" i="18" s="1"/>
  <c r="S100" i="15"/>
  <c r="R127" i="18" s="1"/>
  <c r="R100" i="15"/>
  <c r="Q100" i="15"/>
  <c r="P100" i="15"/>
  <c r="O100" i="15"/>
  <c r="N100" i="15"/>
  <c r="M100" i="15"/>
  <c r="L127" i="18" s="1"/>
  <c r="L100" i="15"/>
  <c r="K127" i="18" s="1"/>
  <c r="K100" i="15"/>
  <c r="J127" i="18" s="1"/>
  <c r="J100" i="15"/>
  <c r="I100" i="15"/>
  <c r="H100" i="15"/>
  <c r="G100" i="15"/>
  <c r="F100" i="15"/>
  <c r="E100" i="15"/>
  <c r="D127" i="18" s="1"/>
  <c r="AD99" i="15"/>
  <c r="AC126" i="18" s="1"/>
  <c r="AC99" i="15"/>
  <c r="AB99" i="15"/>
  <c r="AA99" i="15"/>
  <c r="Z126" i="18" s="1"/>
  <c r="Z99" i="15"/>
  <c r="Y99" i="15"/>
  <c r="X99" i="15"/>
  <c r="W126" i="18" s="1"/>
  <c r="W99" i="15"/>
  <c r="V99" i="15"/>
  <c r="U126" i="18" s="1"/>
  <c r="U99" i="15"/>
  <c r="T99" i="15"/>
  <c r="S99" i="15"/>
  <c r="R99" i="15"/>
  <c r="Q99" i="15"/>
  <c r="P99" i="15"/>
  <c r="O126" i="18" s="1"/>
  <c r="O99" i="15"/>
  <c r="N99" i="15"/>
  <c r="M126" i="18" s="1"/>
  <c r="M99" i="15"/>
  <c r="L99" i="15"/>
  <c r="K99" i="15"/>
  <c r="J99" i="15"/>
  <c r="I99" i="15"/>
  <c r="H99" i="15"/>
  <c r="G126" i="18" s="1"/>
  <c r="G99" i="15"/>
  <c r="F99" i="15"/>
  <c r="E126" i="18" s="1"/>
  <c r="E99" i="15"/>
  <c r="AD100" i="16"/>
  <c r="AC100" i="16"/>
  <c r="AB100" i="16"/>
  <c r="AA100" i="16"/>
  <c r="Z100" i="16"/>
  <c r="Y100" i="16"/>
  <c r="X129" i="18" s="1"/>
  <c r="X100" i="16"/>
  <c r="W100" i="16"/>
  <c r="V100" i="16"/>
  <c r="U100" i="16"/>
  <c r="T129" i="18" s="1"/>
  <c r="T100" i="16"/>
  <c r="S100" i="16"/>
  <c r="R100" i="16"/>
  <c r="Q100" i="16"/>
  <c r="P129" i="18" s="1"/>
  <c r="P100" i="16"/>
  <c r="O100" i="16"/>
  <c r="N100" i="16"/>
  <c r="M129" i="18" s="1"/>
  <c r="M100" i="16"/>
  <c r="L129" i="18" s="1"/>
  <c r="L100" i="16"/>
  <c r="K100" i="16"/>
  <c r="J129" i="18" s="1"/>
  <c r="J100" i="16"/>
  <c r="I100" i="16"/>
  <c r="H100" i="16"/>
  <c r="G100" i="16"/>
  <c r="F129" i="18" s="1"/>
  <c r="F100" i="16"/>
  <c r="E100" i="16"/>
  <c r="D129" i="18" s="1"/>
  <c r="AD99" i="16"/>
  <c r="AC99" i="16"/>
  <c r="AB99" i="16"/>
  <c r="AA99" i="16"/>
  <c r="Z99" i="16"/>
  <c r="Y99" i="16"/>
  <c r="X99" i="16"/>
  <c r="W99" i="16"/>
  <c r="V99" i="16"/>
  <c r="U128" i="18" s="1"/>
  <c r="U99" i="16"/>
  <c r="T99" i="16"/>
  <c r="S99" i="16"/>
  <c r="R99" i="16"/>
  <c r="Q128" i="18" s="1"/>
  <c r="Q99" i="16"/>
  <c r="P99" i="16"/>
  <c r="O128" i="18" s="1"/>
  <c r="O99" i="16"/>
  <c r="N99" i="16"/>
  <c r="M128" i="18" s="1"/>
  <c r="M99" i="16"/>
  <c r="L99" i="16"/>
  <c r="K99" i="16"/>
  <c r="J128" i="18" s="1"/>
  <c r="J99" i="16"/>
  <c r="I128" i="18" s="1"/>
  <c r="I99" i="16"/>
  <c r="H99" i="16"/>
  <c r="G99" i="16"/>
  <c r="F99" i="16"/>
  <c r="E128" i="18" s="1"/>
  <c r="E99" i="16"/>
  <c r="AD100" i="14"/>
  <c r="AC100" i="14"/>
  <c r="AB100" i="14"/>
  <c r="AA100" i="14"/>
  <c r="Z100" i="14"/>
  <c r="Y100" i="14"/>
  <c r="X99" i="18"/>
  <c r="X100" i="14"/>
  <c r="W100" i="14"/>
  <c r="V100" i="14"/>
  <c r="U100" i="14"/>
  <c r="T100" i="14"/>
  <c r="S100" i="14"/>
  <c r="R100" i="14"/>
  <c r="Q100" i="14"/>
  <c r="P99" i="18" s="1"/>
  <c r="P100" i="14"/>
  <c r="O100" i="14"/>
  <c r="N100" i="14"/>
  <c r="M100" i="14"/>
  <c r="L100" i="14"/>
  <c r="K100" i="14"/>
  <c r="J100" i="14"/>
  <c r="I99" i="18" s="1"/>
  <c r="I100" i="14"/>
  <c r="H99" i="18" s="1"/>
  <c r="H100" i="14"/>
  <c r="G100" i="14"/>
  <c r="F100" i="14"/>
  <c r="E100" i="14"/>
  <c r="AD99" i="14"/>
  <c r="AC98" i="18" s="1"/>
  <c r="AC99" i="14"/>
  <c r="AB98" i="18" s="1"/>
  <c r="AB99" i="14"/>
  <c r="AA99" i="14"/>
  <c r="Z99" i="14"/>
  <c r="Y98" i="18" s="1"/>
  <c r="Y99" i="14"/>
  <c r="X99" i="14"/>
  <c r="W99" i="14"/>
  <c r="V99" i="14"/>
  <c r="U99" i="14"/>
  <c r="T98" i="18" s="1"/>
  <c r="T99" i="14"/>
  <c r="S98" i="18" s="1"/>
  <c r="S99" i="14"/>
  <c r="R99" i="14"/>
  <c r="Q99" i="14"/>
  <c r="P99" i="14"/>
  <c r="O99" i="14"/>
  <c r="N99" i="14"/>
  <c r="M98" i="18" s="1"/>
  <c r="M99" i="14"/>
  <c r="L98" i="18" s="1"/>
  <c r="L99" i="14"/>
  <c r="K99" i="14"/>
  <c r="J99" i="14"/>
  <c r="I99" i="14"/>
  <c r="H99" i="14"/>
  <c r="G99" i="14"/>
  <c r="F99" i="14"/>
  <c r="E98" i="18" s="1"/>
  <c r="E99" i="14"/>
  <c r="D98" i="18" s="1"/>
  <c r="D100" i="13"/>
  <c r="C101" i="18" s="1"/>
  <c r="D100" i="12"/>
  <c r="D100" i="11"/>
  <c r="D100" i="10"/>
  <c r="D100" i="9"/>
  <c r="D100" i="17"/>
  <c r="D100" i="8"/>
  <c r="D100" i="7"/>
  <c r="D100" i="6"/>
  <c r="D100" i="5"/>
  <c r="D100" i="4"/>
  <c r="D100" i="3"/>
  <c r="D100" i="15"/>
  <c r="D100" i="16"/>
  <c r="C129" i="18" s="1"/>
  <c r="D100" i="14"/>
  <c r="D99" i="13"/>
  <c r="D99" i="12"/>
  <c r="D99" i="11"/>
  <c r="D99" i="10"/>
  <c r="D99" i="9"/>
  <c r="D99" i="17"/>
  <c r="D99" i="8"/>
  <c r="C112" i="18"/>
  <c r="D99" i="7"/>
  <c r="C114" i="18" s="1"/>
  <c r="D99" i="6"/>
  <c r="D99" i="5"/>
  <c r="D99" i="4"/>
  <c r="D99" i="3"/>
  <c r="D99" i="15"/>
  <c r="D99" i="16"/>
  <c r="D99" i="14"/>
  <c r="AE55" i="13"/>
  <c r="AD55" i="13"/>
  <c r="AC55" i="13"/>
  <c r="AB55" i="13"/>
  <c r="AA55" i="13"/>
  <c r="Z58" i="18" s="1"/>
  <c r="Z55" i="13"/>
  <c r="Y58" i="18" s="1"/>
  <c r="Y55" i="13"/>
  <c r="X55" i="13"/>
  <c r="W58" i="18" s="1"/>
  <c r="W55" i="13"/>
  <c r="V55" i="13"/>
  <c r="U55" i="13"/>
  <c r="T55" i="13"/>
  <c r="S55" i="13"/>
  <c r="R58" i="18" s="1"/>
  <c r="R55" i="13"/>
  <c r="Q58" i="18" s="1"/>
  <c r="Q55" i="13"/>
  <c r="P58" i="18" s="1"/>
  <c r="P55" i="13"/>
  <c r="O58" i="18" s="1"/>
  <c r="O55" i="13"/>
  <c r="N55" i="13"/>
  <c r="M55" i="13"/>
  <c r="L55" i="13"/>
  <c r="K55" i="13"/>
  <c r="J58" i="18" s="1"/>
  <c r="J55" i="13"/>
  <c r="I58" i="18"/>
  <c r="I55" i="13"/>
  <c r="H58" i="18" s="1"/>
  <c r="H55" i="13"/>
  <c r="G55" i="13"/>
  <c r="F55" i="13"/>
  <c r="E55" i="13"/>
  <c r="AE54" i="13"/>
  <c r="AD54" i="13"/>
  <c r="AC54" i="13"/>
  <c r="AB54" i="13"/>
  <c r="AA57" i="18" s="1"/>
  <c r="AA54" i="13"/>
  <c r="Z54" i="13"/>
  <c r="Y54" i="13"/>
  <c r="X54" i="13"/>
  <c r="W57" i="18" s="1"/>
  <c r="W54" i="13"/>
  <c r="V57" i="18" s="1"/>
  <c r="V54" i="13"/>
  <c r="U57" i="18" s="1"/>
  <c r="U54" i="13"/>
  <c r="T57" i="18" s="1"/>
  <c r="T54" i="13"/>
  <c r="S54" i="13"/>
  <c r="R54" i="13"/>
  <c r="Q54" i="13"/>
  <c r="P54" i="13"/>
  <c r="O57" i="18" s="1"/>
  <c r="O54" i="13"/>
  <c r="N57" i="18" s="1"/>
  <c r="N54" i="13"/>
  <c r="M54" i="13"/>
  <c r="L54" i="13"/>
  <c r="K54" i="13"/>
  <c r="J54" i="13"/>
  <c r="I54" i="13"/>
  <c r="H54" i="13"/>
  <c r="G54" i="13"/>
  <c r="F57" i="18" s="1"/>
  <c r="F54" i="13"/>
  <c r="E57" i="18" s="1"/>
  <c r="E54" i="13"/>
  <c r="AE55" i="12"/>
  <c r="AD55" i="12"/>
  <c r="AC55" i="12"/>
  <c r="AB60" i="18" s="1"/>
  <c r="AB55" i="12"/>
  <c r="AA60" i="18" s="1"/>
  <c r="AA55" i="12"/>
  <c r="Z55" i="12"/>
  <c r="Y55" i="12"/>
  <c r="X60" i="18" s="1"/>
  <c r="X55" i="12"/>
  <c r="W55" i="12"/>
  <c r="V55" i="12"/>
  <c r="U60" i="18" s="1"/>
  <c r="U55" i="12"/>
  <c r="T60" i="18" s="1"/>
  <c r="T55" i="12"/>
  <c r="S55" i="12"/>
  <c r="R60" i="18" s="1"/>
  <c r="R55" i="12"/>
  <c r="Q55" i="12"/>
  <c r="P55" i="12"/>
  <c r="O55" i="12"/>
  <c r="N55" i="12"/>
  <c r="M55" i="12"/>
  <c r="L60" i="18" s="1"/>
  <c r="L55" i="12"/>
  <c r="K60" i="18" s="1"/>
  <c r="K55" i="12"/>
  <c r="J60" i="18" s="1"/>
  <c r="J55" i="12"/>
  <c r="I55" i="12"/>
  <c r="H55" i="12"/>
  <c r="G55" i="12"/>
  <c r="F55" i="12"/>
  <c r="E55" i="12"/>
  <c r="D60" i="18" s="1"/>
  <c r="AE54" i="12"/>
  <c r="AD54" i="12"/>
  <c r="AC54" i="12"/>
  <c r="AB54" i="12"/>
  <c r="AA54" i="12"/>
  <c r="Z54" i="12"/>
  <c r="Y59" i="18" s="1"/>
  <c r="Y16" i="18" s="1"/>
  <c r="Y54" i="12"/>
  <c r="X59" i="18" s="1"/>
  <c r="X54" i="12"/>
  <c r="W54" i="12"/>
  <c r="V54" i="12"/>
  <c r="U59" i="18" s="1"/>
  <c r="U54" i="12"/>
  <c r="T54" i="12"/>
  <c r="S54" i="12"/>
  <c r="R54" i="12"/>
  <c r="Q59" i="18" s="1"/>
  <c r="Q16" i="18" s="1"/>
  <c r="Q54" i="12"/>
  <c r="P59" i="18" s="1"/>
  <c r="P54" i="12"/>
  <c r="O54" i="12"/>
  <c r="N59" i="18" s="1"/>
  <c r="N54" i="12"/>
  <c r="M54" i="12"/>
  <c r="L54" i="12"/>
  <c r="K54" i="12"/>
  <c r="J54" i="12"/>
  <c r="I59" i="18" s="1"/>
  <c r="I16" i="18" s="1"/>
  <c r="I54" i="12"/>
  <c r="H59" i="18" s="1"/>
  <c r="H54" i="12"/>
  <c r="G54" i="12"/>
  <c r="F59" i="18" s="1"/>
  <c r="F54" i="12"/>
  <c r="E54" i="12"/>
  <c r="AE55" i="11"/>
  <c r="AD55" i="11"/>
  <c r="AC62" i="18" s="1"/>
  <c r="AC55" i="11"/>
  <c r="AB55" i="11"/>
  <c r="AA55" i="11"/>
  <c r="Z55" i="11"/>
  <c r="Y55" i="11"/>
  <c r="X55" i="11"/>
  <c r="W55" i="11"/>
  <c r="V62" i="18" s="1"/>
  <c r="V55" i="11"/>
  <c r="U62" i="18" s="1"/>
  <c r="U19" i="18" s="1"/>
  <c r="U55" i="11"/>
  <c r="T62" i="18" s="1"/>
  <c r="T55" i="11"/>
  <c r="S55" i="11"/>
  <c r="R55" i="11"/>
  <c r="Q55" i="11"/>
  <c r="P55" i="11"/>
  <c r="O55" i="11"/>
  <c r="N62" i="18" s="1"/>
  <c r="N55" i="11"/>
  <c r="M62" i="18" s="1"/>
  <c r="M55" i="11"/>
  <c r="L62" i="18" s="1"/>
  <c r="L55" i="11"/>
  <c r="K55" i="11"/>
  <c r="J55" i="11"/>
  <c r="I55" i="11"/>
  <c r="H55" i="11"/>
  <c r="G55" i="11"/>
  <c r="F62" i="18" s="1"/>
  <c r="F55" i="11"/>
  <c r="E62" i="18"/>
  <c r="E19" i="18" s="1"/>
  <c r="E55" i="11"/>
  <c r="AE54" i="11"/>
  <c r="AD54" i="11"/>
  <c r="AC54" i="11"/>
  <c r="AB54" i="11"/>
  <c r="AA61" i="18" s="1"/>
  <c r="AA54" i="11"/>
  <c r="Z61" i="18"/>
  <c r="Z54" i="11"/>
  <c r="Y61" i="18" s="1"/>
  <c r="Y54" i="11"/>
  <c r="X54" i="11"/>
  <c r="W54" i="11"/>
  <c r="V54" i="11"/>
  <c r="U54" i="11"/>
  <c r="T54" i="11"/>
  <c r="S54" i="11"/>
  <c r="R61" i="18"/>
  <c r="R54" i="11"/>
  <c r="Q54" i="11"/>
  <c r="P54" i="11"/>
  <c r="O54" i="11"/>
  <c r="N54" i="11"/>
  <c r="M54" i="11"/>
  <c r="L54" i="11"/>
  <c r="K61" i="18" s="1"/>
  <c r="K54" i="11"/>
  <c r="J61" i="18" s="1"/>
  <c r="J54" i="11"/>
  <c r="I54" i="11"/>
  <c r="H54" i="11"/>
  <c r="G54" i="11"/>
  <c r="F54" i="11"/>
  <c r="E54" i="11"/>
  <c r="AE55" i="10"/>
  <c r="AD55" i="10"/>
  <c r="AC64" i="18" s="1"/>
  <c r="AC55" i="10"/>
  <c r="AB55" i="10"/>
  <c r="AA55" i="10"/>
  <c r="Z55" i="10"/>
  <c r="Y55" i="10"/>
  <c r="X64" i="18" s="1"/>
  <c r="X55" i="10"/>
  <c r="W64" i="18" s="1"/>
  <c r="W55" i="10"/>
  <c r="V64" i="18" s="1"/>
  <c r="V55" i="10"/>
  <c r="U55" i="10"/>
  <c r="T55" i="10"/>
  <c r="S55" i="10"/>
  <c r="R55" i="10"/>
  <c r="Q55" i="10"/>
  <c r="P55" i="10"/>
  <c r="O55" i="10"/>
  <c r="N64" i="18" s="1"/>
  <c r="N55" i="10"/>
  <c r="M55" i="10"/>
  <c r="L55" i="10"/>
  <c r="K55" i="10"/>
  <c r="J55" i="10"/>
  <c r="I55" i="10"/>
  <c r="H64" i="18" s="1"/>
  <c r="H21" i="18" s="1"/>
  <c r="H55" i="10"/>
  <c r="G64" i="18" s="1"/>
  <c r="G55" i="10"/>
  <c r="F64" i="18" s="1"/>
  <c r="F55" i="10"/>
  <c r="E55" i="10"/>
  <c r="AE54" i="10"/>
  <c r="AD54" i="10"/>
  <c r="AC63" i="18" s="1"/>
  <c r="AC54" i="10"/>
  <c r="AB54" i="10"/>
  <c r="AA54" i="10"/>
  <c r="Z54" i="10"/>
  <c r="Y54" i="10"/>
  <c r="X54" i="10"/>
  <c r="W54" i="10"/>
  <c r="V54" i="10"/>
  <c r="U63" i="18" s="1"/>
  <c r="U54" i="10"/>
  <c r="T63" i="18" s="1"/>
  <c r="T54" i="10"/>
  <c r="S54" i="10"/>
  <c r="R63" i="18" s="1"/>
  <c r="R54" i="10"/>
  <c r="Q63" i="18" s="1"/>
  <c r="Q54" i="10"/>
  <c r="P54" i="10"/>
  <c r="O54" i="10"/>
  <c r="N54" i="10"/>
  <c r="M54" i="10"/>
  <c r="L63" i="18" s="1"/>
  <c r="L54" i="10"/>
  <c r="K54" i="10"/>
  <c r="J54" i="10"/>
  <c r="I63" i="18" s="1"/>
  <c r="I54" i="10"/>
  <c r="H54" i="10"/>
  <c r="G54" i="10"/>
  <c r="F54" i="10"/>
  <c r="E63" i="18" s="1"/>
  <c r="E54" i="10"/>
  <c r="D63" i="18" s="1"/>
  <c r="AE55" i="9"/>
  <c r="AD55" i="9"/>
  <c r="AC55" i="9"/>
  <c r="AB66" i="18" s="1"/>
  <c r="AB55" i="9"/>
  <c r="AA55" i="9"/>
  <c r="Z66" i="18" s="1"/>
  <c r="Z55" i="9"/>
  <c r="Y66" i="18" s="1"/>
  <c r="Y55" i="9"/>
  <c r="X55" i="9"/>
  <c r="W55" i="9"/>
  <c r="V55" i="9"/>
  <c r="U66" i="18" s="1"/>
  <c r="U55" i="9"/>
  <c r="T55" i="9"/>
  <c r="S55" i="9"/>
  <c r="R66" i="18" s="1"/>
  <c r="R55" i="9"/>
  <c r="Q66" i="18" s="1"/>
  <c r="Q55" i="9"/>
  <c r="P55" i="9"/>
  <c r="O55" i="9"/>
  <c r="N55" i="9"/>
  <c r="M55" i="9"/>
  <c r="L55" i="9"/>
  <c r="K55" i="9"/>
  <c r="J66" i="18" s="1"/>
  <c r="J23" i="18" s="1"/>
  <c r="J55" i="9"/>
  <c r="I66" i="18" s="1"/>
  <c r="I55" i="9"/>
  <c r="H55" i="9"/>
  <c r="G55" i="9"/>
  <c r="F55" i="9"/>
  <c r="E55" i="9"/>
  <c r="AE54" i="9"/>
  <c r="AD54" i="9"/>
  <c r="AC54" i="9"/>
  <c r="AB54" i="9"/>
  <c r="AA65" i="18" s="1"/>
  <c r="AA54" i="9"/>
  <c r="Z54" i="9"/>
  <c r="Y54" i="9"/>
  <c r="X54" i="9"/>
  <c r="W54" i="9"/>
  <c r="V65" i="18" s="1"/>
  <c r="V54" i="9"/>
  <c r="U54" i="9"/>
  <c r="T54" i="9"/>
  <c r="S65" i="18" s="1"/>
  <c r="S54" i="9"/>
  <c r="R54" i="9"/>
  <c r="Q54" i="9"/>
  <c r="P54" i="9"/>
  <c r="O65" i="18" s="1"/>
  <c r="O54" i="9"/>
  <c r="N65" i="18" s="1"/>
  <c r="N54" i="9"/>
  <c r="M54" i="9"/>
  <c r="L54" i="9"/>
  <c r="K65" i="18" s="1"/>
  <c r="K54" i="9"/>
  <c r="J54" i="9"/>
  <c r="I54" i="9"/>
  <c r="H54" i="9"/>
  <c r="G65" i="18" s="1"/>
  <c r="G54" i="9"/>
  <c r="F65" i="18" s="1"/>
  <c r="F54" i="9"/>
  <c r="E54" i="9"/>
  <c r="AE55" i="17"/>
  <c r="AD55" i="17"/>
  <c r="AC55" i="17"/>
  <c r="AB68" i="18" s="1"/>
  <c r="AB55" i="17"/>
  <c r="AA68" i="18" s="1"/>
  <c r="AA55" i="17"/>
  <c r="Z68" i="18" s="1"/>
  <c r="Z55" i="17"/>
  <c r="Y55" i="17"/>
  <c r="X55" i="17"/>
  <c r="W55" i="17"/>
  <c r="V55" i="17"/>
  <c r="U55" i="17"/>
  <c r="T68" i="18"/>
  <c r="T55" i="17"/>
  <c r="S55" i="17"/>
  <c r="R68" i="18" s="1"/>
  <c r="R55" i="17"/>
  <c r="Q55" i="17"/>
  <c r="P55" i="17"/>
  <c r="O55" i="17"/>
  <c r="N55" i="17"/>
  <c r="M55" i="17"/>
  <c r="L55" i="17"/>
  <c r="K68" i="18" s="1"/>
  <c r="K55" i="17"/>
  <c r="J68" i="18" s="1"/>
  <c r="J55" i="17"/>
  <c r="I55" i="17"/>
  <c r="H55" i="17"/>
  <c r="G55" i="17"/>
  <c r="F55" i="17"/>
  <c r="E55" i="17"/>
  <c r="D68" i="18" s="1"/>
  <c r="AE54" i="17"/>
  <c r="AD54" i="17"/>
  <c r="AC67" i="18" s="1"/>
  <c r="AC54" i="17"/>
  <c r="AB54" i="17"/>
  <c r="AA54" i="17"/>
  <c r="Z54" i="17"/>
  <c r="Y67" i="18" s="1"/>
  <c r="Y54" i="17"/>
  <c r="X67" i="18" s="1"/>
  <c r="X54" i="17"/>
  <c r="W54" i="17"/>
  <c r="V54" i="17"/>
  <c r="U67" i="18" s="1"/>
  <c r="U24" i="18" s="1"/>
  <c r="U54" i="17"/>
  <c r="T54" i="17"/>
  <c r="S54" i="17"/>
  <c r="R54" i="17"/>
  <c r="Q54" i="17"/>
  <c r="P67" i="18" s="1"/>
  <c r="P54" i="17"/>
  <c r="O54" i="17"/>
  <c r="N67" i="18" s="1"/>
  <c r="N54" i="17"/>
  <c r="M67" i="18" s="1"/>
  <c r="M24" i="18" s="1"/>
  <c r="M54" i="17"/>
  <c r="L54" i="17"/>
  <c r="K54" i="17"/>
  <c r="J54" i="17"/>
  <c r="I67" i="18" s="1"/>
  <c r="I54" i="17"/>
  <c r="H54" i="17"/>
  <c r="G54" i="17"/>
  <c r="F67" i="18" s="1"/>
  <c r="F54" i="17"/>
  <c r="E67" i="18" s="1"/>
  <c r="E54" i="17"/>
  <c r="AE55" i="8"/>
  <c r="AD55" i="8"/>
  <c r="AC70" i="18" s="1"/>
  <c r="AC55" i="8"/>
  <c r="AB70" i="18" s="1"/>
  <c r="AB55" i="8"/>
  <c r="AA55" i="8"/>
  <c r="Z70" i="18" s="1"/>
  <c r="Z55" i="8"/>
  <c r="Y70" i="18" s="1"/>
  <c r="Y27" i="18" s="1"/>
  <c r="Y55" i="8"/>
  <c r="X55" i="8"/>
  <c r="W55" i="8"/>
  <c r="V70" i="18" s="1"/>
  <c r="V55" i="8"/>
  <c r="U70" i="18" s="1"/>
  <c r="U55" i="8"/>
  <c r="T55" i="8"/>
  <c r="S55" i="8"/>
  <c r="R70" i="18" s="1"/>
  <c r="R55" i="8"/>
  <c r="Q70" i="18" s="1"/>
  <c r="Q55" i="8"/>
  <c r="P55" i="8"/>
  <c r="O55" i="8"/>
  <c r="N70" i="18" s="1"/>
  <c r="N55" i="8"/>
  <c r="M70" i="18" s="1"/>
  <c r="M55" i="8"/>
  <c r="L55" i="8"/>
  <c r="K55" i="8"/>
  <c r="J55" i="8"/>
  <c r="I70" i="18" s="1"/>
  <c r="I55" i="8"/>
  <c r="H55" i="8"/>
  <c r="G55" i="8"/>
  <c r="F70" i="18" s="1"/>
  <c r="F55" i="8"/>
  <c r="E70" i="18" s="1"/>
  <c r="E55" i="8"/>
  <c r="D70" i="18" s="1"/>
  <c r="AE54" i="8"/>
  <c r="AD54" i="8"/>
  <c r="AC54" i="8"/>
  <c r="AB54" i="8"/>
  <c r="AA69" i="18"/>
  <c r="AA54" i="8"/>
  <c r="Z69" i="18" s="1"/>
  <c r="Z54" i="8"/>
  <c r="Y54" i="8"/>
  <c r="X54" i="8"/>
  <c r="W69" i="18" s="1"/>
  <c r="W54" i="8"/>
  <c r="V54" i="8"/>
  <c r="U54" i="8"/>
  <c r="T54" i="8"/>
  <c r="S54" i="8"/>
  <c r="R69" i="18" s="1"/>
  <c r="R54" i="8"/>
  <c r="Q69" i="18" s="1"/>
  <c r="Q54" i="8"/>
  <c r="P54" i="8"/>
  <c r="O54" i="8"/>
  <c r="N54" i="8"/>
  <c r="M54" i="8"/>
  <c r="L54" i="8"/>
  <c r="K69" i="18" s="1"/>
  <c r="K54" i="8"/>
  <c r="J69" i="18" s="1"/>
  <c r="J54" i="8"/>
  <c r="I69" i="18" s="1"/>
  <c r="I54" i="8"/>
  <c r="H54" i="8"/>
  <c r="G54" i="8"/>
  <c r="F54" i="8"/>
  <c r="E54" i="8"/>
  <c r="AE55" i="7"/>
  <c r="AD55" i="7"/>
  <c r="AC72" i="18" s="1"/>
  <c r="AC55" i="7"/>
  <c r="AB55" i="7"/>
  <c r="AA55" i="7"/>
  <c r="Z55" i="7"/>
  <c r="Y55" i="7"/>
  <c r="X72" i="18" s="1"/>
  <c r="X55" i="7"/>
  <c r="W72" i="18" s="1"/>
  <c r="W55" i="7"/>
  <c r="V55" i="7"/>
  <c r="U72" i="18" s="1"/>
  <c r="U55" i="7"/>
  <c r="T55" i="7"/>
  <c r="S55" i="7"/>
  <c r="R55" i="7"/>
  <c r="Q55" i="7"/>
  <c r="P72" i="18"/>
  <c r="P55" i="7"/>
  <c r="O72" i="18" s="1"/>
  <c r="O55" i="7"/>
  <c r="N55" i="7"/>
  <c r="M72" i="18" s="1"/>
  <c r="M55" i="7"/>
  <c r="L55" i="7"/>
  <c r="K55" i="7"/>
  <c r="J55" i="7"/>
  <c r="I72" i="18" s="1"/>
  <c r="I55" i="7"/>
  <c r="H72" i="18" s="1"/>
  <c r="H29" i="18" s="1"/>
  <c r="H55" i="7"/>
  <c r="G72" i="18" s="1"/>
  <c r="G55" i="7"/>
  <c r="F55" i="7"/>
  <c r="E72" i="18" s="1"/>
  <c r="E55" i="7"/>
  <c r="AE54" i="7"/>
  <c r="AD54" i="7"/>
  <c r="AC71" i="18" s="1"/>
  <c r="AC54" i="7"/>
  <c r="AB71" i="18" s="1"/>
  <c r="AB54" i="7"/>
  <c r="AA54" i="7"/>
  <c r="Z54" i="7"/>
  <c r="Y54" i="7"/>
  <c r="X54" i="7"/>
  <c r="W54" i="7"/>
  <c r="V54" i="7"/>
  <c r="U71" i="18" s="1"/>
  <c r="U54" i="7"/>
  <c r="T71" i="18" s="1"/>
  <c r="T54" i="7"/>
  <c r="S54" i="7"/>
  <c r="R54" i="7"/>
  <c r="Q54" i="7"/>
  <c r="P54" i="7"/>
  <c r="O54" i="7"/>
  <c r="N54" i="7"/>
  <c r="M71" i="18"/>
  <c r="M54" i="7"/>
  <c r="L71" i="18" s="1"/>
  <c r="L54" i="7"/>
  <c r="K54" i="7"/>
  <c r="J54" i="7"/>
  <c r="I54" i="7"/>
  <c r="H54" i="7"/>
  <c r="G54" i="7"/>
  <c r="F71" i="18" s="1"/>
  <c r="F54" i="7"/>
  <c r="E71" i="18" s="1"/>
  <c r="E54" i="7"/>
  <c r="D71" i="18" s="1"/>
  <c r="AE55" i="6"/>
  <c r="AD55" i="6"/>
  <c r="AC55" i="6"/>
  <c r="AB55" i="6"/>
  <c r="AA55" i="6"/>
  <c r="Z76" i="18" s="1"/>
  <c r="Z55" i="6"/>
  <c r="Y76" i="18" s="1"/>
  <c r="Y55" i="6"/>
  <c r="X55" i="6"/>
  <c r="W76" i="18" s="1"/>
  <c r="W55" i="6"/>
  <c r="V55" i="6"/>
  <c r="U55" i="6"/>
  <c r="T55" i="6"/>
  <c r="S55" i="6"/>
  <c r="R76" i="18"/>
  <c r="R55" i="6"/>
  <c r="Q76" i="18" s="1"/>
  <c r="Q55" i="6"/>
  <c r="P55" i="6"/>
  <c r="O76" i="18" s="1"/>
  <c r="O55" i="6"/>
  <c r="N55" i="6"/>
  <c r="M55" i="6"/>
  <c r="L55" i="6"/>
  <c r="K55" i="6"/>
  <c r="J76" i="18" s="1"/>
  <c r="J55" i="6"/>
  <c r="I76" i="18" s="1"/>
  <c r="I55" i="6"/>
  <c r="H55" i="6"/>
  <c r="G55" i="6"/>
  <c r="F55" i="6"/>
  <c r="E55" i="6"/>
  <c r="AE54" i="6"/>
  <c r="AD54" i="6"/>
  <c r="AC75" i="18" s="1"/>
  <c r="AC32" i="18" s="1"/>
  <c r="AC54" i="6"/>
  <c r="AB54" i="6"/>
  <c r="AA54" i="6"/>
  <c r="Z54" i="6"/>
  <c r="Y54" i="6"/>
  <c r="X54" i="6"/>
  <c r="W54" i="6"/>
  <c r="V75" i="18"/>
  <c r="V54" i="6"/>
  <c r="U54" i="6"/>
  <c r="T54" i="6"/>
  <c r="S54" i="6"/>
  <c r="R54" i="6"/>
  <c r="Q54" i="6"/>
  <c r="P54" i="6"/>
  <c r="O54" i="6"/>
  <c r="N75" i="18" s="1"/>
  <c r="N54" i="6"/>
  <c r="M54" i="6"/>
  <c r="L54" i="6"/>
  <c r="K54" i="6"/>
  <c r="J54" i="6"/>
  <c r="I54" i="6"/>
  <c r="H54" i="6"/>
  <c r="G75" i="18" s="1"/>
  <c r="G54" i="6"/>
  <c r="F54" i="6"/>
  <c r="E54" i="6"/>
  <c r="AE55" i="5"/>
  <c r="AD55" i="5"/>
  <c r="AC55" i="5"/>
  <c r="AB78" i="18" s="1"/>
  <c r="AB55" i="5"/>
  <c r="AA78" i="18" s="1"/>
  <c r="AA55" i="5"/>
  <c r="Z55" i="5"/>
  <c r="Y55" i="5"/>
  <c r="X78" i="18" s="1"/>
  <c r="X55" i="5"/>
  <c r="W55" i="5"/>
  <c r="V55" i="5"/>
  <c r="U55" i="5"/>
  <c r="T78" i="18" s="1"/>
  <c r="T55" i="5"/>
  <c r="S78" i="18"/>
  <c r="S55" i="5"/>
  <c r="R78" i="18" s="1"/>
  <c r="R55" i="5"/>
  <c r="Q55" i="5"/>
  <c r="P78" i="18" s="1"/>
  <c r="P55" i="5"/>
  <c r="O55" i="5"/>
  <c r="N55" i="5"/>
  <c r="M55" i="5"/>
  <c r="L78" i="18" s="1"/>
  <c r="L55" i="5"/>
  <c r="K78" i="18" s="1"/>
  <c r="K55" i="5"/>
  <c r="J55" i="5"/>
  <c r="I55" i="5"/>
  <c r="H78" i="18" s="1"/>
  <c r="H55" i="5"/>
  <c r="G55" i="5"/>
  <c r="F55" i="5"/>
  <c r="E78" i="18" s="1"/>
  <c r="E55" i="5"/>
  <c r="D78" i="18" s="1"/>
  <c r="D35" i="18" s="1"/>
  <c r="AE54" i="5"/>
  <c r="AD54" i="5"/>
  <c r="AC54" i="5"/>
  <c r="AB54" i="5"/>
  <c r="AA54" i="5"/>
  <c r="Z54" i="5"/>
  <c r="Y54" i="5"/>
  <c r="X77" i="18" s="1"/>
  <c r="X54" i="5"/>
  <c r="W54" i="5"/>
  <c r="V54" i="5"/>
  <c r="U54" i="5"/>
  <c r="T54" i="5"/>
  <c r="S54" i="5"/>
  <c r="R54" i="5"/>
  <c r="Q54" i="5"/>
  <c r="P77" i="18" s="1"/>
  <c r="P54" i="5"/>
  <c r="O54" i="5"/>
  <c r="N54" i="5"/>
  <c r="M54" i="5"/>
  <c r="L54" i="5"/>
  <c r="K54" i="5"/>
  <c r="J54" i="5"/>
  <c r="I77" i="18" s="1"/>
  <c r="I54" i="5"/>
  <c r="H77" i="18" s="1"/>
  <c r="H54" i="5"/>
  <c r="G54" i="5"/>
  <c r="F54" i="5"/>
  <c r="E54" i="5"/>
  <c r="AE55" i="4"/>
  <c r="AD55" i="4"/>
  <c r="AC80" i="18"/>
  <c r="AC55" i="4"/>
  <c r="AB55" i="4"/>
  <c r="AA55" i="4"/>
  <c r="Z80" i="18" s="1"/>
  <c r="Z55" i="4"/>
  <c r="Y55" i="4"/>
  <c r="X55" i="4"/>
  <c r="W55" i="4"/>
  <c r="V80" i="18" s="1"/>
  <c r="V55" i="4"/>
  <c r="U80" i="18" s="1"/>
  <c r="U55" i="4"/>
  <c r="T55" i="4"/>
  <c r="S55" i="4"/>
  <c r="R80" i="18" s="1"/>
  <c r="R55" i="4"/>
  <c r="Q55" i="4"/>
  <c r="P55" i="4"/>
  <c r="O80" i="18" s="1"/>
  <c r="O55" i="4"/>
  <c r="N80" i="18" s="1"/>
  <c r="N55" i="4"/>
  <c r="M80" i="18" s="1"/>
  <c r="M55" i="4"/>
  <c r="L55" i="4"/>
  <c r="K55" i="4"/>
  <c r="J80" i="18" s="1"/>
  <c r="J55" i="4"/>
  <c r="I80" i="18" s="1"/>
  <c r="I55" i="4"/>
  <c r="H80" i="18" s="1"/>
  <c r="H55" i="4"/>
  <c r="G55" i="4"/>
  <c r="F80" i="18" s="1"/>
  <c r="F55" i="4"/>
  <c r="E55" i="4"/>
  <c r="AE54" i="4"/>
  <c r="AD54" i="4"/>
  <c r="AC54" i="4"/>
  <c r="AB79" i="18" s="1"/>
  <c r="AB54" i="4"/>
  <c r="AA79" i="18" s="1"/>
  <c r="AA54" i="4"/>
  <c r="Z79" i="18" s="1"/>
  <c r="Z54" i="4"/>
  <c r="Y54" i="4"/>
  <c r="X54" i="4"/>
  <c r="W54" i="4"/>
  <c r="V54" i="4"/>
  <c r="U54" i="4"/>
  <c r="T79" i="18" s="1"/>
  <c r="T54" i="4"/>
  <c r="S79" i="18" s="1"/>
  <c r="S54" i="4"/>
  <c r="R79" i="18" s="1"/>
  <c r="R54" i="4"/>
  <c r="Q54" i="4"/>
  <c r="P54" i="4"/>
  <c r="O54" i="4"/>
  <c r="N54" i="4"/>
  <c r="M54" i="4"/>
  <c r="L79" i="18" s="1"/>
  <c r="L54" i="4"/>
  <c r="K79" i="18" s="1"/>
  <c r="K54" i="4"/>
  <c r="J79" i="18" s="1"/>
  <c r="J54" i="4"/>
  <c r="I54" i="4"/>
  <c r="H54" i="4"/>
  <c r="G54" i="4"/>
  <c r="F54" i="4"/>
  <c r="E54" i="4"/>
  <c r="AE55" i="3"/>
  <c r="AD55" i="3"/>
  <c r="AC55" i="3"/>
  <c r="AB55" i="3"/>
  <c r="AA55" i="3"/>
  <c r="Z55" i="3"/>
  <c r="Y55" i="3"/>
  <c r="X82" i="18" s="1"/>
  <c r="X55" i="3"/>
  <c r="W82" i="18" s="1"/>
  <c r="W55" i="3"/>
  <c r="V55" i="3"/>
  <c r="U55" i="3"/>
  <c r="T55" i="3"/>
  <c r="S82" i="18" s="1"/>
  <c r="S55" i="3"/>
  <c r="R55" i="3"/>
  <c r="Q55" i="3"/>
  <c r="P82" i="18" s="1"/>
  <c r="P55" i="3"/>
  <c r="O82" i="18" s="1"/>
  <c r="O55" i="3"/>
  <c r="N55" i="3"/>
  <c r="M55" i="3"/>
  <c r="L55" i="3"/>
  <c r="K82" i="18"/>
  <c r="K55" i="3"/>
  <c r="J55" i="3"/>
  <c r="I55" i="3"/>
  <c r="H82" i="18"/>
  <c r="H55" i="3"/>
  <c r="G82" i="18" s="1"/>
  <c r="G55" i="3"/>
  <c r="F55" i="3"/>
  <c r="E55" i="3"/>
  <c r="AE54" i="3"/>
  <c r="AD54" i="3"/>
  <c r="AC54" i="3"/>
  <c r="AB54" i="3"/>
  <c r="AA54" i="3"/>
  <c r="Z54" i="3"/>
  <c r="Y54" i="3"/>
  <c r="X54" i="3"/>
  <c r="W54" i="3"/>
  <c r="V54" i="3"/>
  <c r="U81" i="18" s="1"/>
  <c r="U54" i="3"/>
  <c r="T81" i="18" s="1"/>
  <c r="T54" i="3"/>
  <c r="S54" i="3"/>
  <c r="R54" i="3"/>
  <c r="Q54" i="3"/>
  <c r="P54" i="3"/>
  <c r="O54" i="3"/>
  <c r="N54" i="3"/>
  <c r="M54" i="3"/>
  <c r="L81" i="18" s="1"/>
  <c r="L54" i="3"/>
  <c r="K54" i="3"/>
  <c r="J54" i="3"/>
  <c r="I54" i="3"/>
  <c r="H54" i="3"/>
  <c r="G54" i="3"/>
  <c r="F54" i="3"/>
  <c r="E81" i="18"/>
  <c r="E54" i="3"/>
  <c r="D81" i="18" s="1"/>
  <c r="AE55" i="15"/>
  <c r="AD55" i="15"/>
  <c r="AC84" i="18" s="1"/>
  <c r="AC55" i="15"/>
  <c r="AB55" i="15"/>
  <c r="AA55" i="15"/>
  <c r="Z84" i="18" s="1"/>
  <c r="Z55" i="15"/>
  <c r="Y84" i="18" s="1"/>
  <c r="Y55" i="15"/>
  <c r="X55" i="15"/>
  <c r="W84" i="18" s="1"/>
  <c r="W55" i="15"/>
  <c r="V55" i="15"/>
  <c r="U84" i="18" s="1"/>
  <c r="U55" i="15"/>
  <c r="T55" i="15"/>
  <c r="S55" i="15"/>
  <c r="R84" i="18" s="1"/>
  <c r="R55" i="15"/>
  <c r="Q84" i="18" s="1"/>
  <c r="Q55" i="15"/>
  <c r="P55" i="15"/>
  <c r="O55" i="15"/>
  <c r="N55" i="15"/>
  <c r="M55" i="15"/>
  <c r="L55" i="15"/>
  <c r="K55" i="15"/>
  <c r="J84" i="18"/>
  <c r="J55" i="15"/>
  <c r="I84" i="18" s="1"/>
  <c r="I55" i="15"/>
  <c r="H55" i="15"/>
  <c r="G55" i="15"/>
  <c r="F55" i="15"/>
  <c r="E84" i="18" s="1"/>
  <c r="E55" i="15"/>
  <c r="AE54" i="15"/>
  <c r="AD54" i="15"/>
  <c r="AC54" i="15"/>
  <c r="AB54" i="15"/>
  <c r="AA54" i="15"/>
  <c r="Z54" i="15"/>
  <c r="Y54" i="15"/>
  <c r="X54" i="15"/>
  <c r="W83" i="18" s="1"/>
  <c r="W54" i="15"/>
  <c r="V83" i="18"/>
  <c r="V54" i="15"/>
  <c r="U54" i="15"/>
  <c r="T54" i="15"/>
  <c r="S54" i="15"/>
  <c r="R54" i="15"/>
  <c r="Q54" i="15"/>
  <c r="P54" i="15"/>
  <c r="O83" i="18"/>
  <c r="O54" i="15"/>
  <c r="N54" i="15"/>
  <c r="M54" i="15"/>
  <c r="L54" i="15"/>
  <c r="K54" i="15"/>
  <c r="J54" i="15"/>
  <c r="I54" i="15"/>
  <c r="H54" i="15"/>
  <c r="G83" i="18" s="1"/>
  <c r="G54" i="15"/>
  <c r="F83" i="18" s="1"/>
  <c r="F54" i="15"/>
  <c r="E54" i="15"/>
  <c r="AE55" i="16"/>
  <c r="AD55" i="16"/>
  <c r="AC55" i="16"/>
  <c r="AB55" i="16"/>
  <c r="AA86" i="18" s="1"/>
  <c r="AA55" i="16"/>
  <c r="Z55" i="16"/>
  <c r="Y55" i="16"/>
  <c r="X55" i="16"/>
  <c r="W55" i="16"/>
  <c r="V86" i="18" s="1"/>
  <c r="V55" i="16"/>
  <c r="U55" i="16"/>
  <c r="T86" i="18" s="1"/>
  <c r="T55" i="16"/>
  <c r="S86" i="18" s="1"/>
  <c r="S55" i="16"/>
  <c r="R55" i="16"/>
  <c r="Q86" i="18" s="1"/>
  <c r="Q55" i="16"/>
  <c r="P55" i="16"/>
  <c r="O55" i="16"/>
  <c r="N86" i="18" s="1"/>
  <c r="N55" i="16"/>
  <c r="M55" i="16"/>
  <c r="L86" i="18" s="1"/>
  <c r="L55" i="16"/>
  <c r="K86" i="18" s="1"/>
  <c r="K55" i="16"/>
  <c r="J86" i="18" s="1"/>
  <c r="J55" i="16"/>
  <c r="I86" i="18" s="1"/>
  <c r="I55" i="16"/>
  <c r="H55" i="16"/>
  <c r="G55" i="16"/>
  <c r="F86" i="18" s="1"/>
  <c r="F55" i="16"/>
  <c r="E55" i="16"/>
  <c r="D86" i="18" s="1"/>
  <c r="AE54" i="16"/>
  <c r="AD54" i="16"/>
  <c r="AC54" i="16"/>
  <c r="AB85" i="18" s="1"/>
  <c r="AB54" i="16"/>
  <c r="AA54" i="16"/>
  <c r="Z54" i="16"/>
  <c r="Y85" i="18" s="1"/>
  <c r="Y54" i="16"/>
  <c r="X54" i="16"/>
  <c r="W54" i="16"/>
  <c r="V54" i="16"/>
  <c r="U85" i="18" s="1"/>
  <c r="U54" i="16"/>
  <c r="T85" i="18" s="1"/>
  <c r="T54" i="16"/>
  <c r="S54" i="16"/>
  <c r="R54" i="16"/>
  <c r="Q85" i="18" s="1"/>
  <c r="Q54" i="16"/>
  <c r="P85" i="18" s="1"/>
  <c r="P54" i="16"/>
  <c r="O54" i="16"/>
  <c r="N54" i="16"/>
  <c r="M85" i="18" s="1"/>
  <c r="M42" i="18" s="1"/>
  <c r="M54" i="16"/>
  <c r="L85" i="18" s="1"/>
  <c r="L54" i="16"/>
  <c r="K54" i="16"/>
  <c r="J54" i="16"/>
  <c r="I54" i="16"/>
  <c r="H85" i="18"/>
  <c r="H54" i="16"/>
  <c r="G54" i="16"/>
  <c r="F85" i="18" s="1"/>
  <c r="F54" i="16"/>
  <c r="E85" i="18" s="1"/>
  <c r="E42" i="18" s="1"/>
  <c r="E54" i="16"/>
  <c r="AE55" i="14"/>
  <c r="AD55" i="14"/>
  <c r="AC55" i="14"/>
  <c r="AB55" i="14"/>
  <c r="AA55" i="14"/>
  <c r="Z55" i="14"/>
  <c r="Y56" i="18" s="1"/>
  <c r="Y55" i="14"/>
  <c r="X56" i="18" s="1"/>
  <c r="X13" i="18" s="1"/>
  <c r="X55" i="14"/>
  <c r="W56" i="18" s="1"/>
  <c r="W55" i="14"/>
  <c r="V56" i="18" s="1"/>
  <c r="V55" i="14"/>
  <c r="U55" i="14"/>
  <c r="T55" i="14"/>
  <c r="S55" i="14"/>
  <c r="R55" i="14"/>
  <c r="Q56" i="18" s="1"/>
  <c r="Q55" i="14"/>
  <c r="P55" i="14"/>
  <c r="O56" i="18"/>
  <c r="O55" i="14"/>
  <c r="N56" i="18" s="1"/>
  <c r="N55" i="14"/>
  <c r="M55" i="14"/>
  <c r="L55" i="14"/>
  <c r="K55" i="14"/>
  <c r="J56" i="18" s="1"/>
  <c r="J55" i="14"/>
  <c r="I55" i="14"/>
  <c r="H56" i="18" s="1"/>
  <c r="H55" i="14"/>
  <c r="G56" i="18" s="1"/>
  <c r="G55" i="14"/>
  <c r="F56" i="18" s="1"/>
  <c r="F55" i="14"/>
  <c r="E55" i="14"/>
  <c r="AE54" i="14"/>
  <c r="AD54" i="14"/>
  <c r="AC55" i="18" s="1"/>
  <c r="AC54" i="14"/>
  <c r="AB55" i="18"/>
  <c r="AB54" i="14"/>
  <c r="AA54" i="14"/>
  <c r="Z54" i="14"/>
  <c r="Y54" i="14"/>
  <c r="X54" i="14"/>
  <c r="W54" i="14"/>
  <c r="V54" i="14"/>
  <c r="U54" i="14"/>
  <c r="T54" i="14"/>
  <c r="S54" i="14"/>
  <c r="R54" i="14"/>
  <c r="Q54" i="14"/>
  <c r="P54" i="14"/>
  <c r="O54" i="14"/>
  <c r="N54" i="14"/>
  <c r="M54" i="14"/>
  <c r="L54" i="14"/>
  <c r="K54" i="14"/>
  <c r="J54" i="14"/>
  <c r="I54" i="14"/>
  <c r="H54" i="14"/>
  <c r="G54" i="14"/>
  <c r="F54" i="14"/>
  <c r="E55" i="18"/>
  <c r="E54" i="14"/>
  <c r="D55" i="18" s="1"/>
  <c r="D12" i="18" s="1"/>
  <c r="D55" i="13"/>
  <c r="D55" i="12"/>
  <c r="C60" i="18" s="1"/>
  <c r="D55" i="11"/>
  <c r="D55" i="10"/>
  <c r="D55" i="9"/>
  <c r="D55" i="17"/>
  <c r="C68" i="18" s="1"/>
  <c r="D55" i="8"/>
  <c r="D55" i="7"/>
  <c r="D55" i="6"/>
  <c r="C76" i="18" s="1"/>
  <c r="D55" i="5"/>
  <c r="C78" i="18"/>
  <c r="D55" i="4"/>
  <c r="D55" i="3"/>
  <c r="D55" i="15"/>
  <c r="D55" i="16"/>
  <c r="C86" i="18"/>
  <c r="C43" i="18" s="1"/>
  <c r="D55" i="14"/>
  <c r="D54" i="13"/>
  <c r="D54" i="12"/>
  <c r="D54" i="11"/>
  <c r="D54" i="10"/>
  <c r="D54" i="9"/>
  <c r="D54" i="17"/>
  <c r="D54" i="8"/>
  <c r="C69" i="18" s="1"/>
  <c r="C26" i="18" s="1"/>
  <c r="D54" i="7"/>
  <c r="C71" i="18" s="1"/>
  <c r="D54" i="6"/>
  <c r="D54" i="5"/>
  <c r="D54" i="4"/>
  <c r="D54" i="3"/>
  <c r="D54" i="15"/>
  <c r="D54" i="16"/>
  <c r="D54" i="14"/>
  <c r="AF45" i="13"/>
  <c r="AD45" i="13"/>
  <c r="AC45" i="13"/>
  <c r="AB45" i="13"/>
  <c r="AA45" i="13"/>
  <c r="Z45" i="13"/>
  <c r="Y45" i="13"/>
  <c r="X45" i="13"/>
  <c r="W45" i="13"/>
  <c r="V45" i="13"/>
  <c r="U45" i="13"/>
  <c r="T45" i="13"/>
  <c r="S45" i="13"/>
  <c r="R45" i="13"/>
  <c r="Q45" i="13"/>
  <c r="P45" i="13"/>
  <c r="O45" i="13"/>
  <c r="N45" i="13"/>
  <c r="M45" i="13"/>
  <c r="L45" i="13"/>
  <c r="K45" i="13"/>
  <c r="J45" i="13"/>
  <c r="I45" i="13"/>
  <c r="H45" i="13"/>
  <c r="G45" i="13"/>
  <c r="F45" i="13"/>
  <c r="E45" i="13"/>
  <c r="D45" i="13"/>
  <c r="AD44" i="13"/>
  <c r="AC44" i="13"/>
  <c r="AB44" i="13"/>
  <c r="AA44" i="13"/>
  <c r="Z44" i="13"/>
  <c r="Y44" i="13"/>
  <c r="X44" i="13"/>
  <c r="W44" i="13"/>
  <c r="V44" i="13"/>
  <c r="U44" i="13"/>
  <c r="T44" i="13"/>
  <c r="S44" i="13"/>
  <c r="R44" i="13"/>
  <c r="Q44" i="13"/>
  <c r="P44" i="13"/>
  <c r="O44" i="13"/>
  <c r="N44" i="13"/>
  <c r="M44" i="13"/>
  <c r="L44" i="13"/>
  <c r="K44" i="13"/>
  <c r="J44" i="13"/>
  <c r="I44" i="13"/>
  <c r="H44" i="13"/>
  <c r="G44" i="13"/>
  <c r="F44" i="13"/>
  <c r="E44" i="13"/>
  <c r="D44" i="13"/>
  <c r="AF45" i="12"/>
  <c r="AD45" i="12"/>
  <c r="AC45" i="12"/>
  <c r="AB45" i="12"/>
  <c r="AA45" i="12"/>
  <c r="Z45" i="12"/>
  <c r="Y45" i="12"/>
  <c r="X45" i="12"/>
  <c r="W45" i="12"/>
  <c r="V45" i="12"/>
  <c r="U45" i="12"/>
  <c r="T45" i="12"/>
  <c r="S45" i="12"/>
  <c r="R45" i="12"/>
  <c r="Q45" i="12"/>
  <c r="P45" i="12"/>
  <c r="O45" i="12"/>
  <c r="N45" i="12"/>
  <c r="M45" i="12"/>
  <c r="L45" i="12"/>
  <c r="K45" i="12"/>
  <c r="J45" i="12"/>
  <c r="I45" i="12"/>
  <c r="H45" i="12"/>
  <c r="G45" i="12"/>
  <c r="F45" i="12"/>
  <c r="E45" i="12"/>
  <c r="D45" i="12"/>
  <c r="AF44" i="12"/>
  <c r="AD44" i="12"/>
  <c r="AC44" i="12"/>
  <c r="AB44" i="12"/>
  <c r="AA44" i="12"/>
  <c r="Z44" i="12"/>
  <c r="Y44" i="12"/>
  <c r="X44" i="12"/>
  <c r="W44" i="12"/>
  <c r="V44" i="12"/>
  <c r="U44" i="12"/>
  <c r="T44" i="12"/>
  <c r="S44" i="12"/>
  <c r="R44" i="12"/>
  <c r="Q44" i="12"/>
  <c r="P44" i="12"/>
  <c r="O44" i="12"/>
  <c r="N44" i="12"/>
  <c r="M44" i="12"/>
  <c r="L44" i="12"/>
  <c r="K44" i="12"/>
  <c r="J44" i="12"/>
  <c r="I44" i="12"/>
  <c r="H44" i="12"/>
  <c r="G44" i="12"/>
  <c r="F44" i="12"/>
  <c r="E44" i="12"/>
  <c r="D44" i="12"/>
  <c r="AF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AF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AF45" i="10"/>
  <c r="AD45" i="10"/>
  <c r="AC45" i="10"/>
  <c r="AB45" i="10"/>
  <c r="AA45" i="10"/>
  <c r="Z45" i="10"/>
  <c r="Y45" i="10"/>
  <c r="X45" i="10"/>
  <c r="W45" i="10"/>
  <c r="V45" i="10"/>
  <c r="U45" i="10"/>
  <c r="T45" i="10"/>
  <c r="S45" i="10"/>
  <c r="R45" i="10"/>
  <c r="Q45" i="10"/>
  <c r="P45" i="10"/>
  <c r="O45" i="10"/>
  <c r="N45" i="10"/>
  <c r="M45" i="10"/>
  <c r="L45" i="10"/>
  <c r="K45" i="10"/>
  <c r="J45" i="10"/>
  <c r="I45" i="10"/>
  <c r="H45" i="10"/>
  <c r="G45" i="10"/>
  <c r="F45" i="10"/>
  <c r="E45" i="10"/>
  <c r="D45" i="10"/>
  <c r="AF44" i="10"/>
  <c r="AD44" i="10"/>
  <c r="AC44" i="10"/>
  <c r="AB44" i="10"/>
  <c r="AA44" i="10"/>
  <c r="Z44" i="10"/>
  <c r="Y44" i="10"/>
  <c r="X44" i="10"/>
  <c r="W44" i="10"/>
  <c r="V44" i="10"/>
  <c r="U44" i="10"/>
  <c r="T44" i="10"/>
  <c r="S44" i="10"/>
  <c r="R44" i="10"/>
  <c r="Q44" i="10"/>
  <c r="P44" i="10"/>
  <c r="O44" i="10"/>
  <c r="N44" i="10"/>
  <c r="M44" i="10"/>
  <c r="L44" i="10"/>
  <c r="K44" i="10"/>
  <c r="J44" i="10"/>
  <c r="I44" i="10"/>
  <c r="H44" i="10"/>
  <c r="G44" i="10"/>
  <c r="F44" i="10"/>
  <c r="E44" i="10"/>
  <c r="D44" i="10"/>
  <c r="AF45" i="9"/>
  <c r="AD45" i="9"/>
  <c r="AC45" i="9"/>
  <c r="AB45" i="9"/>
  <c r="AA45" i="9"/>
  <c r="Z45" i="9"/>
  <c r="Y45" i="9"/>
  <c r="X45" i="9"/>
  <c r="W45" i="9"/>
  <c r="V45" i="9"/>
  <c r="U45" i="9"/>
  <c r="T45" i="9"/>
  <c r="S45" i="9"/>
  <c r="R45" i="9"/>
  <c r="Q45" i="9"/>
  <c r="P45" i="9"/>
  <c r="O45" i="9"/>
  <c r="N45" i="9"/>
  <c r="M45" i="9"/>
  <c r="L45" i="9"/>
  <c r="K45" i="9"/>
  <c r="J45" i="9"/>
  <c r="I45" i="9"/>
  <c r="H45" i="9"/>
  <c r="G45" i="9"/>
  <c r="F45" i="9"/>
  <c r="E45" i="9"/>
  <c r="D45" i="9"/>
  <c r="AD44" i="9"/>
  <c r="AC44" i="9"/>
  <c r="AB44" i="9"/>
  <c r="AA44" i="9"/>
  <c r="Z44" i="9"/>
  <c r="Y44" i="9"/>
  <c r="X44" i="9"/>
  <c r="W44" i="9"/>
  <c r="V44" i="9"/>
  <c r="U44" i="9"/>
  <c r="T44" i="9"/>
  <c r="S44" i="9"/>
  <c r="R44" i="9"/>
  <c r="Q44" i="9"/>
  <c r="P44" i="9"/>
  <c r="O44" i="9"/>
  <c r="N44" i="9"/>
  <c r="M44" i="9"/>
  <c r="L44" i="9"/>
  <c r="K44" i="9"/>
  <c r="J44" i="9"/>
  <c r="I44" i="9"/>
  <c r="H44" i="9"/>
  <c r="G44" i="9"/>
  <c r="F44" i="9"/>
  <c r="E44" i="9"/>
  <c r="D44" i="9"/>
  <c r="AF45" i="17"/>
  <c r="AD45" i="17"/>
  <c r="AC45" i="17"/>
  <c r="AB45" i="17"/>
  <c r="AA45" i="17"/>
  <c r="Z45" i="17"/>
  <c r="Y45" i="17"/>
  <c r="X45" i="17"/>
  <c r="W45" i="17"/>
  <c r="V45" i="17"/>
  <c r="U45" i="17"/>
  <c r="T45" i="17"/>
  <c r="S45" i="17"/>
  <c r="R45" i="17"/>
  <c r="Q45" i="17"/>
  <c r="P45" i="17"/>
  <c r="O45" i="17"/>
  <c r="N45" i="17"/>
  <c r="M45" i="17"/>
  <c r="L45" i="17"/>
  <c r="K45" i="17"/>
  <c r="J45" i="17"/>
  <c r="I45" i="17"/>
  <c r="H45" i="17"/>
  <c r="G45" i="17"/>
  <c r="F45" i="17"/>
  <c r="E45" i="17"/>
  <c r="D45" i="17"/>
  <c r="AF44" i="17"/>
  <c r="AD44" i="17"/>
  <c r="AC44" i="17"/>
  <c r="AB44" i="17"/>
  <c r="AA44" i="17"/>
  <c r="Z44" i="17"/>
  <c r="Y44" i="17"/>
  <c r="X44" i="17"/>
  <c r="W44" i="17"/>
  <c r="V44" i="17"/>
  <c r="U44" i="17"/>
  <c r="T44" i="17"/>
  <c r="S44" i="17"/>
  <c r="R44" i="17"/>
  <c r="Q44" i="17"/>
  <c r="P44" i="17"/>
  <c r="O44" i="17"/>
  <c r="N44" i="17"/>
  <c r="M44" i="17"/>
  <c r="L44" i="17"/>
  <c r="K44" i="17"/>
  <c r="J44" i="17"/>
  <c r="I44" i="17"/>
  <c r="H44" i="17"/>
  <c r="G44" i="17"/>
  <c r="F44" i="17"/>
  <c r="E44" i="17"/>
  <c r="D44" i="17"/>
  <c r="AF45" i="8"/>
  <c r="AD45" i="8"/>
  <c r="AC45" i="8"/>
  <c r="AB45" i="8"/>
  <c r="AA45" i="8"/>
  <c r="Z45" i="8"/>
  <c r="Y45" i="8"/>
  <c r="X45" i="8"/>
  <c r="W45" i="8"/>
  <c r="V45" i="8"/>
  <c r="U45" i="8"/>
  <c r="T45" i="8"/>
  <c r="S45" i="8"/>
  <c r="R45" i="8"/>
  <c r="Q45" i="8"/>
  <c r="P45" i="8"/>
  <c r="O45" i="8"/>
  <c r="N45" i="8"/>
  <c r="M45" i="8"/>
  <c r="L45" i="8"/>
  <c r="K45" i="8"/>
  <c r="J45" i="8"/>
  <c r="I45" i="8"/>
  <c r="H45" i="8"/>
  <c r="G45" i="8"/>
  <c r="F45" i="8"/>
  <c r="E45" i="8"/>
  <c r="D45" i="8"/>
  <c r="AF44" i="8"/>
  <c r="AD44" i="8"/>
  <c r="AC44" i="8"/>
  <c r="AB44" i="8"/>
  <c r="AA44" i="8"/>
  <c r="Z44" i="8"/>
  <c r="Y44" i="8"/>
  <c r="X44" i="8"/>
  <c r="W44" i="8"/>
  <c r="V44" i="8"/>
  <c r="U44" i="8"/>
  <c r="T44" i="8"/>
  <c r="S44" i="8"/>
  <c r="R44" i="8"/>
  <c r="Q44" i="8"/>
  <c r="P44" i="8"/>
  <c r="O44" i="8"/>
  <c r="N44" i="8"/>
  <c r="M44" i="8"/>
  <c r="L44" i="8"/>
  <c r="K44" i="8"/>
  <c r="J44" i="8"/>
  <c r="I44" i="8"/>
  <c r="H44" i="8"/>
  <c r="G44" i="8"/>
  <c r="F44" i="8"/>
  <c r="E44" i="8"/>
  <c r="D44" i="8"/>
  <c r="AF45" i="7"/>
  <c r="AD45" i="7"/>
  <c r="AC45" i="7"/>
  <c r="AB45" i="7"/>
  <c r="AA45" i="7"/>
  <c r="Z45" i="7"/>
  <c r="Y45" i="7"/>
  <c r="X45" i="7"/>
  <c r="W45" i="7"/>
  <c r="V45" i="7"/>
  <c r="U45" i="7"/>
  <c r="T45" i="7"/>
  <c r="S45" i="7"/>
  <c r="R45" i="7"/>
  <c r="Q45" i="7"/>
  <c r="P45" i="7"/>
  <c r="O45" i="7"/>
  <c r="N45" i="7"/>
  <c r="M45" i="7"/>
  <c r="L45" i="7"/>
  <c r="K45" i="7"/>
  <c r="J45" i="7"/>
  <c r="I45" i="7"/>
  <c r="H45" i="7"/>
  <c r="G45" i="7"/>
  <c r="F45" i="7"/>
  <c r="E45" i="7"/>
  <c r="D45" i="7"/>
  <c r="AF44" i="7"/>
  <c r="AD44" i="7"/>
  <c r="AC44" i="7"/>
  <c r="AB44" i="7"/>
  <c r="AA44" i="7"/>
  <c r="Z44" i="7"/>
  <c r="Y44" i="7"/>
  <c r="X44" i="7"/>
  <c r="W44" i="7"/>
  <c r="V44" i="7"/>
  <c r="U44" i="7"/>
  <c r="T44" i="7"/>
  <c r="S44" i="7"/>
  <c r="R44" i="7"/>
  <c r="Q44" i="7"/>
  <c r="P44" i="7"/>
  <c r="O44" i="7"/>
  <c r="N44" i="7"/>
  <c r="M44" i="7"/>
  <c r="L44" i="7"/>
  <c r="K44" i="7"/>
  <c r="J44" i="7"/>
  <c r="I44" i="7"/>
  <c r="H44" i="7"/>
  <c r="G44" i="7"/>
  <c r="F44" i="7"/>
  <c r="E44" i="7"/>
  <c r="D44" i="7"/>
  <c r="AF45" i="6"/>
  <c r="AD45" i="6"/>
  <c r="AC45" i="6"/>
  <c r="AB45" i="6"/>
  <c r="AA45" i="6"/>
  <c r="Z45" i="6"/>
  <c r="Y45" i="6"/>
  <c r="X45" i="6"/>
  <c r="W45" i="6"/>
  <c r="V45" i="6"/>
  <c r="U45" i="6"/>
  <c r="T45" i="6"/>
  <c r="S45" i="6"/>
  <c r="R45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AD44" i="6"/>
  <c r="AC44" i="6"/>
  <c r="AB44" i="6"/>
  <c r="AA44" i="6"/>
  <c r="Z44" i="6"/>
  <c r="Y44" i="6"/>
  <c r="X44" i="6"/>
  <c r="W44" i="6"/>
  <c r="V44" i="6"/>
  <c r="U44" i="6"/>
  <c r="T44" i="6"/>
  <c r="S44" i="6"/>
  <c r="R44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AF45" i="5"/>
  <c r="AD45" i="5"/>
  <c r="AC45" i="5"/>
  <c r="AB45" i="5"/>
  <c r="AA45" i="5"/>
  <c r="Z45" i="5"/>
  <c r="Y45" i="5"/>
  <c r="X45" i="5"/>
  <c r="W45" i="5"/>
  <c r="V45" i="5"/>
  <c r="U45" i="5"/>
  <c r="T45" i="5"/>
  <c r="S45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AF44" i="5"/>
  <c r="AD44" i="5"/>
  <c r="AC44" i="5"/>
  <c r="AB44" i="5"/>
  <c r="AA44" i="5"/>
  <c r="Z44" i="5"/>
  <c r="Y44" i="5"/>
  <c r="X44" i="5"/>
  <c r="W44" i="5"/>
  <c r="V44" i="5"/>
  <c r="U44" i="5"/>
  <c r="T44" i="5"/>
  <c r="S44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AF45" i="4"/>
  <c r="AD45" i="4"/>
  <c r="AC45" i="4"/>
  <c r="AB45" i="4"/>
  <c r="AA45" i="4"/>
  <c r="Z45" i="4"/>
  <c r="Y45" i="4"/>
  <c r="X45" i="4"/>
  <c r="W45" i="4"/>
  <c r="V45" i="4"/>
  <c r="U45" i="4"/>
  <c r="T45" i="4"/>
  <c r="S45" i="4"/>
  <c r="R45" i="4"/>
  <c r="Q45" i="4"/>
  <c r="P45" i="4"/>
  <c r="O45" i="4"/>
  <c r="N45" i="4"/>
  <c r="M45" i="4"/>
  <c r="L45" i="4"/>
  <c r="K45" i="4"/>
  <c r="J45" i="4"/>
  <c r="I45" i="4"/>
  <c r="H45" i="4"/>
  <c r="G45" i="4"/>
  <c r="F45" i="4"/>
  <c r="E45" i="4"/>
  <c r="D45" i="4"/>
  <c r="AF44" i="4"/>
  <c r="AD44" i="4"/>
  <c r="AC44" i="4"/>
  <c r="AB44" i="4"/>
  <c r="AA44" i="4"/>
  <c r="Z44" i="4"/>
  <c r="Y44" i="4"/>
  <c r="X44" i="4"/>
  <c r="W44" i="4"/>
  <c r="V44" i="4"/>
  <c r="U44" i="4"/>
  <c r="T44" i="4"/>
  <c r="S44" i="4"/>
  <c r="R44" i="4"/>
  <c r="Q44" i="4"/>
  <c r="P44" i="4"/>
  <c r="O44" i="4"/>
  <c r="N44" i="4"/>
  <c r="M44" i="4"/>
  <c r="L44" i="4"/>
  <c r="K44" i="4"/>
  <c r="J44" i="4"/>
  <c r="I44" i="4"/>
  <c r="H44" i="4"/>
  <c r="G44" i="4"/>
  <c r="F44" i="4"/>
  <c r="E44" i="4"/>
  <c r="D44" i="4"/>
  <c r="AF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F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AF45" i="15"/>
  <c r="AD45" i="15"/>
  <c r="AC45" i="15"/>
  <c r="AB45" i="15"/>
  <c r="AA45" i="15"/>
  <c r="Z45" i="15"/>
  <c r="Y45" i="15"/>
  <c r="X45" i="15"/>
  <c r="W45" i="15"/>
  <c r="V45" i="15"/>
  <c r="U45" i="15"/>
  <c r="T45" i="15"/>
  <c r="S45" i="15"/>
  <c r="R45" i="15"/>
  <c r="Q45" i="15"/>
  <c r="P45" i="15"/>
  <c r="O45" i="15"/>
  <c r="N45" i="15"/>
  <c r="M45" i="15"/>
  <c r="L45" i="15"/>
  <c r="K45" i="15"/>
  <c r="J45" i="15"/>
  <c r="I45" i="15"/>
  <c r="H45" i="15"/>
  <c r="G45" i="15"/>
  <c r="F45" i="15"/>
  <c r="E45" i="15"/>
  <c r="D45" i="15"/>
  <c r="AD44" i="15"/>
  <c r="AC44" i="15"/>
  <c r="AB44" i="15"/>
  <c r="AA44" i="15"/>
  <c r="Z44" i="15"/>
  <c r="Y44" i="15"/>
  <c r="X44" i="15"/>
  <c r="W44" i="15"/>
  <c r="V44" i="15"/>
  <c r="U44" i="15"/>
  <c r="T44" i="15"/>
  <c r="S44" i="15"/>
  <c r="R44" i="15"/>
  <c r="Q44" i="15"/>
  <c r="P44" i="15"/>
  <c r="O44" i="15"/>
  <c r="N44" i="15"/>
  <c r="M44" i="15"/>
  <c r="L44" i="15"/>
  <c r="K44" i="15"/>
  <c r="J44" i="15"/>
  <c r="I44" i="15"/>
  <c r="H44" i="15"/>
  <c r="G44" i="15"/>
  <c r="F44" i="15"/>
  <c r="E44" i="15"/>
  <c r="D44" i="15"/>
  <c r="AF45" i="16"/>
  <c r="AD45" i="16"/>
  <c r="AC45" i="16"/>
  <c r="AB45" i="16"/>
  <c r="AA45" i="16"/>
  <c r="Z45" i="16"/>
  <c r="Y45" i="16"/>
  <c r="X45" i="16"/>
  <c r="W45" i="16"/>
  <c r="V45" i="16"/>
  <c r="U45" i="16"/>
  <c r="T45" i="16"/>
  <c r="S45" i="16"/>
  <c r="R45" i="16"/>
  <c r="Q45" i="16"/>
  <c r="P45" i="16"/>
  <c r="O45" i="16"/>
  <c r="N45" i="16"/>
  <c r="M45" i="16"/>
  <c r="L45" i="16"/>
  <c r="K45" i="16"/>
  <c r="J45" i="16"/>
  <c r="I45" i="16"/>
  <c r="H45" i="16"/>
  <c r="G45" i="16"/>
  <c r="F45" i="16"/>
  <c r="E45" i="16"/>
  <c r="D45" i="16"/>
  <c r="AF44" i="16"/>
  <c r="AD44" i="16"/>
  <c r="AC44" i="16"/>
  <c r="AB44" i="16"/>
  <c r="AA44" i="16"/>
  <c r="Z44" i="16"/>
  <c r="Y44" i="16"/>
  <c r="X44" i="16"/>
  <c r="W44" i="16"/>
  <c r="V44" i="16"/>
  <c r="U44" i="16"/>
  <c r="T44" i="16"/>
  <c r="S44" i="16"/>
  <c r="R44" i="16"/>
  <c r="Q44" i="16"/>
  <c r="P44" i="16"/>
  <c r="O44" i="16"/>
  <c r="N44" i="16"/>
  <c r="M44" i="16"/>
  <c r="L44" i="16"/>
  <c r="K44" i="16"/>
  <c r="J44" i="16"/>
  <c r="I44" i="16"/>
  <c r="H44" i="16"/>
  <c r="G44" i="16"/>
  <c r="F44" i="16"/>
  <c r="E44" i="16"/>
  <c r="D44" i="16"/>
  <c r="V45" i="2"/>
  <c r="U45" i="2"/>
  <c r="S45" i="2"/>
  <c r="P45" i="2"/>
  <c r="N45" i="2"/>
  <c r="M45" i="2"/>
  <c r="L45" i="2"/>
  <c r="K45" i="2"/>
  <c r="I45" i="2"/>
  <c r="F45" i="2"/>
  <c r="V44" i="2"/>
  <c r="U44" i="2"/>
  <c r="S44" i="2"/>
  <c r="Q44" i="2"/>
  <c r="P44" i="2"/>
  <c r="O44" i="2"/>
  <c r="N44" i="2"/>
  <c r="M44" i="2"/>
  <c r="L44" i="2"/>
  <c r="J44" i="2"/>
  <c r="I44" i="2"/>
  <c r="G44" i="2"/>
  <c r="F44" i="2"/>
  <c r="E44" i="2"/>
  <c r="AF45" i="14"/>
  <c r="AD45" i="14"/>
  <c r="AC45" i="14"/>
  <c r="AB45" i="14"/>
  <c r="AA45" i="14"/>
  <c r="Z45" i="14"/>
  <c r="Y45" i="14"/>
  <c r="X45" i="14"/>
  <c r="W45" i="14"/>
  <c r="V45" i="14"/>
  <c r="U45" i="14"/>
  <c r="T45" i="14"/>
  <c r="S45" i="14"/>
  <c r="R45" i="14"/>
  <c r="Q45" i="14"/>
  <c r="P45" i="14"/>
  <c r="O45" i="14"/>
  <c r="N45" i="14"/>
  <c r="M45" i="14"/>
  <c r="L45" i="14"/>
  <c r="K45" i="14"/>
  <c r="J45" i="14"/>
  <c r="I45" i="14"/>
  <c r="H45" i="14"/>
  <c r="G45" i="14"/>
  <c r="F45" i="14"/>
  <c r="E45" i="14"/>
  <c r="D45" i="14"/>
  <c r="AF44" i="14"/>
  <c r="AD44" i="14"/>
  <c r="AC44" i="14"/>
  <c r="AB44" i="14"/>
  <c r="AA44" i="14"/>
  <c r="Z44" i="14"/>
  <c r="Y44" i="14"/>
  <c r="X44" i="14"/>
  <c r="W44" i="14"/>
  <c r="V44" i="14"/>
  <c r="U44" i="14"/>
  <c r="T44" i="14"/>
  <c r="S44" i="14"/>
  <c r="R44" i="14"/>
  <c r="Q44" i="14"/>
  <c r="P44" i="14"/>
  <c r="O44" i="14"/>
  <c r="N44" i="14"/>
  <c r="M44" i="14"/>
  <c r="L44" i="14"/>
  <c r="K44" i="14"/>
  <c r="J44" i="14"/>
  <c r="I44" i="14"/>
  <c r="H44" i="14"/>
  <c r="G44" i="14"/>
  <c r="F44" i="14"/>
  <c r="E44" i="14"/>
  <c r="D44" i="14"/>
  <c r="D90" i="2"/>
  <c r="D89" i="2"/>
  <c r="A46" i="14"/>
  <c r="A46" i="2"/>
  <c r="A136" i="2" s="1"/>
  <c r="A46" i="16"/>
  <c r="A46" i="15"/>
  <c r="A91" i="15" s="1"/>
  <c r="A46" i="3"/>
  <c r="A136" i="3" s="1"/>
  <c r="A46" i="4"/>
  <c r="A46" i="5"/>
  <c r="A46" i="6"/>
  <c r="A46" i="7"/>
  <c r="A46" i="8"/>
  <c r="A46" i="17"/>
  <c r="A46" i="9"/>
  <c r="A91" i="9" s="1"/>
  <c r="A46" i="10"/>
  <c r="A46" i="11"/>
  <c r="A46" i="12"/>
  <c r="A136" i="12" s="1"/>
  <c r="A46" i="13"/>
  <c r="AH133" i="16"/>
  <c r="AH132" i="16"/>
  <c r="AI132" i="16" s="1"/>
  <c r="AH131" i="16"/>
  <c r="AI131" i="16" s="1"/>
  <c r="AH130" i="16"/>
  <c r="AI130" i="16" s="1"/>
  <c r="AH129" i="16"/>
  <c r="AI129" i="16" s="1"/>
  <c r="AH128" i="16"/>
  <c r="AI128" i="16" s="1"/>
  <c r="AH127" i="16"/>
  <c r="AI127" i="16" s="1"/>
  <c r="AH126" i="16"/>
  <c r="AI126" i="16" s="1"/>
  <c r="AH125" i="16"/>
  <c r="AH124" i="16"/>
  <c r="AH123" i="16"/>
  <c r="AI123" i="16"/>
  <c r="AH122" i="16"/>
  <c r="AI122" i="16" s="1"/>
  <c r="AH121" i="16"/>
  <c r="AI121" i="16" s="1"/>
  <c r="AH120" i="16"/>
  <c r="AI120" i="16" s="1"/>
  <c r="AH119" i="16"/>
  <c r="AI119" i="16" s="1"/>
  <c r="AH118" i="16"/>
  <c r="AI118" i="16" s="1"/>
  <c r="AH117" i="16"/>
  <c r="AI117" i="16" s="1"/>
  <c r="AH116" i="16"/>
  <c r="AI116" i="16" s="1"/>
  <c r="AH115" i="16"/>
  <c r="AI115" i="16" s="1"/>
  <c r="AH114" i="16"/>
  <c r="AI114" i="16" s="1"/>
  <c r="AH113" i="16"/>
  <c r="AI113" i="16" s="1"/>
  <c r="AH112" i="16"/>
  <c r="AI112" i="16" s="1"/>
  <c r="AH111" i="16"/>
  <c r="AI111" i="16" s="1"/>
  <c r="AH110" i="16"/>
  <c r="AI110" i="16" s="1"/>
  <c r="AH109" i="16"/>
  <c r="AI109" i="16" s="1"/>
  <c r="AH108" i="16"/>
  <c r="AI108" i="16" s="1"/>
  <c r="AH107" i="16"/>
  <c r="AI107" i="16" s="1"/>
  <c r="AH106" i="16"/>
  <c r="AH105" i="16"/>
  <c r="AI105" i="16" s="1"/>
  <c r="AH104" i="16"/>
  <c r="AI104" i="16" s="1"/>
  <c r="AH103" i="16"/>
  <c r="AI103" i="16" s="1"/>
  <c r="AH102" i="16"/>
  <c r="AI102" i="16" s="1"/>
  <c r="AH88" i="16"/>
  <c r="AI88" i="16" s="1"/>
  <c r="AH87" i="16"/>
  <c r="AH86" i="16"/>
  <c r="AI86" i="16" s="1"/>
  <c r="AH85" i="16"/>
  <c r="AH40" i="16" s="1"/>
  <c r="AH84" i="16"/>
  <c r="AI84" i="16" s="1"/>
  <c r="AH83" i="16"/>
  <c r="AH82" i="16"/>
  <c r="AH37" i="16" s="1"/>
  <c r="AH81" i="16"/>
  <c r="AI81" i="16" s="1"/>
  <c r="AH80" i="16"/>
  <c r="AI80" i="16" s="1"/>
  <c r="AH79" i="16"/>
  <c r="AI79" i="16" s="1"/>
  <c r="AH78" i="16"/>
  <c r="AH33" i="16" s="1"/>
  <c r="AH77" i="16"/>
  <c r="AH76" i="16"/>
  <c r="AI76" i="16" s="1"/>
  <c r="AH75" i="16"/>
  <c r="AH30" i="16" s="1"/>
  <c r="AH74" i="16"/>
  <c r="AH73" i="16"/>
  <c r="AI73" i="16"/>
  <c r="AH72" i="16"/>
  <c r="AI72" i="16" s="1"/>
  <c r="AH71" i="16"/>
  <c r="AH70" i="16"/>
  <c r="AI70" i="16" s="1"/>
  <c r="AH69" i="16"/>
  <c r="AI69" i="16" s="1"/>
  <c r="AH68" i="16"/>
  <c r="AI68" i="16" s="1"/>
  <c r="AH67" i="16"/>
  <c r="AI67" i="16" s="1"/>
  <c r="AH66" i="16"/>
  <c r="AI66" i="16" s="1"/>
  <c r="AH65" i="16"/>
  <c r="AI65" i="16" s="1"/>
  <c r="AH64" i="16"/>
  <c r="AI64" i="16" s="1"/>
  <c r="AH63" i="16"/>
  <c r="AH62" i="16"/>
  <c r="AI62" i="16" s="1"/>
  <c r="AH61" i="16"/>
  <c r="AI61" i="16" s="1"/>
  <c r="AH60" i="16"/>
  <c r="AI60" i="16" s="1"/>
  <c r="AH59" i="16"/>
  <c r="AH58" i="16"/>
  <c r="AI58" i="16" s="1"/>
  <c r="AH57" i="16"/>
  <c r="AI57" i="16" s="1"/>
  <c r="AH133" i="15"/>
  <c r="AH132" i="15"/>
  <c r="AI132" i="15" s="1"/>
  <c r="AH131" i="15"/>
  <c r="AI131" i="15" s="1"/>
  <c r="AH130" i="15"/>
  <c r="AI130" i="15" s="1"/>
  <c r="AH129" i="15"/>
  <c r="AI129" i="15" s="1"/>
  <c r="AH128" i="15"/>
  <c r="AI128" i="15" s="1"/>
  <c r="AH127" i="15"/>
  <c r="AI127" i="15" s="1"/>
  <c r="AH126" i="15"/>
  <c r="AI126" i="15" s="1"/>
  <c r="AH125" i="15"/>
  <c r="AI125" i="15" s="1"/>
  <c r="AH124" i="15"/>
  <c r="AI124" i="15" s="1"/>
  <c r="AH123" i="15"/>
  <c r="AI123" i="15" s="1"/>
  <c r="AH122" i="15"/>
  <c r="AI122" i="15" s="1"/>
  <c r="AH121" i="15"/>
  <c r="AI121" i="15" s="1"/>
  <c r="AH120" i="15"/>
  <c r="AI120" i="15" s="1"/>
  <c r="AH119" i="15"/>
  <c r="AI119" i="15" s="1"/>
  <c r="AH118" i="15"/>
  <c r="AH117" i="15"/>
  <c r="AI117" i="15" s="1"/>
  <c r="AH116" i="15"/>
  <c r="AI116" i="15" s="1"/>
  <c r="AH115" i="15"/>
  <c r="AI115" i="15" s="1"/>
  <c r="AH114" i="15"/>
  <c r="AH113" i="15"/>
  <c r="AI113" i="15" s="1"/>
  <c r="AH112" i="15"/>
  <c r="AI112" i="15" s="1"/>
  <c r="AH111" i="15"/>
  <c r="AI111" i="15" s="1"/>
  <c r="AH110" i="15"/>
  <c r="AI110" i="15" s="1"/>
  <c r="AH109" i="15"/>
  <c r="AI109" i="15" s="1"/>
  <c r="AH108" i="15"/>
  <c r="AI108" i="15" s="1"/>
  <c r="AH107" i="15"/>
  <c r="AI107" i="15" s="1"/>
  <c r="AH106" i="15"/>
  <c r="AI106" i="15" s="1"/>
  <c r="AH105" i="15"/>
  <c r="AI105" i="15" s="1"/>
  <c r="AH104" i="15"/>
  <c r="AI104" i="15" s="1"/>
  <c r="AH103" i="15"/>
  <c r="AI103" i="15" s="1"/>
  <c r="AH102" i="15"/>
  <c r="AI102" i="15" s="1"/>
  <c r="AH88" i="15"/>
  <c r="AI88" i="15" s="1"/>
  <c r="AH87" i="15"/>
  <c r="AI87" i="15" s="1"/>
  <c r="AH86" i="15"/>
  <c r="AI86" i="15" s="1"/>
  <c r="AH85" i="15"/>
  <c r="AI85" i="15" s="1"/>
  <c r="AH84" i="15"/>
  <c r="AH83" i="15"/>
  <c r="AH82" i="15"/>
  <c r="AH81" i="15"/>
  <c r="AI81" i="15" s="1"/>
  <c r="AH80" i="15"/>
  <c r="AI80" i="15" s="1"/>
  <c r="AH79" i="15"/>
  <c r="AI79" i="15" s="1"/>
  <c r="AH78" i="15"/>
  <c r="AI78" i="15" s="1"/>
  <c r="AH77" i="15"/>
  <c r="AH76" i="15"/>
  <c r="AI76" i="15" s="1"/>
  <c r="AH75" i="15"/>
  <c r="AH74" i="15"/>
  <c r="AI74" i="15" s="1"/>
  <c r="AH73" i="15"/>
  <c r="AI73" i="15" s="1"/>
  <c r="AH72" i="15"/>
  <c r="AI72" i="15" s="1"/>
  <c r="AH71" i="15"/>
  <c r="AH70" i="15"/>
  <c r="AI70" i="15" s="1"/>
  <c r="AH69" i="15"/>
  <c r="AI69" i="15" s="1"/>
  <c r="AH68" i="15"/>
  <c r="AI68" i="15" s="1"/>
  <c r="AH67" i="15"/>
  <c r="AH66" i="15"/>
  <c r="AI66" i="15" s="1"/>
  <c r="AH65" i="15"/>
  <c r="AI65" i="15"/>
  <c r="AH64" i="15"/>
  <c r="AI64" i="15" s="1"/>
  <c r="AH63" i="15"/>
  <c r="AH62" i="15"/>
  <c r="AI62" i="15" s="1"/>
  <c r="AH61" i="15"/>
  <c r="AH16" i="15" s="1"/>
  <c r="AH60" i="15"/>
  <c r="AH59" i="15"/>
  <c r="AI59" i="15" s="1"/>
  <c r="AH58" i="15"/>
  <c r="AI58" i="15" s="1"/>
  <c r="AH57" i="15"/>
  <c r="AI57" i="15" s="1"/>
  <c r="AH133" i="3"/>
  <c r="AI133" i="3" s="1"/>
  <c r="AH132" i="3"/>
  <c r="AI132" i="3" s="1"/>
  <c r="AH131" i="3"/>
  <c r="AI131" i="3" s="1"/>
  <c r="AH130" i="3"/>
  <c r="AI130" i="3" s="1"/>
  <c r="AH129" i="3"/>
  <c r="AI129" i="3" s="1"/>
  <c r="AH128" i="3"/>
  <c r="AI128" i="3" s="1"/>
  <c r="AH127" i="3"/>
  <c r="AI127" i="3" s="1"/>
  <c r="AH126" i="3"/>
  <c r="AI126" i="3" s="1"/>
  <c r="AH125" i="3"/>
  <c r="AH124" i="3"/>
  <c r="AI124" i="3" s="1"/>
  <c r="AH123" i="3"/>
  <c r="AI123" i="3" s="1"/>
  <c r="AH122" i="3"/>
  <c r="AH121" i="3"/>
  <c r="AI121" i="3" s="1"/>
  <c r="AH120" i="3"/>
  <c r="AH119" i="3"/>
  <c r="AI119" i="3" s="1"/>
  <c r="AH118" i="3"/>
  <c r="AI118" i="3" s="1"/>
  <c r="AH117" i="3"/>
  <c r="AI117" i="3" s="1"/>
  <c r="AH116" i="3"/>
  <c r="AI116" i="3" s="1"/>
  <c r="AH115" i="3"/>
  <c r="AI115" i="3" s="1"/>
  <c r="AH114" i="3"/>
  <c r="AI114" i="3" s="1"/>
  <c r="AH113" i="3"/>
  <c r="AI113" i="3" s="1"/>
  <c r="AH112" i="3"/>
  <c r="AI112" i="3" s="1"/>
  <c r="AH111" i="3"/>
  <c r="AH110" i="3"/>
  <c r="AI110" i="3" s="1"/>
  <c r="AH109" i="3"/>
  <c r="AI109" i="3" s="1"/>
  <c r="AH108" i="3"/>
  <c r="AI108" i="3" s="1"/>
  <c r="AH107" i="3"/>
  <c r="AI107" i="3" s="1"/>
  <c r="AH106" i="3"/>
  <c r="AI106" i="3" s="1"/>
  <c r="AH105" i="3"/>
  <c r="AI105" i="3" s="1"/>
  <c r="AH104" i="3"/>
  <c r="AH103" i="3"/>
  <c r="AI103" i="3" s="1"/>
  <c r="AH102" i="3"/>
  <c r="AI102" i="3" s="1"/>
  <c r="AH88" i="3"/>
  <c r="AI88" i="3" s="1"/>
  <c r="AH87" i="3"/>
  <c r="AI87" i="3" s="1"/>
  <c r="AH86" i="3"/>
  <c r="AI86" i="3" s="1"/>
  <c r="AH85" i="3"/>
  <c r="AH40" i="3" s="1"/>
  <c r="AH84" i="3"/>
  <c r="AI84" i="3" s="1"/>
  <c r="AH83" i="3"/>
  <c r="AI83" i="3" s="1"/>
  <c r="AH82" i="3"/>
  <c r="AI82" i="3" s="1"/>
  <c r="AH81" i="3"/>
  <c r="AH36" i="3" s="1"/>
  <c r="AH80" i="3"/>
  <c r="AI80" i="3" s="1"/>
  <c r="AH79" i="3"/>
  <c r="AI79" i="3" s="1"/>
  <c r="AH78" i="3"/>
  <c r="AH77" i="3"/>
  <c r="AI77" i="3" s="1"/>
  <c r="AH76" i="3"/>
  <c r="AH75" i="3"/>
  <c r="AI75" i="3" s="1"/>
  <c r="AH74" i="3"/>
  <c r="AH73" i="3"/>
  <c r="AH72" i="3"/>
  <c r="AI72" i="3" s="1"/>
  <c r="AH71" i="3"/>
  <c r="AI71" i="3" s="1"/>
  <c r="AH70" i="3"/>
  <c r="AI70" i="3" s="1"/>
  <c r="AH69" i="3"/>
  <c r="AH24" i="3" s="1"/>
  <c r="AH68" i="3"/>
  <c r="AH67" i="3"/>
  <c r="AI67" i="3"/>
  <c r="AH66" i="3"/>
  <c r="AH65" i="3"/>
  <c r="AI65" i="3" s="1"/>
  <c r="AH64" i="3"/>
  <c r="AI64" i="3"/>
  <c r="AH63" i="3"/>
  <c r="AI63" i="3" s="1"/>
  <c r="AH62" i="3"/>
  <c r="AI62" i="3" s="1"/>
  <c r="AH61" i="3"/>
  <c r="AH60" i="3"/>
  <c r="AH59" i="3"/>
  <c r="AI59" i="3" s="1"/>
  <c r="AH58" i="3"/>
  <c r="AI58" i="3" s="1"/>
  <c r="AH57" i="3"/>
  <c r="AI57" i="3" s="1"/>
  <c r="AH133" i="4"/>
  <c r="AI133" i="4" s="1"/>
  <c r="AH132" i="4"/>
  <c r="AI132" i="4" s="1"/>
  <c r="AH131" i="4"/>
  <c r="AH130" i="4"/>
  <c r="AI130" i="4" s="1"/>
  <c r="AH129" i="4"/>
  <c r="AI129" i="4" s="1"/>
  <c r="AH128" i="4"/>
  <c r="AI128" i="4" s="1"/>
  <c r="AH127" i="4"/>
  <c r="AI127" i="4" s="1"/>
  <c r="AH126" i="4"/>
  <c r="AI126" i="4" s="1"/>
  <c r="AH125" i="4"/>
  <c r="AI125" i="4" s="1"/>
  <c r="AH124" i="4"/>
  <c r="AI124" i="4" s="1"/>
  <c r="AH123" i="4"/>
  <c r="AI123" i="4" s="1"/>
  <c r="AH122" i="4"/>
  <c r="AH121" i="4"/>
  <c r="AI121" i="4" s="1"/>
  <c r="AH120" i="4"/>
  <c r="AI120" i="4" s="1"/>
  <c r="AH119" i="4"/>
  <c r="AI119" i="4" s="1"/>
  <c r="AH118" i="4"/>
  <c r="AI118" i="4" s="1"/>
  <c r="AH117" i="4"/>
  <c r="AI117" i="4" s="1"/>
  <c r="AH116" i="4"/>
  <c r="AI116" i="4" s="1"/>
  <c r="AH115" i="4"/>
  <c r="AI115" i="4" s="1"/>
  <c r="AH114" i="4"/>
  <c r="AI114" i="4" s="1"/>
  <c r="AH113" i="4"/>
  <c r="AI113" i="4" s="1"/>
  <c r="AH112" i="4"/>
  <c r="AI112" i="4" s="1"/>
  <c r="AH111" i="4"/>
  <c r="AI111" i="4" s="1"/>
  <c r="AH110" i="4"/>
  <c r="AI110" i="4"/>
  <c r="AH109" i="4"/>
  <c r="AI109" i="4" s="1"/>
  <c r="AH108" i="4"/>
  <c r="AH107" i="4"/>
  <c r="AI107" i="4" s="1"/>
  <c r="AH106" i="4"/>
  <c r="AI106" i="4" s="1"/>
  <c r="AH105" i="4"/>
  <c r="AH104" i="4"/>
  <c r="AI104" i="4" s="1"/>
  <c r="AH103" i="4"/>
  <c r="AI103" i="4" s="1"/>
  <c r="AH102" i="4"/>
  <c r="AI102" i="4" s="1"/>
  <c r="AH88" i="4"/>
  <c r="AI88" i="4" s="1"/>
  <c r="AH87" i="4"/>
  <c r="AH42" i="4" s="1"/>
  <c r="AH86" i="4"/>
  <c r="AI86" i="4" s="1"/>
  <c r="AH85" i="4"/>
  <c r="AI85" i="4" s="1"/>
  <c r="AH84" i="4"/>
  <c r="AI84" i="4" s="1"/>
  <c r="AH83" i="4"/>
  <c r="AH82" i="4"/>
  <c r="AI82" i="4" s="1"/>
  <c r="AH81" i="4"/>
  <c r="AI81" i="4" s="1"/>
  <c r="AH80" i="4"/>
  <c r="AH79" i="4"/>
  <c r="AI79" i="4" s="1"/>
  <c r="AH78" i="4"/>
  <c r="AI78" i="4" s="1"/>
  <c r="AH77" i="4"/>
  <c r="AI77" i="4" s="1"/>
  <c r="AH76" i="4"/>
  <c r="AI76" i="4" s="1"/>
  <c r="AH75" i="4"/>
  <c r="AH74" i="4"/>
  <c r="AI74" i="4" s="1"/>
  <c r="AH73" i="4"/>
  <c r="AI73" i="4" s="1"/>
  <c r="AH72" i="4"/>
  <c r="AI72" i="4" s="1"/>
  <c r="AH71" i="4"/>
  <c r="AH70" i="4"/>
  <c r="AI70" i="4" s="1"/>
  <c r="AH69" i="4"/>
  <c r="AI69" i="4" s="1"/>
  <c r="AH68" i="4"/>
  <c r="AI68" i="4" s="1"/>
  <c r="AH67" i="4"/>
  <c r="AI67" i="4" s="1"/>
  <c r="AH66" i="4"/>
  <c r="AI66" i="4" s="1"/>
  <c r="AH65" i="4"/>
  <c r="AH64" i="4"/>
  <c r="AH63" i="4"/>
  <c r="AI63" i="4" s="1"/>
  <c r="AH62" i="4"/>
  <c r="AH61" i="4"/>
  <c r="AI61" i="4" s="1"/>
  <c r="AH60" i="4"/>
  <c r="AI60" i="4" s="1"/>
  <c r="AH59" i="4"/>
  <c r="AI59" i="4" s="1"/>
  <c r="AH58" i="4"/>
  <c r="AH57" i="4"/>
  <c r="AI57" i="4" s="1"/>
  <c r="AH133" i="5"/>
  <c r="AI133" i="5" s="1"/>
  <c r="AH132" i="5"/>
  <c r="AI132" i="5" s="1"/>
  <c r="AH131" i="5"/>
  <c r="AI131" i="5" s="1"/>
  <c r="AH130" i="5"/>
  <c r="AI130" i="5" s="1"/>
  <c r="AH129" i="5"/>
  <c r="AI129" i="5" s="1"/>
  <c r="AH128" i="5"/>
  <c r="AI128" i="5" s="1"/>
  <c r="AH127" i="5"/>
  <c r="AI127" i="5" s="1"/>
  <c r="AH126" i="5"/>
  <c r="AI126" i="5" s="1"/>
  <c r="AH125" i="5"/>
  <c r="AI125" i="5" s="1"/>
  <c r="AH124" i="5"/>
  <c r="AH123" i="5"/>
  <c r="AI123" i="5" s="1"/>
  <c r="AH122" i="5"/>
  <c r="AI122" i="5" s="1"/>
  <c r="AH121" i="5"/>
  <c r="AI121" i="5" s="1"/>
  <c r="AH120" i="5"/>
  <c r="AI120" i="5" s="1"/>
  <c r="AH119" i="5"/>
  <c r="AI119" i="5" s="1"/>
  <c r="AH118" i="5"/>
  <c r="AI118" i="5" s="1"/>
  <c r="AH117" i="5"/>
  <c r="AH116" i="5"/>
  <c r="AH115" i="5"/>
  <c r="AI115" i="5" s="1"/>
  <c r="AH114" i="5"/>
  <c r="AI114" i="5" s="1"/>
  <c r="AH113" i="5"/>
  <c r="AI113" i="5" s="1"/>
  <c r="AH112" i="5"/>
  <c r="AI112" i="5" s="1"/>
  <c r="AH111" i="5"/>
  <c r="AI111" i="5" s="1"/>
  <c r="AH110" i="5"/>
  <c r="AI110" i="5" s="1"/>
  <c r="AH109" i="5"/>
  <c r="AI109" i="5" s="1"/>
  <c r="AH108" i="5"/>
  <c r="AI108" i="5" s="1"/>
  <c r="AH107" i="5"/>
  <c r="AI107" i="5" s="1"/>
  <c r="AH106" i="5"/>
  <c r="AI106" i="5" s="1"/>
  <c r="AH105" i="5"/>
  <c r="AI105" i="5" s="1"/>
  <c r="AH104" i="5"/>
  <c r="AI104" i="5" s="1"/>
  <c r="AH103" i="5"/>
  <c r="AI103" i="5" s="1"/>
  <c r="AH102" i="5"/>
  <c r="AI102" i="5" s="1"/>
  <c r="AH88" i="5"/>
  <c r="AI88" i="5" s="1"/>
  <c r="AH87" i="5"/>
  <c r="AI87" i="5" s="1"/>
  <c r="AH86" i="5"/>
  <c r="AI86" i="5" s="1"/>
  <c r="AH85" i="5"/>
  <c r="AH84" i="5"/>
  <c r="AI84" i="5" s="1"/>
  <c r="AH83" i="5"/>
  <c r="AI83" i="5" s="1"/>
  <c r="AH82" i="5"/>
  <c r="AI82" i="5"/>
  <c r="AH81" i="5"/>
  <c r="AI81" i="5"/>
  <c r="AH80" i="5"/>
  <c r="AI80" i="5" s="1"/>
  <c r="AH79" i="5"/>
  <c r="AI79" i="5" s="1"/>
  <c r="AH78" i="5"/>
  <c r="AH77" i="5"/>
  <c r="AI77" i="5" s="1"/>
  <c r="AH76" i="5"/>
  <c r="AI76" i="5" s="1"/>
  <c r="AH75" i="5"/>
  <c r="AI75" i="5" s="1"/>
  <c r="AH74" i="5"/>
  <c r="AI74" i="5" s="1"/>
  <c r="AH73" i="5"/>
  <c r="AI73" i="5" s="1"/>
  <c r="AH72" i="5"/>
  <c r="AI72" i="5" s="1"/>
  <c r="AH71" i="5"/>
  <c r="AH70" i="5"/>
  <c r="AI70" i="5" s="1"/>
  <c r="AH69" i="5"/>
  <c r="AI69" i="5" s="1"/>
  <c r="AH68" i="5"/>
  <c r="AI68" i="5" s="1"/>
  <c r="AH67" i="5"/>
  <c r="AH66" i="5"/>
  <c r="AH65" i="5"/>
  <c r="AI65" i="5" s="1"/>
  <c r="AH64" i="5"/>
  <c r="AI64" i="5" s="1"/>
  <c r="AH63" i="5"/>
  <c r="AI63" i="5" s="1"/>
  <c r="AH62" i="5"/>
  <c r="AI62" i="5" s="1"/>
  <c r="AH61" i="5"/>
  <c r="AI61" i="5" s="1"/>
  <c r="AH60" i="5"/>
  <c r="AI60" i="5" s="1"/>
  <c r="AH59" i="5"/>
  <c r="AI59" i="5" s="1"/>
  <c r="AH58" i="5"/>
  <c r="AI58" i="5" s="1"/>
  <c r="AH57" i="5"/>
  <c r="AI57" i="5" s="1"/>
  <c r="AH133" i="6"/>
  <c r="AI133" i="6" s="1"/>
  <c r="AH132" i="6"/>
  <c r="AH131" i="6"/>
  <c r="AI131" i="6" s="1"/>
  <c r="AH130" i="6"/>
  <c r="AI130" i="6" s="1"/>
  <c r="AH129" i="6"/>
  <c r="AI129" i="6" s="1"/>
  <c r="AH128" i="6"/>
  <c r="AI128" i="6" s="1"/>
  <c r="AH127" i="6"/>
  <c r="AI127" i="6" s="1"/>
  <c r="AH126" i="6"/>
  <c r="AI126" i="6" s="1"/>
  <c r="AH125" i="6"/>
  <c r="AI125" i="6" s="1"/>
  <c r="AH124" i="6"/>
  <c r="AI124" i="6" s="1"/>
  <c r="AH123" i="6"/>
  <c r="AH122" i="6"/>
  <c r="AH121" i="6"/>
  <c r="AI121" i="6" s="1"/>
  <c r="AH120" i="6"/>
  <c r="AI120" i="6" s="1"/>
  <c r="AH119" i="6"/>
  <c r="AI119" i="6" s="1"/>
  <c r="AH118" i="6"/>
  <c r="AI118" i="6" s="1"/>
  <c r="AH117" i="6"/>
  <c r="AI117" i="6" s="1"/>
  <c r="AH116" i="6"/>
  <c r="AI116" i="6" s="1"/>
  <c r="AH115" i="6"/>
  <c r="AI115" i="6" s="1"/>
  <c r="AH114" i="6"/>
  <c r="AI114" i="6" s="1"/>
  <c r="AH113" i="6"/>
  <c r="AH112" i="6"/>
  <c r="AI112" i="6" s="1"/>
  <c r="AH111" i="6"/>
  <c r="AI111" i="6" s="1"/>
  <c r="AH110" i="6"/>
  <c r="AI110" i="6" s="1"/>
  <c r="AH109" i="6"/>
  <c r="AI109" i="6" s="1"/>
  <c r="AH108" i="6"/>
  <c r="AI108" i="6" s="1"/>
  <c r="AH107" i="6"/>
  <c r="AI107" i="6" s="1"/>
  <c r="AH106" i="6"/>
  <c r="AI106" i="6" s="1"/>
  <c r="AH105" i="6"/>
  <c r="AH104" i="6"/>
  <c r="AI104" i="6" s="1"/>
  <c r="AH102" i="6"/>
  <c r="AI102" i="6" s="1"/>
  <c r="AH88" i="6"/>
  <c r="AI88" i="6" s="1"/>
  <c r="AH87" i="6"/>
  <c r="AI87" i="6" s="1"/>
  <c r="AH86" i="6"/>
  <c r="AI86" i="6" s="1"/>
  <c r="AH85" i="6"/>
  <c r="AI85" i="6" s="1"/>
  <c r="AH84" i="6"/>
  <c r="AI84" i="6"/>
  <c r="AH83" i="6"/>
  <c r="AI83" i="6" s="1"/>
  <c r="AH82" i="6"/>
  <c r="AH81" i="6"/>
  <c r="AH80" i="6"/>
  <c r="AI80" i="6" s="1"/>
  <c r="AH79" i="6"/>
  <c r="AH78" i="6"/>
  <c r="AI78" i="6" s="1"/>
  <c r="AH77" i="6"/>
  <c r="AH76" i="6"/>
  <c r="AI76" i="6" s="1"/>
  <c r="AH75" i="6"/>
  <c r="AH74" i="6"/>
  <c r="AI74" i="6"/>
  <c r="AH73" i="6"/>
  <c r="AH72" i="6"/>
  <c r="AH71" i="6"/>
  <c r="AH70" i="6"/>
  <c r="AH69" i="6"/>
  <c r="AH68" i="6"/>
  <c r="AI68" i="6" s="1"/>
  <c r="AH67" i="6"/>
  <c r="AI67" i="6"/>
  <c r="AH66" i="6"/>
  <c r="AI66" i="6" s="1"/>
  <c r="AH65" i="6"/>
  <c r="AH64" i="6"/>
  <c r="AH63" i="6"/>
  <c r="AI63" i="6" s="1"/>
  <c r="AH62" i="6"/>
  <c r="AH61" i="6"/>
  <c r="AI61" i="6" s="1"/>
  <c r="AH60" i="6"/>
  <c r="AI60" i="6" s="1"/>
  <c r="AH59" i="6"/>
  <c r="AI59" i="6" s="1"/>
  <c r="AH58" i="6"/>
  <c r="AI58" i="6" s="1"/>
  <c r="AH57" i="6"/>
  <c r="AI57" i="6" s="1"/>
  <c r="AH133" i="7"/>
  <c r="AI133" i="7" s="1"/>
  <c r="AH132" i="7"/>
  <c r="AI132" i="7" s="1"/>
  <c r="AH131" i="7"/>
  <c r="AI131" i="7" s="1"/>
  <c r="AH130" i="7"/>
  <c r="AI130" i="7" s="1"/>
  <c r="AH129" i="7"/>
  <c r="AI129" i="7" s="1"/>
  <c r="AH128" i="7"/>
  <c r="AI128" i="7" s="1"/>
  <c r="AH127" i="7"/>
  <c r="AI127" i="7" s="1"/>
  <c r="AH126" i="7"/>
  <c r="AI126" i="7" s="1"/>
  <c r="AH125" i="7"/>
  <c r="AH124" i="7"/>
  <c r="AI124" i="7" s="1"/>
  <c r="AH123" i="7"/>
  <c r="AI123" i="7" s="1"/>
  <c r="AH122" i="7"/>
  <c r="AI122" i="7" s="1"/>
  <c r="AH121" i="7"/>
  <c r="AI121" i="7" s="1"/>
  <c r="AH120" i="7"/>
  <c r="AH119" i="7"/>
  <c r="AI119" i="7" s="1"/>
  <c r="AH118" i="7"/>
  <c r="AI118" i="7" s="1"/>
  <c r="AH117" i="7"/>
  <c r="AH116" i="7"/>
  <c r="AH115" i="7"/>
  <c r="AI115" i="7" s="1"/>
  <c r="AH114" i="7"/>
  <c r="AI114" i="7" s="1"/>
  <c r="AH113" i="7"/>
  <c r="AI113" i="7" s="1"/>
  <c r="AH112" i="7"/>
  <c r="AI112" i="7" s="1"/>
  <c r="AH111" i="7"/>
  <c r="AI111" i="7" s="1"/>
  <c r="AH110" i="7"/>
  <c r="AI110" i="7" s="1"/>
  <c r="AH109" i="7"/>
  <c r="AI109" i="7" s="1"/>
  <c r="AH108" i="7"/>
  <c r="AH107" i="7"/>
  <c r="AI107" i="7" s="1"/>
  <c r="AH106" i="7"/>
  <c r="AI106" i="7" s="1"/>
  <c r="AH105" i="7"/>
  <c r="AI105" i="7" s="1"/>
  <c r="AH104" i="7"/>
  <c r="AI104" i="7" s="1"/>
  <c r="AH103" i="7"/>
  <c r="AI103" i="7" s="1"/>
  <c r="AH102" i="7"/>
  <c r="AI102" i="7" s="1"/>
  <c r="AH88" i="7"/>
  <c r="AI88" i="7" s="1"/>
  <c r="AH87" i="7"/>
  <c r="AI87" i="7" s="1"/>
  <c r="AH86" i="7"/>
  <c r="AI86" i="7" s="1"/>
  <c r="AH85" i="7"/>
  <c r="AH84" i="7"/>
  <c r="AI84" i="7" s="1"/>
  <c r="AH83" i="7"/>
  <c r="AI83" i="7"/>
  <c r="AH82" i="7"/>
  <c r="AH81" i="7"/>
  <c r="AH36" i="7" s="1"/>
  <c r="AH80" i="7"/>
  <c r="AI80" i="7" s="1"/>
  <c r="AH79" i="7"/>
  <c r="AH78" i="7"/>
  <c r="AI78" i="7" s="1"/>
  <c r="AH77" i="7"/>
  <c r="AH32" i="7" s="1"/>
  <c r="AH76" i="7"/>
  <c r="AI76" i="7" s="1"/>
  <c r="AH75" i="7"/>
  <c r="AI75" i="7" s="1"/>
  <c r="AH74" i="7"/>
  <c r="AI74" i="7" s="1"/>
  <c r="AH73" i="7"/>
  <c r="AI73" i="7" s="1"/>
  <c r="AH72" i="7"/>
  <c r="AI72" i="7" s="1"/>
  <c r="AH71" i="7"/>
  <c r="AI71" i="7" s="1"/>
  <c r="AH70" i="7"/>
  <c r="AI70" i="7" s="1"/>
  <c r="AH69" i="7"/>
  <c r="AI69" i="7" s="1"/>
  <c r="AH68" i="7"/>
  <c r="AI68" i="7" s="1"/>
  <c r="AH67" i="7"/>
  <c r="AI67" i="7" s="1"/>
  <c r="AH66" i="7"/>
  <c r="AH21" i="7" s="1"/>
  <c r="AH65" i="7"/>
  <c r="AI65" i="7" s="1"/>
  <c r="AH64" i="7"/>
  <c r="AI64" i="7" s="1"/>
  <c r="AH63" i="7"/>
  <c r="AI63" i="7" s="1"/>
  <c r="AH62" i="7"/>
  <c r="AI62" i="7" s="1"/>
  <c r="AH61" i="7"/>
  <c r="AI61" i="7" s="1"/>
  <c r="AH60" i="7"/>
  <c r="AI60" i="7" s="1"/>
  <c r="AH59" i="7"/>
  <c r="AH58" i="7"/>
  <c r="AI58" i="7" s="1"/>
  <c r="AH57" i="7"/>
  <c r="AI57" i="7" s="1"/>
  <c r="AH133" i="8"/>
  <c r="AI133" i="8" s="1"/>
  <c r="AH132" i="8"/>
  <c r="AI132" i="8" s="1"/>
  <c r="AH131" i="8"/>
  <c r="AI131" i="8" s="1"/>
  <c r="AH130" i="8"/>
  <c r="AI130" i="8" s="1"/>
  <c r="AH129" i="8"/>
  <c r="AH128" i="8"/>
  <c r="AH127" i="8"/>
  <c r="AI127" i="8" s="1"/>
  <c r="AH126" i="8"/>
  <c r="AI126" i="8" s="1"/>
  <c r="AH125" i="8"/>
  <c r="AI125" i="8" s="1"/>
  <c r="AH124" i="8"/>
  <c r="AI124" i="8" s="1"/>
  <c r="AH123" i="8"/>
  <c r="AI123" i="8" s="1"/>
  <c r="AH122" i="8"/>
  <c r="AI122" i="8" s="1"/>
  <c r="AH121" i="8"/>
  <c r="AI121" i="8" s="1"/>
  <c r="AH120" i="8"/>
  <c r="AI120" i="8" s="1"/>
  <c r="AH119" i="8"/>
  <c r="AH118" i="8"/>
  <c r="AI118" i="8" s="1"/>
  <c r="AH117" i="8"/>
  <c r="AI117" i="8" s="1"/>
  <c r="AH116" i="8"/>
  <c r="AI116" i="8" s="1"/>
  <c r="AH115" i="8"/>
  <c r="AI115" i="8" s="1"/>
  <c r="AH114" i="8"/>
  <c r="AI114" i="8" s="1"/>
  <c r="AH113" i="8"/>
  <c r="AI113" i="8" s="1"/>
  <c r="AH112" i="8"/>
  <c r="AI112" i="8" s="1"/>
  <c r="AH111" i="8"/>
  <c r="AI111" i="8" s="1"/>
  <c r="AH110" i="8"/>
  <c r="AI110" i="8" s="1"/>
  <c r="AH109" i="8"/>
  <c r="AI109" i="8" s="1"/>
  <c r="AH108" i="8"/>
  <c r="AI108" i="8" s="1"/>
  <c r="AH107" i="8"/>
  <c r="AI107" i="8" s="1"/>
  <c r="AH106" i="8"/>
  <c r="AI106" i="8" s="1"/>
  <c r="AH105" i="8"/>
  <c r="AI105" i="8" s="1"/>
  <c r="AH104" i="8"/>
  <c r="AI104" i="8" s="1"/>
  <c r="AH103" i="8"/>
  <c r="AI103" i="8" s="1"/>
  <c r="AH102" i="8"/>
  <c r="AH88" i="8"/>
  <c r="AI88" i="8" s="1"/>
  <c r="AH87" i="8"/>
  <c r="AI87" i="8" s="1"/>
  <c r="AH86" i="8"/>
  <c r="AI86" i="8" s="1"/>
  <c r="AH85" i="8"/>
  <c r="AH40" i="8" s="1"/>
  <c r="AH84" i="8"/>
  <c r="AI84" i="8" s="1"/>
  <c r="AH83" i="8"/>
  <c r="AI83" i="8"/>
  <c r="AH82" i="8"/>
  <c r="AH37" i="8" s="1"/>
  <c r="AH81" i="8"/>
  <c r="AH36" i="8" s="1"/>
  <c r="AH80" i="8"/>
  <c r="AI80" i="8" s="1"/>
  <c r="AH79" i="8"/>
  <c r="AI79" i="8" s="1"/>
  <c r="AH78" i="8"/>
  <c r="AI78" i="8" s="1"/>
  <c r="AH77" i="8"/>
  <c r="AH76" i="8"/>
  <c r="AH75" i="8"/>
  <c r="AI75" i="8" s="1"/>
  <c r="AH74" i="8"/>
  <c r="AI74" i="8"/>
  <c r="AH73" i="8"/>
  <c r="AH72" i="8"/>
  <c r="AI72" i="8" s="1"/>
  <c r="AH71" i="8"/>
  <c r="AI71" i="8" s="1"/>
  <c r="AH70" i="8"/>
  <c r="AI70" i="8" s="1"/>
  <c r="AH69" i="8"/>
  <c r="AH68" i="8"/>
  <c r="AI68" i="8" s="1"/>
  <c r="AH67" i="8"/>
  <c r="AI67" i="8" s="1"/>
  <c r="AH66" i="8"/>
  <c r="AH65" i="8"/>
  <c r="AI65" i="8" s="1"/>
  <c r="AH64" i="8"/>
  <c r="AH63" i="8"/>
  <c r="AI63" i="8" s="1"/>
  <c r="AH62" i="8"/>
  <c r="AI62" i="8" s="1"/>
  <c r="AH61" i="8"/>
  <c r="AH60" i="8"/>
  <c r="AH15" i="8" s="1"/>
  <c r="AH59" i="8"/>
  <c r="AI59" i="8" s="1"/>
  <c r="AH14" i="8"/>
  <c r="AH58" i="8"/>
  <c r="AI58" i="8" s="1"/>
  <c r="AH57" i="8"/>
  <c r="AH133" i="17"/>
  <c r="AI133" i="17" s="1"/>
  <c r="AH132" i="17"/>
  <c r="AI132" i="17" s="1"/>
  <c r="AH131" i="17"/>
  <c r="AI131" i="17" s="1"/>
  <c r="AH130" i="17"/>
  <c r="AI130" i="17" s="1"/>
  <c r="AH129" i="17"/>
  <c r="AI129" i="17" s="1"/>
  <c r="AH128" i="17"/>
  <c r="AI128" i="17" s="1"/>
  <c r="AH127" i="17"/>
  <c r="AI127" i="17" s="1"/>
  <c r="AH126" i="17"/>
  <c r="AI126" i="17" s="1"/>
  <c r="AH125" i="17"/>
  <c r="AI125" i="17" s="1"/>
  <c r="AH124" i="17"/>
  <c r="AI124" i="17" s="1"/>
  <c r="AH123" i="17"/>
  <c r="AH122" i="17"/>
  <c r="AI122" i="17" s="1"/>
  <c r="AH121" i="17"/>
  <c r="AI121" i="17" s="1"/>
  <c r="AH120" i="17"/>
  <c r="AI120" i="17" s="1"/>
  <c r="AH119" i="17"/>
  <c r="AI119" i="17" s="1"/>
  <c r="AH118" i="17"/>
  <c r="AI118" i="17" s="1"/>
  <c r="AH117" i="17"/>
  <c r="AI117" i="17" s="1"/>
  <c r="AH116" i="17"/>
  <c r="AI116" i="17" s="1"/>
  <c r="AH115" i="17"/>
  <c r="AI115" i="17" s="1"/>
  <c r="AH114" i="17"/>
  <c r="AI114" i="17" s="1"/>
  <c r="AH113" i="17"/>
  <c r="AI113" i="17" s="1"/>
  <c r="AH112" i="17"/>
  <c r="AI112" i="17" s="1"/>
  <c r="AH111" i="17"/>
  <c r="AI111" i="17" s="1"/>
  <c r="AH110" i="17"/>
  <c r="AI110" i="17" s="1"/>
  <c r="AH109" i="17"/>
  <c r="AH108" i="17"/>
  <c r="AI108" i="17" s="1"/>
  <c r="AH107" i="17"/>
  <c r="AI107" i="17" s="1"/>
  <c r="AH106" i="17"/>
  <c r="AI106" i="17" s="1"/>
  <c r="AH105" i="17"/>
  <c r="AI105" i="17" s="1"/>
  <c r="AH104" i="17"/>
  <c r="AI104" i="17" s="1"/>
  <c r="AH103" i="17"/>
  <c r="AI103" i="17" s="1"/>
  <c r="AH102" i="17"/>
  <c r="AI102" i="17" s="1"/>
  <c r="AH88" i="17"/>
  <c r="AI88" i="17" s="1"/>
  <c r="AH87" i="17"/>
  <c r="AI87" i="17" s="1"/>
  <c r="AH86" i="17"/>
  <c r="AH85" i="17"/>
  <c r="AH84" i="17"/>
  <c r="AH83" i="17"/>
  <c r="AI83" i="17"/>
  <c r="AH82" i="17"/>
  <c r="AH37" i="17" s="1"/>
  <c r="AH81" i="17"/>
  <c r="AH80" i="17"/>
  <c r="AH79" i="17"/>
  <c r="AH78" i="17"/>
  <c r="AI78" i="17" s="1"/>
  <c r="AH77" i="17"/>
  <c r="AI77" i="17"/>
  <c r="AH76" i="17"/>
  <c r="AH31" i="17" s="1"/>
  <c r="AH75" i="17"/>
  <c r="AI75" i="17" s="1"/>
  <c r="AH74" i="17"/>
  <c r="AI74" i="17" s="1"/>
  <c r="AH73" i="17"/>
  <c r="AH72" i="17"/>
  <c r="AI72" i="17" s="1"/>
  <c r="AH71" i="17"/>
  <c r="AI71" i="17" s="1"/>
  <c r="AH70" i="17"/>
  <c r="AI70" i="17" s="1"/>
  <c r="AH69" i="17"/>
  <c r="AI69" i="17" s="1"/>
  <c r="AH68" i="17"/>
  <c r="AI68" i="17" s="1"/>
  <c r="AH67" i="17"/>
  <c r="AH66" i="17"/>
  <c r="AI66" i="17" s="1"/>
  <c r="AH65" i="17"/>
  <c r="AI65" i="17"/>
  <c r="AH64" i="17"/>
  <c r="AI64" i="17" s="1"/>
  <c r="AH63" i="17"/>
  <c r="AH62" i="17"/>
  <c r="AH17" i="17" s="1"/>
  <c r="AH61" i="17"/>
  <c r="AI61" i="17" s="1"/>
  <c r="AH60" i="17"/>
  <c r="AI60" i="17" s="1"/>
  <c r="AH59" i="17"/>
  <c r="AI59" i="17" s="1"/>
  <c r="AH58" i="17"/>
  <c r="AI58" i="17" s="1"/>
  <c r="AH57" i="17"/>
  <c r="AI57" i="17" s="1"/>
  <c r="AH133" i="9"/>
  <c r="AI133" i="9" s="1"/>
  <c r="AH132" i="9"/>
  <c r="AH131" i="9"/>
  <c r="AI131" i="9" s="1"/>
  <c r="AH130" i="9"/>
  <c r="AI130" i="9" s="1"/>
  <c r="AH129" i="9"/>
  <c r="AI129" i="9" s="1"/>
  <c r="AH128" i="9"/>
  <c r="AI128" i="9" s="1"/>
  <c r="AH127" i="9"/>
  <c r="AH126" i="9"/>
  <c r="AI126" i="9" s="1"/>
  <c r="AH125" i="9"/>
  <c r="AI125" i="9" s="1"/>
  <c r="AH124" i="9"/>
  <c r="AI124" i="9" s="1"/>
  <c r="AH123" i="9"/>
  <c r="AI123" i="9" s="1"/>
  <c r="AH122" i="9"/>
  <c r="AH121" i="9"/>
  <c r="AH120" i="9"/>
  <c r="AI120" i="9" s="1"/>
  <c r="AH119" i="9"/>
  <c r="AI119" i="9" s="1"/>
  <c r="AH118" i="9"/>
  <c r="AI118" i="9" s="1"/>
  <c r="AH117" i="9"/>
  <c r="AI117" i="9" s="1"/>
  <c r="AH116" i="9"/>
  <c r="AI116" i="9" s="1"/>
  <c r="AH115" i="9"/>
  <c r="AI115" i="9" s="1"/>
  <c r="AH114" i="9"/>
  <c r="AI114" i="9" s="1"/>
  <c r="AH113" i="9"/>
  <c r="AI113" i="9" s="1"/>
  <c r="AH112" i="9"/>
  <c r="AI112" i="9" s="1"/>
  <c r="AH111" i="9"/>
  <c r="AI111" i="9"/>
  <c r="AH110" i="9"/>
  <c r="AI110" i="9" s="1"/>
  <c r="AH109" i="9"/>
  <c r="AH108" i="9"/>
  <c r="AI108" i="9" s="1"/>
  <c r="AH107" i="9"/>
  <c r="AI107" i="9" s="1"/>
  <c r="AH106" i="9"/>
  <c r="AI106" i="9" s="1"/>
  <c r="AH105" i="9"/>
  <c r="AI105" i="9" s="1"/>
  <c r="AH104" i="9"/>
  <c r="AI104" i="9" s="1"/>
  <c r="AH103" i="9"/>
  <c r="AI103" i="9" s="1"/>
  <c r="AH102" i="9"/>
  <c r="AH88" i="9"/>
  <c r="AI88" i="9" s="1"/>
  <c r="AH87" i="9"/>
  <c r="AI87" i="9" s="1"/>
  <c r="AH86" i="9"/>
  <c r="AI86" i="9" s="1"/>
  <c r="AH85" i="9"/>
  <c r="AH84" i="9"/>
  <c r="AH83" i="9"/>
  <c r="AI83" i="9" s="1"/>
  <c r="AH82" i="9"/>
  <c r="AH81" i="9"/>
  <c r="AI81" i="9" s="1"/>
  <c r="AH80" i="9"/>
  <c r="AI80" i="9" s="1"/>
  <c r="AH79" i="9"/>
  <c r="AI79" i="9" s="1"/>
  <c r="AH78" i="9"/>
  <c r="AH33" i="9" s="1"/>
  <c r="AH77" i="9"/>
  <c r="AI77" i="9" s="1"/>
  <c r="AH76" i="9"/>
  <c r="AI76" i="9" s="1"/>
  <c r="AH75" i="9"/>
  <c r="AI75" i="9" s="1"/>
  <c r="AH74" i="9"/>
  <c r="AI74" i="9"/>
  <c r="AH73" i="9"/>
  <c r="AI73" i="9" s="1"/>
  <c r="AH72" i="9"/>
  <c r="AI72" i="9" s="1"/>
  <c r="AH71" i="9"/>
  <c r="AH26" i="9" s="1"/>
  <c r="AH70" i="9"/>
  <c r="AI70" i="9" s="1"/>
  <c r="AH69" i="9"/>
  <c r="AH68" i="9"/>
  <c r="AH67" i="9"/>
  <c r="AI67" i="9" s="1"/>
  <c r="AH66" i="9"/>
  <c r="AI66" i="9" s="1"/>
  <c r="AH65" i="9"/>
  <c r="AI65" i="9" s="1"/>
  <c r="AH64" i="9"/>
  <c r="AI64" i="9" s="1"/>
  <c r="AH63" i="9"/>
  <c r="AH62" i="9"/>
  <c r="AI62" i="9" s="1"/>
  <c r="AH61" i="9"/>
  <c r="AI61" i="9" s="1"/>
  <c r="AH60" i="9"/>
  <c r="AI60" i="9" s="1"/>
  <c r="AH59" i="9"/>
  <c r="AI59" i="9" s="1"/>
  <c r="AH58" i="9"/>
  <c r="AI58" i="9" s="1"/>
  <c r="AH57" i="9"/>
  <c r="AI57" i="9" s="1"/>
  <c r="AH133" i="10"/>
  <c r="AI133" i="10" s="1"/>
  <c r="AH132" i="10"/>
  <c r="AI132" i="10" s="1"/>
  <c r="AH131" i="10"/>
  <c r="AI131" i="10" s="1"/>
  <c r="AH130" i="10"/>
  <c r="AI130" i="10" s="1"/>
  <c r="AH129" i="10"/>
  <c r="AI129" i="10" s="1"/>
  <c r="AH128" i="10"/>
  <c r="AH127" i="10"/>
  <c r="AI127" i="10" s="1"/>
  <c r="AH126" i="10"/>
  <c r="AI126" i="10" s="1"/>
  <c r="AH125" i="10"/>
  <c r="AI125" i="10" s="1"/>
  <c r="AH124" i="10"/>
  <c r="AI124" i="10" s="1"/>
  <c r="AH123" i="10"/>
  <c r="AI123" i="10" s="1"/>
  <c r="AH122" i="10"/>
  <c r="AI122" i="10"/>
  <c r="AH121" i="10"/>
  <c r="AI121" i="10" s="1"/>
  <c r="AH120" i="10"/>
  <c r="AI120" i="10" s="1"/>
  <c r="AH119" i="10"/>
  <c r="AI119" i="10" s="1"/>
  <c r="AH118" i="10"/>
  <c r="AI118" i="10" s="1"/>
  <c r="AH117" i="10"/>
  <c r="AI117" i="10" s="1"/>
  <c r="AH116" i="10"/>
  <c r="AI116" i="10" s="1"/>
  <c r="AH115" i="10"/>
  <c r="AI115" i="10" s="1"/>
  <c r="AH114" i="10"/>
  <c r="AI114" i="10" s="1"/>
  <c r="AH113" i="10"/>
  <c r="AI113" i="10" s="1"/>
  <c r="AH112" i="10"/>
  <c r="AI112" i="10" s="1"/>
  <c r="AH111" i="10"/>
  <c r="AI111" i="10" s="1"/>
  <c r="AH110" i="10"/>
  <c r="AH109" i="10"/>
  <c r="AI109" i="10" s="1"/>
  <c r="AH108" i="10"/>
  <c r="AI108" i="10" s="1"/>
  <c r="AH107" i="10"/>
  <c r="AI107" i="10" s="1"/>
  <c r="AH106" i="10"/>
  <c r="AI106" i="10" s="1"/>
  <c r="AH105" i="10"/>
  <c r="AI105" i="10" s="1"/>
  <c r="AH104" i="10"/>
  <c r="AH103" i="10"/>
  <c r="AI103" i="10" s="1"/>
  <c r="AH102" i="10"/>
  <c r="AI102" i="10" s="1"/>
  <c r="AH88" i="10"/>
  <c r="AI88" i="10" s="1"/>
  <c r="AH87" i="10"/>
  <c r="AH42" i="10" s="1"/>
  <c r="AH86" i="10"/>
  <c r="AI86" i="10" s="1"/>
  <c r="AH85" i="10"/>
  <c r="AH84" i="10"/>
  <c r="AH83" i="10"/>
  <c r="AH82" i="10"/>
  <c r="AI82" i="10" s="1"/>
  <c r="AH81" i="10"/>
  <c r="AI81" i="10" s="1"/>
  <c r="AH80" i="10"/>
  <c r="AI80" i="10" s="1"/>
  <c r="AH79" i="10"/>
  <c r="AH78" i="10"/>
  <c r="AI78" i="10" s="1"/>
  <c r="AH77" i="10"/>
  <c r="AH76" i="10"/>
  <c r="AI76" i="10" s="1"/>
  <c r="AH75" i="10"/>
  <c r="AI75" i="10" s="1"/>
  <c r="AH74" i="10"/>
  <c r="AI74" i="10" s="1"/>
  <c r="AH73" i="10"/>
  <c r="AI73" i="10" s="1"/>
  <c r="AH72" i="10"/>
  <c r="AI72" i="10" s="1"/>
  <c r="AH71" i="10"/>
  <c r="AI71" i="10" s="1"/>
  <c r="AH70" i="10"/>
  <c r="AH69" i="10"/>
  <c r="AI69" i="10" s="1"/>
  <c r="AH68" i="10"/>
  <c r="AI68" i="10" s="1"/>
  <c r="AH67" i="10"/>
  <c r="AI67" i="10" s="1"/>
  <c r="AH66" i="10"/>
  <c r="AI66" i="10" s="1"/>
  <c r="AH65" i="10"/>
  <c r="AI65" i="10" s="1"/>
  <c r="AH64" i="10"/>
  <c r="AI64" i="10"/>
  <c r="AH63" i="10"/>
  <c r="AH18" i="10" s="1"/>
  <c r="AH62" i="10"/>
  <c r="AI62" i="10" s="1"/>
  <c r="AH61" i="10"/>
  <c r="AI61" i="10" s="1"/>
  <c r="AH60" i="10"/>
  <c r="AH59" i="10"/>
  <c r="AI59" i="10" s="1"/>
  <c r="AH58" i="10"/>
  <c r="AH57" i="10"/>
  <c r="AI57" i="10" s="1"/>
  <c r="AH133" i="11"/>
  <c r="AH132" i="11"/>
  <c r="AH131" i="11"/>
  <c r="AI131" i="11" s="1"/>
  <c r="AH130" i="11"/>
  <c r="AI130" i="11" s="1"/>
  <c r="AH129" i="11"/>
  <c r="AI129" i="11" s="1"/>
  <c r="AH128" i="11"/>
  <c r="AI128" i="11" s="1"/>
  <c r="AH127" i="11"/>
  <c r="AI127" i="11" s="1"/>
  <c r="AH126" i="11"/>
  <c r="AI126" i="11" s="1"/>
  <c r="AH125" i="11"/>
  <c r="AI125" i="11" s="1"/>
  <c r="AH124" i="11"/>
  <c r="AI124" i="11" s="1"/>
  <c r="AH123" i="11"/>
  <c r="AH122" i="11"/>
  <c r="AI122" i="11" s="1"/>
  <c r="AH121" i="11"/>
  <c r="AI121" i="11" s="1"/>
  <c r="AH120" i="11"/>
  <c r="AI120" i="11" s="1"/>
  <c r="AH119" i="11"/>
  <c r="AI119" i="11"/>
  <c r="AH118" i="11"/>
  <c r="AI118" i="11" s="1"/>
  <c r="AH117" i="11"/>
  <c r="AI117" i="11" s="1"/>
  <c r="AH116" i="11"/>
  <c r="AH115" i="11"/>
  <c r="AH114" i="11"/>
  <c r="AI114" i="11" s="1"/>
  <c r="AH113" i="11"/>
  <c r="AI113" i="11" s="1"/>
  <c r="AH112" i="11"/>
  <c r="AI112" i="11" s="1"/>
  <c r="AH111" i="11"/>
  <c r="AI111" i="11" s="1"/>
  <c r="AH110" i="11"/>
  <c r="AH109" i="11"/>
  <c r="AI109" i="11" s="1"/>
  <c r="AH108" i="11"/>
  <c r="AI108" i="11" s="1"/>
  <c r="AH107" i="11"/>
  <c r="AH106" i="11"/>
  <c r="AI106" i="11" s="1"/>
  <c r="AH105" i="11"/>
  <c r="AI105" i="11" s="1"/>
  <c r="AH104" i="11"/>
  <c r="AI104" i="11" s="1"/>
  <c r="AH103" i="11"/>
  <c r="AI103" i="11" s="1"/>
  <c r="AH102" i="11"/>
  <c r="AI102" i="11" s="1"/>
  <c r="AH88" i="11"/>
  <c r="AI88" i="11" s="1"/>
  <c r="AH87" i="11"/>
  <c r="AI87" i="11" s="1"/>
  <c r="AH86" i="11"/>
  <c r="AI86" i="11" s="1"/>
  <c r="AH85" i="11"/>
  <c r="AI85" i="11" s="1"/>
  <c r="AH84" i="11"/>
  <c r="AH83" i="11"/>
  <c r="AI83" i="11" s="1"/>
  <c r="AH82" i="11"/>
  <c r="AH37" i="11" s="1"/>
  <c r="AH81" i="11"/>
  <c r="AI81" i="11" s="1"/>
  <c r="AH80" i="11"/>
  <c r="AH79" i="11"/>
  <c r="AI79" i="11" s="1"/>
  <c r="AH78" i="11"/>
  <c r="AI78" i="11"/>
  <c r="AH77" i="11"/>
  <c r="AI77" i="11" s="1"/>
  <c r="AH76" i="11"/>
  <c r="AI76" i="11" s="1"/>
  <c r="AH75" i="11"/>
  <c r="AH74" i="11"/>
  <c r="AI74" i="11" s="1"/>
  <c r="AH73" i="11"/>
  <c r="AH72" i="11"/>
  <c r="AI72" i="11" s="1"/>
  <c r="AH71" i="11"/>
  <c r="AI71" i="11" s="1"/>
  <c r="AH70" i="11"/>
  <c r="AI70" i="11" s="1"/>
  <c r="AH69" i="11"/>
  <c r="AI69" i="11" s="1"/>
  <c r="AH68" i="11"/>
  <c r="AH67" i="11"/>
  <c r="AH66" i="11"/>
  <c r="AI66" i="11" s="1"/>
  <c r="AH65" i="11"/>
  <c r="AI65" i="11" s="1"/>
  <c r="AH64" i="11"/>
  <c r="AI64" i="11" s="1"/>
  <c r="AH63" i="11"/>
  <c r="AI63" i="11" s="1"/>
  <c r="AH62" i="11"/>
  <c r="AI62" i="11" s="1"/>
  <c r="AH61" i="11"/>
  <c r="AI61" i="11" s="1"/>
  <c r="AH60" i="11"/>
  <c r="AI60" i="11" s="1"/>
  <c r="AH59" i="11"/>
  <c r="AH14" i="11" s="1"/>
  <c r="AH58" i="11"/>
  <c r="AI58" i="11" s="1"/>
  <c r="AH57" i="11"/>
  <c r="AI57" i="11" s="1"/>
  <c r="AH133" i="12"/>
  <c r="AI133" i="12" s="1"/>
  <c r="AH132" i="12"/>
  <c r="AI132" i="12" s="1"/>
  <c r="AH131" i="12"/>
  <c r="AI131" i="12" s="1"/>
  <c r="AH130" i="12"/>
  <c r="AH129" i="12"/>
  <c r="AI129" i="12" s="1"/>
  <c r="AH128" i="12"/>
  <c r="AI128" i="12" s="1"/>
  <c r="AH127" i="12"/>
  <c r="AI127" i="12" s="1"/>
  <c r="AH126" i="12"/>
  <c r="AH125" i="12"/>
  <c r="AI125" i="12" s="1"/>
  <c r="AH124" i="12"/>
  <c r="AI124" i="12" s="1"/>
  <c r="AH123" i="12"/>
  <c r="AI123" i="12" s="1"/>
  <c r="AH122" i="12"/>
  <c r="AI122" i="12" s="1"/>
  <c r="AH121" i="12"/>
  <c r="AI121" i="12" s="1"/>
  <c r="AH120" i="12"/>
  <c r="AI120" i="12" s="1"/>
  <c r="AH119" i="12"/>
  <c r="AI119" i="12" s="1"/>
  <c r="AH118" i="12"/>
  <c r="AI118" i="12" s="1"/>
  <c r="AH117" i="12"/>
  <c r="AI117" i="12" s="1"/>
  <c r="AH116" i="12"/>
  <c r="AI116" i="12" s="1"/>
  <c r="AH115" i="12"/>
  <c r="AI115" i="12" s="1"/>
  <c r="AH114" i="12"/>
  <c r="AI114" i="12" s="1"/>
  <c r="AH113" i="12"/>
  <c r="AI113" i="12" s="1"/>
  <c r="AH112" i="12"/>
  <c r="AI112" i="12" s="1"/>
  <c r="AH111" i="12"/>
  <c r="AI111" i="12" s="1"/>
  <c r="AH110" i="12"/>
  <c r="AH109" i="12"/>
  <c r="AI109" i="12" s="1"/>
  <c r="AH108" i="12"/>
  <c r="AI108" i="12" s="1"/>
  <c r="AH107" i="12"/>
  <c r="AI107" i="12" s="1"/>
  <c r="AH106" i="12"/>
  <c r="AI106" i="12" s="1"/>
  <c r="AH105" i="12"/>
  <c r="AI105" i="12" s="1"/>
  <c r="AH104" i="12"/>
  <c r="AI104" i="12" s="1"/>
  <c r="AH103" i="12"/>
  <c r="AI103" i="12" s="1"/>
  <c r="AH102" i="12"/>
  <c r="AH88" i="12"/>
  <c r="AH87" i="12"/>
  <c r="AI87" i="12" s="1"/>
  <c r="AH86" i="12"/>
  <c r="AI86" i="12" s="1"/>
  <c r="AH85" i="12"/>
  <c r="AI85" i="12" s="1"/>
  <c r="AH84" i="12"/>
  <c r="AH83" i="12"/>
  <c r="AI83" i="12" s="1"/>
  <c r="AH82" i="12"/>
  <c r="AH37" i="12" s="1"/>
  <c r="AH81" i="12"/>
  <c r="AI81" i="12" s="1"/>
  <c r="AH80" i="12"/>
  <c r="AH35" i="12" s="1"/>
  <c r="AH79" i="12"/>
  <c r="AI79" i="12"/>
  <c r="AH78" i="12"/>
  <c r="AI78" i="12" s="1"/>
  <c r="AH77" i="12"/>
  <c r="AI77" i="12" s="1"/>
  <c r="AH76" i="12"/>
  <c r="AI76" i="12" s="1"/>
  <c r="AH75" i="12"/>
  <c r="AI75" i="12" s="1"/>
  <c r="AH74" i="12"/>
  <c r="AI74" i="12" s="1"/>
  <c r="AH73" i="12"/>
  <c r="AI73" i="12" s="1"/>
  <c r="AH72" i="12"/>
  <c r="AI72" i="12" s="1"/>
  <c r="AH71" i="12"/>
  <c r="AI71" i="12" s="1"/>
  <c r="AH70" i="12"/>
  <c r="AI70" i="12" s="1"/>
  <c r="AH69" i="12"/>
  <c r="AI69" i="12" s="1"/>
  <c r="AH68" i="12"/>
  <c r="AI68" i="12" s="1"/>
  <c r="AH67" i="12"/>
  <c r="AI67" i="12" s="1"/>
  <c r="AH66" i="12"/>
  <c r="AH65" i="12"/>
  <c r="AI65" i="12" s="1"/>
  <c r="AH64" i="12"/>
  <c r="AI64" i="12" s="1"/>
  <c r="AH63" i="12"/>
  <c r="AI63" i="12" s="1"/>
  <c r="AH62" i="12"/>
  <c r="AI62" i="12" s="1"/>
  <c r="AH61" i="12"/>
  <c r="AI61" i="12" s="1"/>
  <c r="AH60" i="12"/>
  <c r="AI60" i="12" s="1"/>
  <c r="AH59" i="12"/>
  <c r="AI59" i="12" s="1"/>
  <c r="AH58" i="12"/>
  <c r="AI58" i="12" s="1"/>
  <c r="AH57" i="12"/>
  <c r="AI57" i="12" s="1"/>
  <c r="AH133" i="13"/>
  <c r="AI133" i="13" s="1"/>
  <c r="AH132" i="13"/>
  <c r="AI132" i="13" s="1"/>
  <c r="AH131" i="13"/>
  <c r="AH130" i="13"/>
  <c r="AI130" i="13" s="1"/>
  <c r="AH129" i="13"/>
  <c r="AI129" i="13" s="1"/>
  <c r="AH128" i="13"/>
  <c r="AI128" i="13" s="1"/>
  <c r="AH127" i="13"/>
  <c r="AI127" i="13" s="1"/>
  <c r="AH126" i="13"/>
  <c r="AH125" i="13"/>
  <c r="AI125" i="13" s="1"/>
  <c r="AH124" i="13"/>
  <c r="AI124" i="13" s="1"/>
  <c r="AH123" i="13"/>
  <c r="AI123" i="13" s="1"/>
  <c r="AH122" i="13"/>
  <c r="AH121" i="13"/>
  <c r="AI121" i="13" s="1"/>
  <c r="AH120" i="13"/>
  <c r="AI120" i="13" s="1"/>
  <c r="AH119" i="13"/>
  <c r="AI119" i="13" s="1"/>
  <c r="AH118" i="13"/>
  <c r="AI118" i="13" s="1"/>
  <c r="AH117" i="13"/>
  <c r="AI117" i="13" s="1"/>
  <c r="AH116" i="13"/>
  <c r="AI116" i="13" s="1"/>
  <c r="AH115" i="13"/>
  <c r="AI115" i="13" s="1"/>
  <c r="AH114" i="13"/>
  <c r="AH113" i="13"/>
  <c r="AI113" i="13" s="1"/>
  <c r="AH112" i="13"/>
  <c r="AI112" i="13" s="1"/>
  <c r="AH111" i="13"/>
  <c r="AI111" i="13" s="1"/>
  <c r="AH110" i="13"/>
  <c r="AI110" i="13" s="1"/>
  <c r="AH109" i="13"/>
  <c r="AI109" i="13" s="1"/>
  <c r="AH108" i="13"/>
  <c r="AI108" i="13" s="1"/>
  <c r="AH107" i="13"/>
  <c r="AI107" i="13" s="1"/>
  <c r="AH106" i="13"/>
  <c r="AI106" i="13" s="1"/>
  <c r="AH105" i="13"/>
  <c r="AI105" i="13" s="1"/>
  <c r="AH104" i="13"/>
  <c r="AI104" i="13" s="1"/>
  <c r="AH103" i="13"/>
  <c r="AI103" i="13" s="1"/>
  <c r="AH102" i="13"/>
  <c r="AH88" i="13"/>
  <c r="AI88" i="13" s="1"/>
  <c r="AH87" i="13"/>
  <c r="AI87" i="13" s="1"/>
  <c r="AH86" i="13"/>
  <c r="AI86" i="13" s="1"/>
  <c r="AH85" i="13"/>
  <c r="AI85" i="13" s="1"/>
  <c r="AH84" i="13"/>
  <c r="AI84" i="13" s="1"/>
  <c r="AH83" i="13"/>
  <c r="AI83" i="13" s="1"/>
  <c r="AH82" i="13"/>
  <c r="AI82" i="13" s="1"/>
  <c r="AH81" i="13"/>
  <c r="AH80" i="13"/>
  <c r="AI80" i="13" s="1"/>
  <c r="AH79" i="13"/>
  <c r="AH78" i="13"/>
  <c r="AI78" i="13" s="1"/>
  <c r="AH77" i="13"/>
  <c r="AI77" i="13" s="1"/>
  <c r="AH76" i="13"/>
  <c r="AI76" i="13" s="1"/>
  <c r="AH75" i="13"/>
  <c r="AH74" i="13"/>
  <c r="AH73" i="13"/>
  <c r="AI73" i="13" s="1"/>
  <c r="AH72" i="13"/>
  <c r="AH71" i="13"/>
  <c r="AH70" i="13"/>
  <c r="AI70" i="13" s="1"/>
  <c r="AH69" i="13"/>
  <c r="AI69" i="13" s="1"/>
  <c r="AH68" i="13"/>
  <c r="AI68" i="13" s="1"/>
  <c r="AH67" i="13"/>
  <c r="AH66" i="13"/>
  <c r="AI66" i="13" s="1"/>
  <c r="AH65" i="13"/>
  <c r="AI65" i="13" s="1"/>
  <c r="AH64" i="13"/>
  <c r="AI64" i="13" s="1"/>
  <c r="AH63" i="13"/>
  <c r="AI63" i="13" s="1"/>
  <c r="AH62" i="13"/>
  <c r="AH17" i="13" s="1"/>
  <c r="AH61" i="13"/>
  <c r="AH60" i="13"/>
  <c r="AI60" i="13" s="1"/>
  <c r="AH59" i="13"/>
  <c r="AI59" i="13" s="1"/>
  <c r="AH58" i="13"/>
  <c r="AI58" i="13" s="1"/>
  <c r="AH57" i="13"/>
  <c r="AI57" i="13" s="1"/>
  <c r="AH133" i="14"/>
  <c r="AI133" i="14" s="1"/>
  <c r="AH132" i="14"/>
  <c r="AI132" i="14" s="1"/>
  <c r="AH131" i="14"/>
  <c r="AI131" i="14" s="1"/>
  <c r="AH130" i="14"/>
  <c r="AH129" i="14"/>
  <c r="AH128" i="14"/>
  <c r="AH127" i="14"/>
  <c r="AH126" i="14"/>
  <c r="AH125" i="14"/>
  <c r="AH124" i="14"/>
  <c r="AI124" i="14" s="1"/>
  <c r="AH123" i="14"/>
  <c r="AH122" i="14"/>
  <c r="AH121" i="14"/>
  <c r="AI121" i="14" s="1"/>
  <c r="AH120" i="14"/>
  <c r="AH119" i="14"/>
  <c r="AI119" i="14" s="1"/>
  <c r="AH118" i="14"/>
  <c r="AI118" i="14"/>
  <c r="AH117" i="14"/>
  <c r="AI117" i="14" s="1"/>
  <c r="AH116" i="14"/>
  <c r="AI116" i="14" s="1"/>
  <c r="AH115" i="14"/>
  <c r="AH114" i="14"/>
  <c r="AI114" i="14" s="1"/>
  <c r="AH113" i="14"/>
  <c r="AI113" i="14" s="1"/>
  <c r="AH112" i="14"/>
  <c r="AH111" i="14"/>
  <c r="AI111" i="14"/>
  <c r="AH110" i="14"/>
  <c r="AI110" i="14" s="1"/>
  <c r="AH109" i="14"/>
  <c r="AI109" i="14" s="1"/>
  <c r="AH108" i="14"/>
  <c r="AH107" i="14"/>
  <c r="AH106" i="14"/>
  <c r="AH105" i="14"/>
  <c r="AH104" i="14"/>
  <c r="AI104" i="14" s="1"/>
  <c r="AH103" i="14"/>
  <c r="AH102" i="14"/>
  <c r="AI102" i="14" s="1"/>
  <c r="AH88" i="14"/>
  <c r="AH87" i="14"/>
  <c r="AH86" i="14"/>
  <c r="AI86" i="14" s="1"/>
  <c r="AH85" i="14"/>
  <c r="AI85" i="14" s="1"/>
  <c r="AH84" i="14"/>
  <c r="AH83" i="14"/>
  <c r="AH82" i="14"/>
  <c r="AI82" i="14" s="1"/>
  <c r="AH81" i="14"/>
  <c r="AH80" i="14"/>
  <c r="AI80" i="14" s="1"/>
  <c r="AH79" i="14"/>
  <c r="AH34" i="14" s="1"/>
  <c r="AH78" i="14"/>
  <c r="AH33" i="14" s="1"/>
  <c r="AH77" i="14"/>
  <c r="AH32" i="14" s="1"/>
  <c r="AH76" i="14"/>
  <c r="AI76" i="14" s="1"/>
  <c r="AH75" i="14"/>
  <c r="AI75" i="14" s="1"/>
  <c r="AH74" i="14"/>
  <c r="AH73" i="14"/>
  <c r="AI73" i="14"/>
  <c r="AH72" i="14"/>
  <c r="AI72" i="14" s="1"/>
  <c r="AH27" i="14"/>
  <c r="AH71" i="14"/>
  <c r="AH26" i="14" s="1"/>
  <c r="AH70" i="14"/>
  <c r="AH69" i="14"/>
  <c r="AH68" i="14"/>
  <c r="AI68" i="14" s="1"/>
  <c r="AH67" i="14"/>
  <c r="AH22" i="14" s="1"/>
  <c r="AH66" i="14"/>
  <c r="AH65" i="14"/>
  <c r="AI65" i="14" s="1"/>
  <c r="AH64" i="14"/>
  <c r="AI64" i="14" s="1"/>
  <c r="AH63" i="14"/>
  <c r="AH62" i="14"/>
  <c r="AH61" i="14"/>
  <c r="AH16" i="14" s="1"/>
  <c r="AH60" i="14"/>
  <c r="AH15" i="14" s="1"/>
  <c r="AH59" i="14"/>
  <c r="AH14" i="14"/>
  <c r="AH58" i="14"/>
  <c r="AI58" i="14" s="1"/>
  <c r="AH57" i="14"/>
  <c r="AI57" i="14" s="1"/>
  <c r="AH17" i="12"/>
  <c r="AH43" i="9"/>
  <c r="AH35" i="8"/>
  <c r="AH31" i="7"/>
  <c r="AH15" i="7"/>
  <c r="AH43" i="6"/>
  <c r="AH41" i="6"/>
  <c r="AH43" i="5"/>
  <c r="AH30" i="5"/>
  <c r="AH25" i="5"/>
  <c r="AH43" i="4"/>
  <c r="AH27" i="4"/>
  <c r="AH43" i="3"/>
  <c r="AH27" i="3"/>
  <c r="AH27" i="15"/>
  <c r="AH41" i="16"/>
  <c r="AH27" i="16"/>
  <c r="AH26" i="16"/>
  <c r="AH25" i="16"/>
  <c r="AH17" i="16"/>
  <c r="T16" i="19"/>
  <c r="T83" i="19"/>
  <c r="T84" i="19"/>
  <c r="AH4" i="13"/>
  <c r="AH3" i="13"/>
  <c r="AH2" i="13"/>
  <c r="AH1" i="13"/>
  <c r="AH4" i="12"/>
  <c r="AH3" i="12"/>
  <c r="AH2" i="12"/>
  <c r="AH1" i="12"/>
  <c r="AH4" i="11"/>
  <c r="AH3" i="11"/>
  <c r="AH2" i="11"/>
  <c r="AH1" i="11"/>
  <c r="AH4" i="10"/>
  <c r="AH3" i="10"/>
  <c r="AH2" i="10"/>
  <c r="AH1" i="10"/>
  <c r="AH4" i="9"/>
  <c r="AH3" i="9"/>
  <c r="AH2" i="9"/>
  <c r="AH1" i="9"/>
  <c r="AH4" i="17"/>
  <c r="AH3" i="17"/>
  <c r="AH2" i="17"/>
  <c r="AH1" i="17"/>
  <c r="AH4" i="8"/>
  <c r="AH3" i="8"/>
  <c r="AH2" i="8"/>
  <c r="AH1" i="8"/>
  <c r="AH4" i="7"/>
  <c r="AH3" i="7"/>
  <c r="AH2" i="7"/>
  <c r="AH1" i="7"/>
  <c r="AH4" i="6"/>
  <c r="AH3" i="6"/>
  <c r="AH2" i="6"/>
  <c r="AH1" i="6"/>
  <c r="AH4" i="5"/>
  <c r="AH3" i="5"/>
  <c r="AH2" i="5"/>
  <c r="AH1" i="5"/>
  <c r="AH4" i="4"/>
  <c r="AH3" i="4"/>
  <c r="AH2" i="4"/>
  <c r="AH1" i="4"/>
  <c r="AH4" i="3"/>
  <c r="AH3" i="3"/>
  <c r="AH2" i="3"/>
  <c r="AH1" i="3"/>
  <c r="AH4" i="15"/>
  <c r="AH3" i="15"/>
  <c r="AH2" i="15"/>
  <c r="AH1" i="15"/>
  <c r="AH4" i="16"/>
  <c r="AH3" i="16"/>
  <c r="AH2" i="16"/>
  <c r="AH1" i="16"/>
  <c r="AH4" i="14"/>
  <c r="AH3" i="14"/>
  <c r="AH2" i="14"/>
  <c r="AH1" i="14"/>
  <c r="AH4" i="2"/>
  <c r="AH3" i="2"/>
  <c r="AH2" i="2"/>
  <c r="AH1" i="2"/>
  <c r="AG3" i="18"/>
  <c r="AG2" i="18"/>
  <c r="AG1" i="18"/>
  <c r="AE102" i="2"/>
  <c r="AE103" i="2"/>
  <c r="AE104" i="2"/>
  <c r="AE105" i="2"/>
  <c r="AE106" i="2"/>
  <c r="AE107" i="2"/>
  <c r="AE108" i="2"/>
  <c r="AE109" i="2"/>
  <c r="AE110" i="2"/>
  <c r="AE111" i="2"/>
  <c r="AE112" i="2"/>
  <c r="AE113" i="2"/>
  <c r="AE23" i="2" s="1"/>
  <c r="AE114" i="2"/>
  <c r="AE115" i="2"/>
  <c r="AE116" i="2"/>
  <c r="AE117" i="2"/>
  <c r="AE118" i="2"/>
  <c r="AE119" i="2"/>
  <c r="AE120" i="2"/>
  <c r="AE121" i="2"/>
  <c r="AE122" i="2"/>
  <c r="AE123" i="2"/>
  <c r="AE124" i="2"/>
  <c r="AE125" i="2"/>
  <c r="AE126" i="2"/>
  <c r="AE127" i="2"/>
  <c r="AE128" i="2"/>
  <c r="AE129" i="2"/>
  <c r="AE130" i="2"/>
  <c r="AE131" i="2"/>
  <c r="AE132" i="2"/>
  <c r="AE133" i="2"/>
  <c r="AE57" i="2"/>
  <c r="AE58" i="2"/>
  <c r="AE59" i="2"/>
  <c r="AE60" i="2"/>
  <c r="AE15" i="2" s="1"/>
  <c r="AE61" i="2"/>
  <c r="AE62" i="2"/>
  <c r="AE17" i="2" s="1"/>
  <c r="AE63" i="2"/>
  <c r="AE64" i="2"/>
  <c r="AE65" i="2"/>
  <c r="AE20" i="2" s="1"/>
  <c r="AE66" i="2"/>
  <c r="AE21" i="2" s="1"/>
  <c r="AE69" i="2"/>
  <c r="AE70" i="2"/>
  <c r="AE25" i="2" s="1"/>
  <c r="AE71" i="2"/>
  <c r="AE26" i="2" s="1"/>
  <c r="AE72" i="2"/>
  <c r="AE73" i="2"/>
  <c r="AE74" i="2"/>
  <c r="AE75" i="2"/>
  <c r="AE76" i="2"/>
  <c r="AE77" i="2"/>
  <c r="AE78" i="2"/>
  <c r="AE79" i="2"/>
  <c r="AE80" i="2"/>
  <c r="AE81" i="2"/>
  <c r="AE82" i="2"/>
  <c r="AE83" i="2"/>
  <c r="AE38" i="2"/>
  <c r="AE84" i="2"/>
  <c r="AE85" i="2"/>
  <c r="AE86" i="2"/>
  <c r="AE87" i="2"/>
  <c r="AE88" i="2"/>
  <c r="AE12" i="14"/>
  <c r="AE13" i="14"/>
  <c r="AE14" i="14"/>
  <c r="AE15" i="14"/>
  <c r="AE16" i="14"/>
  <c r="AE17" i="14"/>
  <c r="AE18" i="14"/>
  <c r="AE19" i="14"/>
  <c r="AE20" i="14"/>
  <c r="AE21" i="14"/>
  <c r="AE22" i="14"/>
  <c r="AE23" i="14"/>
  <c r="AE24" i="14"/>
  <c r="AE25" i="14"/>
  <c r="AE26" i="14"/>
  <c r="AE27" i="14"/>
  <c r="AE28" i="14"/>
  <c r="AE29" i="14"/>
  <c r="AE30" i="14"/>
  <c r="AE31" i="14"/>
  <c r="AE32" i="14"/>
  <c r="AE33" i="14"/>
  <c r="AE34" i="14"/>
  <c r="AE35" i="14"/>
  <c r="AE36" i="14"/>
  <c r="AE37" i="14"/>
  <c r="AE38" i="14"/>
  <c r="AE39" i="14"/>
  <c r="AE40" i="14"/>
  <c r="AE41" i="14"/>
  <c r="AE42" i="14"/>
  <c r="AE43" i="14"/>
  <c r="AE12" i="13"/>
  <c r="AE13" i="13"/>
  <c r="AE14" i="13"/>
  <c r="AE15" i="13"/>
  <c r="AE16" i="13"/>
  <c r="AE17" i="13"/>
  <c r="AE18" i="13"/>
  <c r="AE19" i="13"/>
  <c r="AE20" i="13"/>
  <c r="AE21" i="13"/>
  <c r="AE22" i="13"/>
  <c r="AE23" i="13"/>
  <c r="AE24" i="13"/>
  <c r="AE25" i="13"/>
  <c r="AE26" i="13"/>
  <c r="AE27" i="13"/>
  <c r="AE28" i="13"/>
  <c r="AE29" i="13"/>
  <c r="AE30" i="13"/>
  <c r="AE31" i="13"/>
  <c r="AE32" i="13"/>
  <c r="AE33" i="13"/>
  <c r="AE34" i="13"/>
  <c r="AE35" i="13"/>
  <c r="AE36" i="13"/>
  <c r="AE37" i="13"/>
  <c r="AE38" i="13"/>
  <c r="AE39" i="13"/>
  <c r="AE40" i="13"/>
  <c r="AE41" i="13"/>
  <c r="AE42" i="13"/>
  <c r="AE43" i="13"/>
  <c r="AE12" i="12"/>
  <c r="AE13" i="12"/>
  <c r="AE14" i="12"/>
  <c r="AE15" i="12"/>
  <c r="AE16" i="12"/>
  <c r="AE17" i="12"/>
  <c r="AE18" i="12"/>
  <c r="AE19" i="12"/>
  <c r="AE20" i="12"/>
  <c r="AE21" i="12"/>
  <c r="AE22" i="12"/>
  <c r="AE23" i="12"/>
  <c r="AE24" i="12"/>
  <c r="AE25" i="12"/>
  <c r="AE26" i="12"/>
  <c r="AE27" i="12"/>
  <c r="AE28" i="12"/>
  <c r="AE29" i="12"/>
  <c r="AE30" i="12"/>
  <c r="AE31" i="12"/>
  <c r="AE32" i="12"/>
  <c r="AE33" i="12"/>
  <c r="AE34" i="12"/>
  <c r="AE35" i="12"/>
  <c r="AE36" i="12"/>
  <c r="AE37" i="12"/>
  <c r="AE38" i="12"/>
  <c r="AE39" i="12"/>
  <c r="AE40" i="12"/>
  <c r="AE41" i="12"/>
  <c r="AE42" i="12"/>
  <c r="AE43" i="12"/>
  <c r="AE12" i="11"/>
  <c r="AE13" i="11"/>
  <c r="AE14" i="11"/>
  <c r="AE15" i="11"/>
  <c r="AE16" i="11"/>
  <c r="AE17" i="11"/>
  <c r="AE18" i="11"/>
  <c r="AE19" i="11"/>
  <c r="AE20" i="11"/>
  <c r="AE21" i="11"/>
  <c r="AE22" i="11"/>
  <c r="AE23" i="11"/>
  <c r="AE24" i="11"/>
  <c r="AE25" i="11"/>
  <c r="AE26" i="11"/>
  <c r="AE27" i="11"/>
  <c r="AE28" i="11"/>
  <c r="AE29" i="11"/>
  <c r="AE30" i="11"/>
  <c r="AE31" i="11"/>
  <c r="AE32" i="11"/>
  <c r="AE33" i="11"/>
  <c r="AE34" i="11"/>
  <c r="AE35" i="11"/>
  <c r="AE36" i="11"/>
  <c r="AE37" i="11"/>
  <c r="AE38" i="11"/>
  <c r="AE39" i="11"/>
  <c r="AE40" i="11"/>
  <c r="AE41" i="11"/>
  <c r="AE42" i="11"/>
  <c r="AE43" i="11"/>
  <c r="AE12" i="10"/>
  <c r="AE13" i="10"/>
  <c r="AE14" i="10"/>
  <c r="AE15" i="10"/>
  <c r="AE16" i="10"/>
  <c r="AE17" i="10"/>
  <c r="AE18" i="10"/>
  <c r="AE19" i="10"/>
  <c r="AE20" i="10"/>
  <c r="AE21" i="10"/>
  <c r="AE22" i="10"/>
  <c r="AE23" i="10"/>
  <c r="AE24" i="10"/>
  <c r="AE25" i="10"/>
  <c r="AE26" i="10"/>
  <c r="AE27" i="10"/>
  <c r="AE28" i="10"/>
  <c r="AE29" i="10"/>
  <c r="AE30" i="10"/>
  <c r="AE31" i="10"/>
  <c r="AE32" i="10"/>
  <c r="AE33" i="10"/>
  <c r="AE34" i="10"/>
  <c r="AE35" i="10"/>
  <c r="AE36" i="10"/>
  <c r="AE37" i="10"/>
  <c r="AE38" i="10"/>
  <c r="AE39" i="10"/>
  <c r="AE40" i="10"/>
  <c r="AE41" i="10"/>
  <c r="AE42" i="10"/>
  <c r="AE43" i="10"/>
  <c r="AE12" i="9"/>
  <c r="AE13" i="9"/>
  <c r="AE14" i="9"/>
  <c r="AE15" i="9"/>
  <c r="AE16" i="9"/>
  <c r="AE17" i="9"/>
  <c r="AE18" i="9"/>
  <c r="AE19" i="9"/>
  <c r="AE20" i="9"/>
  <c r="AE21" i="9"/>
  <c r="AE22" i="9"/>
  <c r="AE23" i="9"/>
  <c r="AE24" i="9"/>
  <c r="AE25" i="9"/>
  <c r="AE26" i="9"/>
  <c r="AE27" i="9"/>
  <c r="AE28" i="9"/>
  <c r="AE29" i="9"/>
  <c r="AE30" i="9"/>
  <c r="AE31" i="9"/>
  <c r="AE32" i="9"/>
  <c r="AE33" i="9"/>
  <c r="AE34" i="9"/>
  <c r="AE35" i="9"/>
  <c r="AE36" i="9"/>
  <c r="AE37" i="9"/>
  <c r="AE38" i="9"/>
  <c r="AE39" i="9"/>
  <c r="AE40" i="9"/>
  <c r="AE41" i="9"/>
  <c r="AE42" i="9"/>
  <c r="AE43" i="9"/>
  <c r="AE12" i="17"/>
  <c r="AE13" i="17"/>
  <c r="AE14" i="17"/>
  <c r="AE15" i="17"/>
  <c r="AE16" i="17"/>
  <c r="AE17" i="17"/>
  <c r="AE18" i="17"/>
  <c r="AE19" i="17"/>
  <c r="AE20" i="17"/>
  <c r="AE21" i="17"/>
  <c r="AE22" i="17"/>
  <c r="AE23" i="17"/>
  <c r="AE24" i="17"/>
  <c r="AE25" i="17"/>
  <c r="AE26" i="17"/>
  <c r="AE27" i="17"/>
  <c r="AE28" i="17"/>
  <c r="AE29" i="17"/>
  <c r="AE30" i="17"/>
  <c r="AE31" i="17"/>
  <c r="AE32" i="17"/>
  <c r="AE33" i="17"/>
  <c r="AE34" i="17"/>
  <c r="AE35" i="17"/>
  <c r="AE36" i="17"/>
  <c r="AE37" i="17"/>
  <c r="AE38" i="17"/>
  <c r="AE39" i="17"/>
  <c r="AE40" i="17"/>
  <c r="AE41" i="17"/>
  <c r="AE42" i="17"/>
  <c r="AE43" i="17"/>
  <c r="AE12" i="8"/>
  <c r="AE13" i="8"/>
  <c r="AE14" i="8"/>
  <c r="AE15" i="8"/>
  <c r="AE16" i="8"/>
  <c r="AE17" i="8"/>
  <c r="AE18" i="8"/>
  <c r="AE19" i="8"/>
  <c r="AE20" i="8"/>
  <c r="AE21" i="8"/>
  <c r="AE22" i="8"/>
  <c r="AE23" i="8"/>
  <c r="AE24" i="8"/>
  <c r="AE25" i="8"/>
  <c r="AE26" i="8"/>
  <c r="AE27" i="8"/>
  <c r="AE28" i="8"/>
  <c r="AE29" i="8"/>
  <c r="AE30" i="8"/>
  <c r="AE31" i="8"/>
  <c r="AE32" i="8"/>
  <c r="AE33" i="8"/>
  <c r="AE34" i="8"/>
  <c r="AE35" i="8"/>
  <c r="AE36" i="8"/>
  <c r="AE37" i="8"/>
  <c r="AE38" i="8"/>
  <c r="AE39" i="8"/>
  <c r="AE40" i="8"/>
  <c r="AE41" i="8"/>
  <c r="AE42" i="8"/>
  <c r="AE43" i="8"/>
  <c r="AE12" i="7"/>
  <c r="AE13" i="7"/>
  <c r="AE14" i="7"/>
  <c r="AE15" i="7"/>
  <c r="AE16" i="7"/>
  <c r="AE17" i="7"/>
  <c r="AE18" i="7"/>
  <c r="AE19" i="7"/>
  <c r="AE20" i="7"/>
  <c r="AE21" i="7"/>
  <c r="AE22" i="7"/>
  <c r="AE23" i="7"/>
  <c r="AE24" i="7"/>
  <c r="AE25" i="7"/>
  <c r="AE26" i="7"/>
  <c r="AE27" i="7"/>
  <c r="AE28" i="7"/>
  <c r="AE29" i="7"/>
  <c r="AE30" i="7"/>
  <c r="AE31" i="7"/>
  <c r="AE32" i="7"/>
  <c r="AE33" i="7"/>
  <c r="AE34" i="7"/>
  <c r="AE35" i="7"/>
  <c r="AE36" i="7"/>
  <c r="AE37" i="7"/>
  <c r="AE38" i="7"/>
  <c r="AE39" i="7"/>
  <c r="AE40" i="7"/>
  <c r="AE41" i="7"/>
  <c r="AE42" i="7"/>
  <c r="AE43" i="7"/>
  <c r="AE12" i="6"/>
  <c r="AE13" i="6"/>
  <c r="AE14" i="6"/>
  <c r="AE15" i="6"/>
  <c r="AE16" i="6"/>
  <c r="AE17" i="6"/>
  <c r="AE18" i="6"/>
  <c r="AE19" i="6"/>
  <c r="AE20" i="6"/>
  <c r="AE21" i="6"/>
  <c r="AE22" i="6"/>
  <c r="AE23" i="6"/>
  <c r="AE24" i="6"/>
  <c r="AE25" i="6"/>
  <c r="AE26" i="6"/>
  <c r="AE27" i="6"/>
  <c r="AE28" i="6"/>
  <c r="AE29" i="6"/>
  <c r="AE30" i="6"/>
  <c r="AE31" i="6"/>
  <c r="AE32" i="6"/>
  <c r="AE33" i="6"/>
  <c r="AE34" i="6"/>
  <c r="AE35" i="6"/>
  <c r="AE36" i="6"/>
  <c r="AE37" i="6"/>
  <c r="AE38" i="6"/>
  <c r="AE39" i="6"/>
  <c r="AE40" i="6"/>
  <c r="AE41" i="6"/>
  <c r="AE42" i="6"/>
  <c r="AE43" i="6"/>
  <c r="AE12" i="5"/>
  <c r="AE13" i="5"/>
  <c r="AE14" i="5"/>
  <c r="AE15" i="5"/>
  <c r="AE16" i="5"/>
  <c r="AE17" i="5"/>
  <c r="AE18" i="5"/>
  <c r="AE19" i="5"/>
  <c r="AE20" i="5"/>
  <c r="AE21" i="5"/>
  <c r="AE22" i="5"/>
  <c r="AE23" i="5"/>
  <c r="AE24" i="5"/>
  <c r="AE25" i="5"/>
  <c r="AE26" i="5"/>
  <c r="AE27" i="5"/>
  <c r="AE28" i="5"/>
  <c r="AE29" i="5"/>
  <c r="AE30" i="5"/>
  <c r="AE31" i="5"/>
  <c r="AE32" i="5"/>
  <c r="AE33" i="5"/>
  <c r="AE34" i="5"/>
  <c r="AE35" i="5"/>
  <c r="AE36" i="5"/>
  <c r="AE37" i="5"/>
  <c r="AE38" i="5"/>
  <c r="AE39" i="5"/>
  <c r="AE40" i="5"/>
  <c r="AE41" i="5"/>
  <c r="AE42" i="5"/>
  <c r="AE43" i="5"/>
  <c r="AE12" i="4"/>
  <c r="AE13" i="4"/>
  <c r="AE14" i="4"/>
  <c r="AE15" i="4"/>
  <c r="AE16" i="4"/>
  <c r="AE17" i="4"/>
  <c r="AE18" i="4"/>
  <c r="AE19" i="4"/>
  <c r="AE20" i="4"/>
  <c r="AE21" i="4"/>
  <c r="AE22" i="4"/>
  <c r="AE23" i="4"/>
  <c r="AE24" i="4"/>
  <c r="AE25" i="4"/>
  <c r="AE26" i="4"/>
  <c r="AE27" i="4"/>
  <c r="AE28" i="4"/>
  <c r="AE29" i="4"/>
  <c r="AE30" i="4"/>
  <c r="AE31" i="4"/>
  <c r="AE32" i="4"/>
  <c r="AE33" i="4"/>
  <c r="AE34" i="4"/>
  <c r="AE35" i="4"/>
  <c r="AE36" i="4"/>
  <c r="AE37" i="4"/>
  <c r="AE38" i="4"/>
  <c r="AE39" i="4"/>
  <c r="AE40" i="4"/>
  <c r="AE41" i="4"/>
  <c r="AE42" i="4"/>
  <c r="AE43" i="4"/>
  <c r="AE12" i="3"/>
  <c r="AE13" i="3"/>
  <c r="AE14" i="3"/>
  <c r="AE15" i="3"/>
  <c r="AE16" i="3"/>
  <c r="AE17" i="3"/>
  <c r="AE18" i="3"/>
  <c r="AE19" i="3"/>
  <c r="AE20" i="3"/>
  <c r="AE21" i="3"/>
  <c r="AE22" i="3"/>
  <c r="AE23" i="3"/>
  <c r="AE24" i="3"/>
  <c r="AE25" i="3"/>
  <c r="AE26" i="3"/>
  <c r="AE27" i="3"/>
  <c r="AE28" i="3"/>
  <c r="AE29" i="3"/>
  <c r="AE30" i="3"/>
  <c r="AE31" i="3"/>
  <c r="AE32" i="3"/>
  <c r="AE33" i="3"/>
  <c r="AE34" i="3"/>
  <c r="AE35" i="3"/>
  <c r="AE36" i="3"/>
  <c r="AE37" i="3"/>
  <c r="AE38" i="3"/>
  <c r="AE39" i="3"/>
  <c r="AE40" i="3"/>
  <c r="AE41" i="3"/>
  <c r="AE42" i="3"/>
  <c r="AE43" i="3"/>
  <c r="AE12" i="15"/>
  <c r="AE13" i="15"/>
  <c r="AE14" i="15"/>
  <c r="AE15" i="15"/>
  <c r="AE16" i="15"/>
  <c r="AE17" i="15"/>
  <c r="AE18" i="15"/>
  <c r="AE19" i="15"/>
  <c r="AE20" i="15"/>
  <c r="AE21" i="15"/>
  <c r="AE22" i="15"/>
  <c r="AE23" i="15"/>
  <c r="AE24" i="15"/>
  <c r="AE25" i="15"/>
  <c r="AE26" i="15"/>
  <c r="AE27" i="15"/>
  <c r="AE28" i="15"/>
  <c r="AE29" i="15"/>
  <c r="AE30" i="15"/>
  <c r="AE31" i="15"/>
  <c r="AE32" i="15"/>
  <c r="AE33" i="15"/>
  <c r="AE34" i="15"/>
  <c r="AE35" i="15"/>
  <c r="AE36" i="15"/>
  <c r="AE37" i="15"/>
  <c r="AE38" i="15"/>
  <c r="AE39" i="15"/>
  <c r="AE40" i="15"/>
  <c r="AE41" i="15"/>
  <c r="AE42" i="15"/>
  <c r="AE43" i="15"/>
  <c r="AE12" i="16"/>
  <c r="AE13" i="16"/>
  <c r="AE14" i="16"/>
  <c r="AE15" i="16"/>
  <c r="AE16" i="16"/>
  <c r="AE17" i="16"/>
  <c r="AE18" i="16"/>
  <c r="AE19" i="16"/>
  <c r="AE20" i="16"/>
  <c r="AE21" i="16"/>
  <c r="AE22" i="16"/>
  <c r="AE23" i="16"/>
  <c r="AE24" i="16"/>
  <c r="AE25" i="16"/>
  <c r="AE26" i="16"/>
  <c r="AE27" i="16"/>
  <c r="AE28" i="16"/>
  <c r="AE29" i="16"/>
  <c r="AE30" i="16"/>
  <c r="AE31" i="16"/>
  <c r="AE32" i="16"/>
  <c r="AE33" i="16"/>
  <c r="AE34" i="16"/>
  <c r="AE35" i="16"/>
  <c r="AE36" i="16"/>
  <c r="AE37" i="16"/>
  <c r="AE38" i="16"/>
  <c r="AE39" i="16"/>
  <c r="AE40" i="16"/>
  <c r="AE41" i="16"/>
  <c r="AE42" i="16"/>
  <c r="AE43" i="16"/>
  <c r="X101" i="18"/>
  <c r="W101" i="18"/>
  <c r="V101" i="18"/>
  <c r="U101" i="18"/>
  <c r="T101" i="18"/>
  <c r="Q101" i="18"/>
  <c r="P101" i="18"/>
  <c r="O101" i="18"/>
  <c r="N101" i="18"/>
  <c r="M101" i="18"/>
  <c r="L101" i="18"/>
  <c r="K101" i="18"/>
  <c r="I101" i="18"/>
  <c r="H101" i="18"/>
  <c r="F101" i="18"/>
  <c r="E101" i="18"/>
  <c r="AA100" i="18"/>
  <c r="Y100" i="18"/>
  <c r="X100" i="18"/>
  <c r="U100" i="18"/>
  <c r="U14" i="18" s="1"/>
  <c r="T100" i="18"/>
  <c r="S100" i="18"/>
  <c r="R100" i="18"/>
  <c r="Q100" i="18"/>
  <c r="P100" i="18"/>
  <c r="N100" i="18"/>
  <c r="N14" i="18" s="1"/>
  <c r="M100" i="18"/>
  <c r="L100" i="18"/>
  <c r="J100" i="18"/>
  <c r="I100" i="18"/>
  <c r="F100" i="18"/>
  <c r="E100" i="18"/>
  <c r="D100" i="18"/>
  <c r="C100" i="18"/>
  <c r="AC103" i="18"/>
  <c r="AA103" i="18"/>
  <c r="AA17" i="18" s="1"/>
  <c r="Z103" i="18"/>
  <c r="V103" i="18"/>
  <c r="U103" i="18"/>
  <c r="S103" i="18"/>
  <c r="R103" i="18"/>
  <c r="O103" i="18"/>
  <c r="N103" i="18"/>
  <c r="K103" i="18"/>
  <c r="K17" i="18" s="1"/>
  <c r="I103" i="18"/>
  <c r="H103" i="18"/>
  <c r="G103" i="18"/>
  <c r="F103" i="18"/>
  <c r="C103" i="18"/>
  <c r="AC102" i="18"/>
  <c r="X102" i="18"/>
  <c r="V102" i="18"/>
  <c r="T102" i="18"/>
  <c r="S102" i="18"/>
  <c r="P102" i="18"/>
  <c r="O102" i="18"/>
  <c r="N102" i="18"/>
  <c r="M102" i="18"/>
  <c r="L102" i="18"/>
  <c r="K102" i="18"/>
  <c r="H102" i="18"/>
  <c r="G102" i="18"/>
  <c r="F102" i="18"/>
  <c r="E102" i="18"/>
  <c r="C102" i="18"/>
  <c r="AB105" i="18"/>
  <c r="AA105" i="18"/>
  <c r="X105" i="18"/>
  <c r="T105" i="18"/>
  <c r="S105" i="18"/>
  <c r="R105" i="18"/>
  <c r="Q105" i="18"/>
  <c r="P105" i="18"/>
  <c r="O105" i="18"/>
  <c r="M105" i="18"/>
  <c r="L105" i="18"/>
  <c r="K105" i="18"/>
  <c r="J105" i="18"/>
  <c r="I105" i="18"/>
  <c r="H105" i="18"/>
  <c r="G105" i="18"/>
  <c r="C105" i="18"/>
  <c r="AB104" i="18"/>
  <c r="AA104" i="18"/>
  <c r="V104" i="18"/>
  <c r="U104" i="18"/>
  <c r="T104" i="18"/>
  <c r="R104" i="18"/>
  <c r="Q104" i="18"/>
  <c r="O104" i="18"/>
  <c r="N104" i="18"/>
  <c r="M104" i="18"/>
  <c r="L104" i="18"/>
  <c r="J104" i="18"/>
  <c r="I104" i="18"/>
  <c r="G104" i="18"/>
  <c r="F104" i="18"/>
  <c r="E104" i="18"/>
  <c r="D104" i="18"/>
  <c r="C104" i="18"/>
  <c r="Z107" i="18"/>
  <c r="Y107" i="18"/>
  <c r="U107" i="18"/>
  <c r="T107" i="18"/>
  <c r="S107" i="18"/>
  <c r="Q107" i="18"/>
  <c r="O107" i="18"/>
  <c r="N107" i="18"/>
  <c r="M107" i="18"/>
  <c r="L107" i="18"/>
  <c r="J107" i="18"/>
  <c r="I107" i="18"/>
  <c r="G107" i="18"/>
  <c r="F107" i="18"/>
  <c r="D107" i="18"/>
  <c r="C107" i="18"/>
  <c r="Z106" i="18"/>
  <c r="V106" i="18"/>
  <c r="S106" i="18"/>
  <c r="R106" i="18"/>
  <c r="Q106" i="18"/>
  <c r="O106" i="18"/>
  <c r="N106" i="18"/>
  <c r="K106" i="18"/>
  <c r="J106" i="18"/>
  <c r="I106" i="18"/>
  <c r="H106" i="18"/>
  <c r="G106" i="18"/>
  <c r="F106" i="18"/>
  <c r="C106" i="18"/>
  <c r="AC109" i="18"/>
  <c r="AB109" i="18"/>
  <c r="Y109" i="18"/>
  <c r="X109" i="18"/>
  <c r="W109" i="18"/>
  <c r="V109" i="18"/>
  <c r="T109" i="18"/>
  <c r="Q109" i="18"/>
  <c r="P109" i="18"/>
  <c r="O109" i="18"/>
  <c r="M109" i="18"/>
  <c r="L109" i="18"/>
  <c r="I109" i="18"/>
  <c r="H109" i="18"/>
  <c r="E109" i="18"/>
  <c r="D109" i="18"/>
  <c r="C109" i="18"/>
  <c r="AC108" i="18"/>
  <c r="AA108" i="18"/>
  <c r="V108" i="18"/>
  <c r="U108" i="18"/>
  <c r="T108" i="18"/>
  <c r="S108" i="18"/>
  <c r="Q108" i="18"/>
  <c r="N108" i="18"/>
  <c r="M108" i="18"/>
  <c r="K108" i="18"/>
  <c r="J108" i="18"/>
  <c r="H108" i="18"/>
  <c r="G108" i="18"/>
  <c r="F108" i="18"/>
  <c r="D108" i="18"/>
  <c r="C108" i="18"/>
  <c r="AC113" i="18"/>
  <c r="AC27" i="18" s="1"/>
  <c r="AA113" i="18"/>
  <c r="V113" i="18"/>
  <c r="U113" i="18"/>
  <c r="U27" i="18" s="1"/>
  <c r="T113" i="18"/>
  <c r="S113" i="18"/>
  <c r="R113" i="18"/>
  <c r="Q113" i="18"/>
  <c r="P113" i="18"/>
  <c r="M113" i="18"/>
  <c r="L113" i="18"/>
  <c r="K113" i="18"/>
  <c r="J113" i="18"/>
  <c r="E113" i="18"/>
  <c r="AC112" i="18"/>
  <c r="Y112" i="18"/>
  <c r="V112" i="18"/>
  <c r="U112" i="18"/>
  <c r="Q112" i="18"/>
  <c r="P112" i="18"/>
  <c r="O112" i="18"/>
  <c r="N112" i="18"/>
  <c r="M112" i="18"/>
  <c r="G112" i="18"/>
  <c r="E112" i="18"/>
  <c r="Z115" i="18"/>
  <c r="T115" i="18"/>
  <c r="R115" i="18"/>
  <c r="Q115" i="18"/>
  <c r="L115" i="18"/>
  <c r="K115" i="18"/>
  <c r="J115" i="18"/>
  <c r="I115" i="18"/>
  <c r="I29" i="18" s="1"/>
  <c r="G115" i="18"/>
  <c r="F115" i="18"/>
  <c r="C115" i="18"/>
  <c r="AB114" i="18"/>
  <c r="AA114" i="18"/>
  <c r="V114" i="18"/>
  <c r="T114" i="18"/>
  <c r="S114" i="18"/>
  <c r="Q114" i="18"/>
  <c r="O114" i="18"/>
  <c r="L114" i="18"/>
  <c r="K114" i="18"/>
  <c r="J114" i="18"/>
  <c r="F114" i="18"/>
  <c r="D114" i="18"/>
  <c r="X119" i="18"/>
  <c r="W119" i="18"/>
  <c r="V119" i="18"/>
  <c r="U119" i="18"/>
  <c r="T119" i="18"/>
  <c r="S119" i="18"/>
  <c r="Q119" i="18"/>
  <c r="P119" i="18"/>
  <c r="O119" i="18"/>
  <c r="N119" i="18"/>
  <c r="J119" i="18"/>
  <c r="H119" i="18"/>
  <c r="G119" i="18"/>
  <c r="F119" i="18"/>
  <c r="C119" i="18"/>
  <c r="AA118" i="18"/>
  <c r="Y118" i="18"/>
  <c r="V118" i="18"/>
  <c r="U118" i="18"/>
  <c r="S118" i="18"/>
  <c r="R118" i="18"/>
  <c r="Q118" i="18"/>
  <c r="P118" i="18"/>
  <c r="O118" i="18"/>
  <c r="M118" i="18"/>
  <c r="K118" i="18"/>
  <c r="J118" i="18"/>
  <c r="I118" i="18"/>
  <c r="H118" i="18"/>
  <c r="D118" i="18"/>
  <c r="C118" i="18"/>
  <c r="Z121" i="18"/>
  <c r="V121" i="18"/>
  <c r="U121" i="18"/>
  <c r="S121" i="18"/>
  <c r="P121" i="18"/>
  <c r="N121" i="18"/>
  <c r="M121" i="18"/>
  <c r="L121" i="18"/>
  <c r="K121" i="18"/>
  <c r="K35" i="18" s="1"/>
  <c r="H121" i="18"/>
  <c r="G121" i="18"/>
  <c r="F121" i="18"/>
  <c r="E121" i="18"/>
  <c r="C121" i="18"/>
  <c r="AC120" i="18"/>
  <c r="AA120" i="18"/>
  <c r="W120" i="18"/>
  <c r="U120" i="18"/>
  <c r="S120" i="18"/>
  <c r="R120" i="18"/>
  <c r="P120" i="18"/>
  <c r="K120" i="18"/>
  <c r="J120" i="18"/>
  <c r="I120" i="18"/>
  <c r="H120" i="18"/>
  <c r="E120" i="18"/>
  <c r="C120" i="18"/>
  <c r="AA123" i="18"/>
  <c r="Z123" i="18"/>
  <c r="X123" i="18"/>
  <c r="U123" i="18"/>
  <c r="U37" i="18" s="1"/>
  <c r="T123" i="18"/>
  <c r="S123" i="18"/>
  <c r="R123" i="18"/>
  <c r="N123" i="18"/>
  <c r="M123" i="18"/>
  <c r="L123" i="18"/>
  <c r="K123" i="18"/>
  <c r="J123" i="18"/>
  <c r="H123" i="18"/>
  <c r="G123" i="18"/>
  <c r="F123" i="18"/>
  <c r="E123" i="18"/>
  <c r="C123" i="18"/>
  <c r="AC122" i="18"/>
  <c r="AB122" i="18"/>
  <c r="Y122" i="18"/>
  <c r="W122" i="18"/>
  <c r="V122" i="18"/>
  <c r="U122" i="18"/>
  <c r="T122" i="18"/>
  <c r="Q122" i="18"/>
  <c r="P122" i="18"/>
  <c r="O122" i="18"/>
  <c r="N122" i="18"/>
  <c r="M122" i="18"/>
  <c r="L122" i="18"/>
  <c r="I122" i="18"/>
  <c r="H122" i="18"/>
  <c r="G122" i="18"/>
  <c r="F122" i="18"/>
  <c r="E122" i="18"/>
  <c r="D122" i="18"/>
  <c r="C122" i="18"/>
  <c r="Y125" i="18"/>
  <c r="W125" i="18"/>
  <c r="W39" i="18" s="1"/>
  <c r="T125" i="18"/>
  <c r="S125" i="18"/>
  <c r="R125" i="18"/>
  <c r="Q125" i="18"/>
  <c r="O125" i="18"/>
  <c r="L125" i="18"/>
  <c r="K125" i="18"/>
  <c r="J125" i="18"/>
  <c r="I125" i="18"/>
  <c r="G125" i="18"/>
  <c r="D125" i="18"/>
  <c r="C125" i="18"/>
  <c r="AB124" i="18"/>
  <c r="AA124" i="18"/>
  <c r="Z124" i="18"/>
  <c r="W124" i="18"/>
  <c r="V124" i="18"/>
  <c r="T124" i="18"/>
  <c r="S124" i="18"/>
  <c r="O124" i="18"/>
  <c r="N124" i="18"/>
  <c r="L124" i="18"/>
  <c r="K124" i="18"/>
  <c r="J124" i="18"/>
  <c r="E124" i="18"/>
  <c r="E38" i="18" s="1"/>
  <c r="D124" i="18"/>
  <c r="C124" i="18"/>
  <c r="AC127" i="18"/>
  <c r="W127" i="18"/>
  <c r="U127" i="18"/>
  <c r="T127" i="18"/>
  <c r="P127" i="18"/>
  <c r="O127" i="18"/>
  <c r="N127" i="18"/>
  <c r="M127" i="18"/>
  <c r="H127" i="18"/>
  <c r="G127" i="18"/>
  <c r="F127" i="18"/>
  <c r="E127" i="18"/>
  <c r="Y126" i="18"/>
  <c r="X126" i="18"/>
  <c r="S126" i="18"/>
  <c r="R126" i="18"/>
  <c r="Q126" i="18"/>
  <c r="P126" i="18"/>
  <c r="K126" i="18"/>
  <c r="J126" i="18"/>
  <c r="I126" i="18"/>
  <c r="H126" i="18"/>
  <c r="C126" i="18"/>
  <c r="AC129" i="18"/>
  <c r="AB129" i="18"/>
  <c r="AA129" i="18"/>
  <c r="V129" i="18"/>
  <c r="U129" i="18"/>
  <c r="R129" i="18"/>
  <c r="Q129" i="18"/>
  <c r="N129" i="18"/>
  <c r="I129" i="18"/>
  <c r="H129" i="18"/>
  <c r="G129" i="18"/>
  <c r="E129" i="18"/>
  <c r="X128" i="18"/>
  <c r="W128" i="18"/>
  <c r="V128" i="18"/>
  <c r="T128" i="18"/>
  <c r="S128" i="18"/>
  <c r="P128" i="18"/>
  <c r="L128" i="18"/>
  <c r="K128" i="18"/>
  <c r="H128" i="18"/>
  <c r="D128" i="18"/>
  <c r="C128" i="18"/>
  <c r="V111" i="18"/>
  <c r="U111" i="18"/>
  <c r="S111" i="18"/>
  <c r="Q111" i="18"/>
  <c r="P111" i="18"/>
  <c r="O111" i="18"/>
  <c r="N111" i="18"/>
  <c r="M111" i="18"/>
  <c r="I111" i="18"/>
  <c r="H111" i="18"/>
  <c r="F111" i="18"/>
  <c r="E111" i="18"/>
  <c r="C111" i="18"/>
  <c r="Z110" i="18"/>
  <c r="V110" i="18"/>
  <c r="S110" i="18"/>
  <c r="R110" i="18"/>
  <c r="Q110" i="18"/>
  <c r="P110" i="18"/>
  <c r="O110" i="18"/>
  <c r="H110" i="18"/>
  <c r="D110" i="18"/>
  <c r="C110" i="18"/>
  <c r="AB99" i="18"/>
  <c r="Y99" i="18"/>
  <c r="V99" i="18"/>
  <c r="U99" i="18"/>
  <c r="T99" i="18"/>
  <c r="R99" i="18"/>
  <c r="Q99" i="18"/>
  <c r="O99" i="18"/>
  <c r="N99" i="18"/>
  <c r="M99" i="18"/>
  <c r="L99" i="18"/>
  <c r="J99" i="18"/>
  <c r="G99" i="18"/>
  <c r="F99" i="18"/>
  <c r="F13" i="18" s="1"/>
  <c r="D99" i="18"/>
  <c r="W98" i="18"/>
  <c r="U98" i="18"/>
  <c r="Q98" i="18"/>
  <c r="P98" i="18"/>
  <c r="O98" i="18"/>
  <c r="I98" i="18"/>
  <c r="H98" i="18"/>
  <c r="G98" i="18"/>
  <c r="C98" i="18"/>
  <c r="AB58" i="18"/>
  <c r="V58" i="18"/>
  <c r="T58" i="18"/>
  <c r="N58" i="18"/>
  <c r="L58" i="18"/>
  <c r="K58" i="18"/>
  <c r="G58" i="18"/>
  <c r="G15" i="18" s="1"/>
  <c r="E58" i="18"/>
  <c r="AC57" i="18"/>
  <c r="Z57" i="18"/>
  <c r="X57" i="18"/>
  <c r="S57" i="18"/>
  <c r="R57" i="18"/>
  <c r="Q57" i="18"/>
  <c r="P57" i="18"/>
  <c r="M57" i="18"/>
  <c r="M14" i="18" s="1"/>
  <c r="K57" i="18"/>
  <c r="J57" i="18"/>
  <c r="I57" i="18"/>
  <c r="I14" i="18" s="1"/>
  <c r="H57" i="18"/>
  <c r="G57" i="18"/>
  <c r="C57" i="18"/>
  <c r="AC60" i="18"/>
  <c r="V60" i="18"/>
  <c r="V17" i="18" s="1"/>
  <c r="P60" i="18"/>
  <c r="N60" i="18"/>
  <c r="N17" i="18" s="1"/>
  <c r="M60" i="18"/>
  <c r="I60" i="18"/>
  <c r="I17" i="18" s="1"/>
  <c r="H60" i="18"/>
  <c r="F60" i="18"/>
  <c r="E60" i="18"/>
  <c r="AA59" i="18"/>
  <c r="W59" i="18"/>
  <c r="T59" i="18"/>
  <c r="S59" i="18"/>
  <c r="S16" i="18" s="1"/>
  <c r="R59" i="18"/>
  <c r="O59" i="18"/>
  <c r="M59" i="18"/>
  <c r="L59" i="18"/>
  <c r="K59" i="18"/>
  <c r="E59" i="18"/>
  <c r="E16" i="18" s="1"/>
  <c r="D59" i="18"/>
  <c r="C59" i="18"/>
  <c r="AB62" i="18"/>
  <c r="S62" i="18"/>
  <c r="S19" i="18" s="1"/>
  <c r="R62" i="18"/>
  <c r="P62" i="18"/>
  <c r="O62" i="18"/>
  <c r="O19" i="18" s="1"/>
  <c r="K62" i="18"/>
  <c r="J62" i="18"/>
  <c r="J19" i="18" s="1"/>
  <c r="I62" i="18"/>
  <c r="H62" i="18"/>
  <c r="H19" i="18" s="1"/>
  <c r="G62" i="18"/>
  <c r="G19" i="18" s="1"/>
  <c r="C62" i="18"/>
  <c r="X61" i="18"/>
  <c r="U61" i="18"/>
  <c r="U18" i="18" s="1"/>
  <c r="S61" i="18"/>
  <c r="S18" i="18" s="1"/>
  <c r="Q61" i="18"/>
  <c r="O61" i="18"/>
  <c r="M61" i="18"/>
  <c r="I61" i="18"/>
  <c r="I18" i="18" s="1"/>
  <c r="G61" i="18"/>
  <c r="F61" i="18"/>
  <c r="E61" i="18"/>
  <c r="E18" i="18" s="1"/>
  <c r="C61" i="18"/>
  <c r="AB64" i="18"/>
  <c r="Z64" i="18"/>
  <c r="U64" i="18"/>
  <c r="T64" i="18"/>
  <c r="S64" i="18"/>
  <c r="R64" i="18"/>
  <c r="Q64" i="18"/>
  <c r="M64" i="18"/>
  <c r="M21" i="18" s="1"/>
  <c r="L64" i="18"/>
  <c r="L21" i="18" s="1"/>
  <c r="K64" i="18"/>
  <c r="J64" i="18"/>
  <c r="E64" i="18"/>
  <c r="D64" i="18"/>
  <c r="X63" i="18"/>
  <c r="W63" i="18"/>
  <c r="V63" i="18"/>
  <c r="P63" i="18"/>
  <c r="P20" i="18" s="1"/>
  <c r="O63" i="18"/>
  <c r="N63" i="18"/>
  <c r="N20" i="18" s="1"/>
  <c r="M63" i="18"/>
  <c r="K63" i="18"/>
  <c r="H63" i="18"/>
  <c r="G63" i="18"/>
  <c r="C63" i="18"/>
  <c r="AA66" i="18"/>
  <c r="X66" i="18"/>
  <c r="T66" i="18"/>
  <c r="T23" i="18" s="1"/>
  <c r="S66" i="18"/>
  <c r="P66" i="18"/>
  <c r="L66" i="18"/>
  <c r="K66" i="18"/>
  <c r="H66" i="18"/>
  <c r="F66" i="18"/>
  <c r="D66" i="18"/>
  <c r="C66" i="18"/>
  <c r="AC65" i="18"/>
  <c r="W65" i="18"/>
  <c r="U65" i="18"/>
  <c r="U22" i="18" s="1"/>
  <c r="T65" i="18"/>
  <c r="R65" i="18"/>
  <c r="M65" i="18"/>
  <c r="J65" i="18"/>
  <c r="I65" i="18"/>
  <c r="E65" i="18"/>
  <c r="C65" i="18"/>
  <c r="X70" i="18"/>
  <c r="S70" i="18"/>
  <c r="S27" i="18" s="1"/>
  <c r="P70" i="18"/>
  <c r="O70" i="18"/>
  <c r="L70" i="18"/>
  <c r="K70" i="18"/>
  <c r="J70" i="18"/>
  <c r="J27" i="18" s="1"/>
  <c r="H70" i="18"/>
  <c r="G70" i="18"/>
  <c r="C70" i="18"/>
  <c r="AB69" i="18"/>
  <c r="Y69" i="18"/>
  <c r="V69" i="18"/>
  <c r="U69" i="18"/>
  <c r="T69" i="18"/>
  <c r="P69" i="18"/>
  <c r="P26" i="18" s="1"/>
  <c r="O69" i="18"/>
  <c r="N69" i="18"/>
  <c r="N26" i="18" s="1"/>
  <c r="M69" i="18"/>
  <c r="L69" i="18"/>
  <c r="F69" i="18"/>
  <c r="E69" i="18"/>
  <c r="D69" i="18"/>
  <c r="AB72" i="18"/>
  <c r="AA72" i="18"/>
  <c r="T72" i="18"/>
  <c r="T29" i="18" s="1"/>
  <c r="S72" i="18"/>
  <c r="Q72" i="18"/>
  <c r="N72" i="18"/>
  <c r="L72" i="18"/>
  <c r="L29" i="18" s="1"/>
  <c r="K72" i="18"/>
  <c r="F72" i="18"/>
  <c r="D72" i="18"/>
  <c r="C72" i="18"/>
  <c r="C29" i="18" s="1"/>
  <c r="AA71" i="18"/>
  <c r="Z71" i="18"/>
  <c r="Y71" i="18"/>
  <c r="W71" i="18"/>
  <c r="V71" i="18"/>
  <c r="S71" i="18"/>
  <c r="R71" i="18"/>
  <c r="O71" i="18"/>
  <c r="O28" i="18" s="1"/>
  <c r="N71" i="18"/>
  <c r="K71" i="18"/>
  <c r="J71" i="18"/>
  <c r="I71" i="18"/>
  <c r="G71" i="18"/>
  <c r="AC76" i="18"/>
  <c r="AB76" i="18"/>
  <c r="V76" i="18"/>
  <c r="V33" i="18" s="1"/>
  <c r="U76" i="18"/>
  <c r="U33" i="18" s="1"/>
  <c r="T76" i="18"/>
  <c r="S76" i="18"/>
  <c r="P76" i="18"/>
  <c r="N76" i="18"/>
  <c r="M76" i="18"/>
  <c r="H76" i="18"/>
  <c r="G76" i="18"/>
  <c r="F76" i="18"/>
  <c r="E76" i="18"/>
  <c r="D76" i="18"/>
  <c r="Z75" i="18"/>
  <c r="Z32" i="18" s="1"/>
  <c r="X75" i="18"/>
  <c r="W75" i="18"/>
  <c r="U75" i="18"/>
  <c r="T75" i="18"/>
  <c r="S75" i="18"/>
  <c r="R75" i="18"/>
  <c r="Q75" i="18"/>
  <c r="P75" i="18"/>
  <c r="O75" i="18"/>
  <c r="M75" i="18"/>
  <c r="L75" i="18"/>
  <c r="K75" i="18"/>
  <c r="J75" i="18"/>
  <c r="I75" i="18"/>
  <c r="I32" i="18" s="1"/>
  <c r="H75" i="18"/>
  <c r="E75" i="18"/>
  <c r="C75" i="18"/>
  <c r="V78" i="18"/>
  <c r="O78" i="18"/>
  <c r="F78" i="18"/>
  <c r="F35" i="18" s="1"/>
  <c r="AA77" i="18"/>
  <c r="W77" i="18"/>
  <c r="V77" i="18"/>
  <c r="U77" i="18"/>
  <c r="T77" i="18"/>
  <c r="S77" i="18"/>
  <c r="R77" i="18"/>
  <c r="O77" i="18"/>
  <c r="N77" i="18"/>
  <c r="L77" i="18"/>
  <c r="K77" i="18"/>
  <c r="K34" i="18" s="1"/>
  <c r="J77" i="18"/>
  <c r="J34" i="18" s="1"/>
  <c r="G77" i="18"/>
  <c r="F77" i="18"/>
  <c r="D77" i="18"/>
  <c r="C77" i="18"/>
  <c r="C34" i="18" s="1"/>
  <c r="Y80" i="18"/>
  <c r="W80" i="18"/>
  <c r="S80" i="18"/>
  <c r="Q80" i="18"/>
  <c r="P80" i="18"/>
  <c r="K80" i="18"/>
  <c r="G80" i="18"/>
  <c r="G37" i="18" s="1"/>
  <c r="D80" i="18"/>
  <c r="Y79" i="18"/>
  <c r="U79" i="18"/>
  <c r="Q79" i="18"/>
  <c r="O79" i="18"/>
  <c r="O36" i="18" s="1"/>
  <c r="M79" i="18"/>
  <c r="I79" i="18"/>
  <c r="H79" i="18"/>
  <c r="E79" i="18"/>
  <c r="C79" i="18"/>
  <c r="AC82" i="18"/>
  <c r="AB82" i="18"/>
  <c r="V82" i="18"/>
  <c r="U82" i="18"/>
  <c r="T82" i="18"/>
  <c r="T39" i="18" s="1"/>
  <c r="M82" i="18"/>
  <c r="L82" i="18"/>
  <c r="L39" i="18" s="1"/>
  <c r="I82" i="18"/>
  <c r="E82" i="18"/>
  <c r="D82" i="18"/>
  <c r="C82" i="18"/>
  <c r="AA81" i="18"/>
  <c r="Z81" i="18"/>
  <c r="X81" i="18"/>
  <c r="W81" i="18"/>
  <c r="V81" i="18"/>
  <c r="S81" i="18"/>
  <c r="S38" i="18" s="1"/>
  <c r="R81" i="18"/>
  <c r="R38" i="18" s="1"/>
  <c r="Q81" i="18"/>
  <c r="O81" i="18"/>
  <c r="M81" i="18"/>
  <c r="M38" i="18" s="1"/>
  <c r="K81" i="18"/>
  <c r="J81" i="18"/>
  <c r="J38" i="18" s="1"/>
  <c r="I81" i="18"/>
  <c r="G81" i="18"/>
  <c r="G38" i="18" s="1"/>
  <c r="F81" i="18"/>
  <c r="C81" i="18"/>
  <c r="AB84" i="18"/>
  <c r="V84" i="18"/>
  <c r="V41" i="18" s="1"/>
  <c r="T84" i="18"/>
  <c r="N84" i="18"/>
  <c r="N41" i="18" s="1"/>
  <c r="M84" i="18"/>
  <c r="L84" i="18"/>
  <c r="F84" i="18"/>
  <c r="F41" i="18" s="1"/>
  <c r="D84" i="18"/>
  <c r="AC83" i="18"/>
  <c r="Y83" i="18"/>
  <c r="X83" i="18"/>
  <c r="X40" i="18" s="1"/>
  <c r="U83" i="18"/>
  <c r="S83" i="18"/>
  <c r="S40" i="18" s="1"/>
  <c r="Q83" i="18"/>
  <c r="Q40" i="18" s="1"/>
  <c r="P83" i="18"/>
  <c r="P40" i="18" s="1"/>
  <c r="M83" i="18"/>
  <c r="K83" i="18"/>
  <c r="K40" i="18" s="1"/>
  <c r="I83" i="18"/>
  <c r="H83" i="18"/>
  <c r="E83" i="18"/>
  <c r="D83" i="18"/>
  <c r="C83" i="18"/>
  <c r="C40" i="18" s="1"/>
  <c r="AB86" i="18"/>
  <c r="X86" i="18"/>
  <c r="P86" i="18"/>
  <c r="P43" i="18" s="1"/>
  <c r="H86" i="18"/>
  <c r="AA85" i="18"/>
  <c r="Z85" i="18"/>
  <c r="W85" i="18"/>
  <c r="V85" i="18"/>
  <c r="V42" i="18" s="1"/>
  <c r="S85" i="18"/>
  <c r="S42" i="18" s="1"/>
  <c r="R85" i="18"/>
  <c r="O85" i="18"/>
  <c r="N85" i="18"/>
  <c r="K85" i="18"/>
  <c r="K42" i="18"/>
  <c r="J85" i="18"/>
  <c r="I85" i="18"/>
  <c r="G85" i="18"/>
  <c r="C85" i="18"/>
  <c r="Y68" i="18"/>
  <c r="V68" i="18"/>
  <c r="S68" i="18"/>
  <c r="Q68" i="18"/>
  <c r="Q25" i="18" s="1"/>
  <c r="N68" i="18"/>
  <c r="I68" i="18"/>
  <c r="G68" i="18"/>
  <c r="G25" i="18" s="1"/>
  <c r="F68" i="18"/>
  <c r="AB67" i="18"/>
  <c r="V67" i="18"/>
  <c r="T67" i="18"/>
  <c r="R67" i="18"/>
  <c r="Q67" i="18"/>
  <c r="L67" i="18"/>
  <c r="J67" i="18"/>
  <c r="D67" i="18"/>
  <c r="D24" i="18" s="1"/>
  <c r="AB56" i="18"/>
  <c r="AB13" i="18" s="1"/>
  <c r="U56" i="18"/>
  <c r="T56" i="18"/>
  <c r="R56" i="18"/>
  <c r="R13" i="18" s="1"/>
  <c r="P56" i="18"/>
  <c r="L56" i="18"/>
  <c r="I56" i="18"/>
  <c r="E56" i="18"/>
  <c r="D56" i="18"/>
  <c r="D13" i="18" s="1"/>
  <c r="Z55" i="18"/>
  <c r="Y55" i="18"/>
  <c r="W55" i="18"/>
  <c r="U55" i="18"/>
  <c r="T55" i="18"/>
  <c r="T12" i="18" s="1"/>
  <c r="S55" i="18"/>
  <c r="R55" i="18"/>
  <c r="Q55" i="18"/>
  <c r="P55" i="18"/>
  <c r="O55" i="18"/>
  <c r="N55" i="18"/>
  <c r="M55" i="18"/>
  <c r="L55" i="18"/>
  <c r="K55" i="18"/>
  <c r="J55" i="18"/>
  <c r="I55" i="18"/>
  <c r="I12" i="18" s="1"/>
  <c r="H55" i="18"/>
  <c r="G55" i="18"/>
  <c r="C55" i="18"/>
  <c r="D50" i="19"/>
  <c r="D49" i="19"/>
  <c r="AD43" i="17"/>
  <c r="AC43" i="17"/>
  <c r="AB43" i="17"/>
  <c r="AA43" i="17"/>
  <c r="Z43" i="17"/>
  <c r="Y43" i="17"/>
  <c r="X43" i="17"/>
  <c r="W43" i="17"/>
  <c r="V43" i="17"/>
  <c r="U43" i="17"/>
  <c r="T43" i="17"/>
  <c r="S43" i="17"/>
  <c r="R43" i="17"/>
  <c r="Q43" i="17"/>
  <c r="P43" i="17"/>
  <c r="O43" i="17"/>
  <c r="N43" i="17"/>
  <c r="M43" i="17"/>
  <c r="L43" i="17"/>
  <c r="K43" i="17"/>
  <c r="J43" i="17"/>
  <c r="I43" i="17"/>
  <c r="H43" i="17"/>
  <c r="G43" i="17"/>
  <c r="F43" i="17"/>
  <c r="E43" i="17"/>
  <c r="D43" i="17"/>
  <c r="AD42" i="17"/>
  <c r="AC42" i="17"/>
  <c r="AB42" i="17"/>
  <c r="AA42" i="17"/>
  <c r="Z42" i="17"/>
  <c r="Y42" i="17"/>
  <c r="X42" i="17"/>
  <c r="W42" i="17"/>
  <c r="V42" i="17"/>
  <c r="U42" i="17"/>
  <c r="T42" i="17"/>
  <c r="S42" i="17"/>
  <c r="R42" i="17"/>
  <c r="Q42" i="17"/>
  <c r="P42" i="17"/>
  <c r="O42" i="17"/>
  <c r="N42" i="17"/>
  <c r="M42" i="17"/>
  <c r="L42" i="17"/>
  <c r="K42" i="17"/>
  <c r="J42" i="17"/>
  <c r="I42" i="17"/>
  <c r="H42" i="17"/>
  <c r="G42" i="17"/>
  <c r="F42" i="17"/>
  <c r="E42" i="17"/>
  <c r="D42" i="17"/>
  <c r="AD41" i="17"/>
  <c r="AC41" i="17"/>
  <c r="AB41" i="17"/>
  <c r="AA41" i="17"/>
  <c r="Z41" i="17"/>
  <c r="Y41" i="17"/>
  <c r="X41" i="17"/>
  <c r="W41" i="17"/>
  <c r="V41" i="17"/>
  <c r="U41" i="17"/>
  <c r="T41" i="17"/>
  <c r="S41" i="17"/>
  <c r="R41" i="17"/>
  <c r="Q41" i="17"/>
  <c r="P41" i="17"/>
  <c r="O41" i="17"/>
  <c r="N41" i="17"/>
  <c r="M41" i="17"/>
  <c r="L41" i="17"/>
  <c r="K41" i="17"/>
  <c r="J41" i="17"/>
  <c r="I41" i="17"/>
  <c r="H41" i="17"/>
  <c r="G41" i="17"/>
  <c r="F41" i="17"/>
  <c r="E41" i="17"/>
  <c r="D41" i="17"/>
  <c r="AD40" i="17"/>
  <c r="AC40" i="17"/>
  <c r="AB40" i="17"/>
  <c r="AA40" i="17"/>
  <c r="Z40" i="17"/>
  <c r="Y40" i="17"/>
  <c r="X40" i="17"/>
  <c r="W40" i="17"/>
  <c r="V40" i="17"/>
  <c r="U40" i="17"/>
  <c r="T40" i="17"/>
  <c r="S40" i="17"/>
  <c r="R40" i="17"/>
  <c r="Q40" i="17"/>
  <c r="P40" i="17"/>
  <c r="O40" i="17"/>
  <c r="N40" i="17"/>
  <c r="M40" i="17"/>
  <c r="L40" i="17"/>
  <c r="K40" i="17"/>
  <c r="J40" i="17"/>
  <c r="I40" i="17"/>
  <c r="H40" i="17"/>
  <c r="G40" i="17"/>
  <c r="F40" i="17"/>
  <c r="E40" i="17"/>
  <c r="D40" i="17"/>
  <c r="AD39" i="17"/>
  <c r="AC39" i="17"/>
  <c r="AB39" i="17"/>
  <c r="AA39" i="17"/>
  <c r="Z39" i="17"/>
  <c r="Y39" i="17"/>
  <c r="X39" i="17"/>
  <c r="W39" i="17"/>
  <c r="V39" i="17"/>
  <c r="U39" i="17"/>
  <c r="T39" i="17"/>
  <c r="S39" i="17"/>
  <c r="R39" i="17"/>
  <c r="Q39" i="17"/>
  <c r="P39" i="17"/>
  <c r="O39" i="17"/>
  <c r="N39" i="17"/>
  <c r="M39" i="17"/>
  <c r="L39" i="17"/>
  <c r="K39" i="17"/>
  <c r="J39" i="17"/>
  <c r="I39" i="17"/>
  <c r="H39" i="17"/>
  <c r="G39" i="17"/>
  <c r="F39" i="17"/>
  <c r="E39" i="17"/>
  <c r="D39" i="17"/>
  <c r="AD38" i="17"/>
  <c r="AC38" i="17"/>
  <c r="AB38" i="17"/>
  <c r="AA38" i="17"/>
  <c r="Z38" i="17"/>
  <c r="Y38" i="17"/>
  <c r="X38" i="17"/>
  <c r="W38" i="17"/>
  <c r="V38" i="17"/>
  <c r="U38" i="17"/>
  <c r="T38" i="17"/>
  <c r="S38" i="17"/>
  <c r="R38" i="17"/>
  <c r="Q38" i="17"/>
  <c r="P38" i="17"/>
  <c r="O38" i="17"/>
  <c r="N38" i="17"/>
  <c r="M38" i="17"/>
  <c r="L38" i="17"/>
  <c r="K38" i="17"/>
  <c r="J38" i="17"/>
  <c r="I38" i="17"/>
  <c r="H38" i="17"/>
  <c r="G38" i="17"/>
  <c r="F38" i="17"/>
  <c r="E38" i="17"/>
  <c r="D38" i="17"/>
  <c r="AD37" i="17"/>
  <c r="AC37" i="17"/>
  <c r="AB37" i="17"/>
  <c r="AA37" i="17"/>
  <c r="Z37" i="17"/>
  <c r="Y37" i="17"/>
  <c r="X37" i="17"/>
  <c r="W37" i="17"/>
  <c r="V37" i="17"/>
  <c r="U37" i="17"/>
  <c r="T37" i="17"/>
  <c r="S37" i="17"/>
  <c r="R37" i="17"/>
  <c r="Q37" i="17"/>
  <c r="P37" i="17"/>
  <c r="O37" i="17"/>
  <c r="N37" i="17"/>
  <c r="M37" i="17"/>
  <c r="L37" i="17"/>
  <c r="K37" i="17"/>
  <c r="J37" i="17"/>
  <c r="I37" i="17"/>
  <c r="H37" i="17"/>
  <c r="G37" i="17"/>
  <c r="F37" i="17"/>
  <c r="E37" i="17"/>
  <c r="D37" i="17"/>
  <c r="AD36" i="17"/>
  <c r="AC36" i="17"/>
  <c r="AB36" i="17"/>
  <c r="AA36" i="17"/>
  <c r="Z36" i="17"/>
  <c r="Y36" i="17"/>
  <c r="X36" i="17"/>
  <c r="W36" i="17"/>
  <c r="V36" i="17"/>
  <c r="U36" i="17"/>
  <c r="T36" i="17"/>
  <c r="S36" i="17"/>
  <c r="R36" i="17"/>
  <c r="Q36" i="17"/>
  <c r="P36" i="17"/>
  <c r="O36" i="17"/>
  <c r="N36" i="17"/>
  <c r="M36" i="17"/>
  <c r="L36" i="17"/>
  <c r="K36" i="17"/>
  <c r="J36" i="17"/>
  <c r="I36" i="17"/>
  <c r="H36" i="17"/>
  <c r="G36" i="17"/>
  <c r="F36" i="17"/>
  <c r="E36" i="17"/>
  <c r="D36" i="17"/>
  <c r="AD35" i="17"/>
  <c r="AC35" i="17"/>
  <c r="AB35" i="17"/>
  <c r="AA35" i="17"/>
  <c r="Z35" i="17"/>
  <c r="Y35" i="17"/>
  <c r="X35" i="17"/>
  <c r="W35" i="17"/>
  <c r="V35" i="17"/>
  <c r="U35" i="17"/>
  <c r="T35" i="17"/>
  <c r="S35" i="17"/>
  <c r="R35" i="17"/>
  <c r="Q35" i="17"/>
  <c r="P35" i="17"/>
  <c r="O35" i="17"/>
  <c r="N35" i="17"/>
  <c r="M35" i="17"/>
  <c r="L35" i="17"/>
  <c r="K35" i="17"/>
  <c r="J35" i="17"/>
  <c r="I35" i="17"/>
  <c r="H35" i="17"/>
  <c r="G35" i="17"/>
  <c r="F35" i="17"/>
  <c r="E35" i="17"/>
  <c r="D35" i="17"/>
  <c r="AD34" i="17"/>
  <c r="AC34" i="17"/>
  <c r="AB34" i="17"/>
  <c r="AA34" i="17"/>
  <c r="Z34" i="17"/>
  <c r="Y34" i="17"/>
  <c r="X34" i="17"/>
  <c r="W34" i="17"/>
  <c r="V34" i="17"/>
  <c r="U34" i="17"/>
  <c r="T34" i="17"/>
  <c r="S34" i="17"/>
  <c r="R34" i="17"/>
  <c r="Q34" i="17"/>
  <c r="P34" i="17"/>
  <c r="O34" i="17"/>
  <c r="N34" i="17"/>
  <c r="M34" i="17"/>
  <c r="L34" i="17"/>
  <c r="K34" i="17"/>
  <c r="J34" i="17"/>
  <c r="I34" i="17"/>
  <c r="H34" i="17"/>
  <c r="G34" i="17"/>
  <c r="F34" i="17"/>
  <c r="E34" i="17"/>
  <c r="D34" i="17"/>
  <c r="AD33" i="17"/>
  <c r="AC33" i="17"/>
  <c r="AB33" i="17"/>
  <c r="AA33" i="17"/>
  <c r="Z33" i="17"/>
  <c r="Y33" i="17"/>
  <c r="X33" i="17"/>
  <c r="W33" i="17"/>
  <c r="V33" i="17"/>
  <c r="U33" i="17"/>
  <c r="T33" i="17"/>
  <c r="S33" i="17"/>
  <c r="R33" i="17"/>
  <c r="Q33" i="17"/>
  <c r="P33" i="17"/>
  <c r="O33" i="17"/>
  <c r="N33" i="17"/>
  <c r="M33" i="17"/>
  <c r="L33" i="17"/>
  <c r="K33" i="17"/>
  <c r="J33" i="17"/>
  <c r="I33" i="17"/>
  <c r="H33" i="17"/>
  <c r="G33" i="17"/>
  <c r="F33" i="17"/>
  <c r="E33" i="17"/>
  <c r="D33" i="17"/>
  <c r="AD32" i="17"/>
  <c r="AC32" i="17"/>
  <c r="AB32" i="17"/>
  <c r="AA32" i="17"/>
  <c r="Z32" i="17"/>
  <c r="Y32" i="17"/>
  <c r="X32" i="17"/>
  <c r="W32" i="17"/>
  <c r="V32" i="17"/>
  <c r="U32" i="17"/>
  <c r="T32" i="17"/>
  <c r="S32" i="17"/>
  <c r="R32" i="17"/>
  <c r="Q32" i="17"/>
  <c r="P32" i="17"/>
  <c r="O32" i="17"/>
  <c r="N32" i="17"/>
  <c r="M32" i="17"/>
  <c r="L32" i="17"/>
  <c r="K32" i="17"/>
  <c r="J32" i="17"/>
  <c r="I32" i="17"/>
  <c r="H32" i="17"/>
  <c r="G32" i="17"/>
  <c r="F32" i="17"/>
  <c r="E32" i="17"/>
  <c r="D32" i="17"/>
  <c r="AD31" i="17"/>
  <c r="AC31" i="17"/>
  <c r="AB31" i="17"/>
  <c r="AA31" i="17"/>
  <c r="Z31" i="17"/>
  <c r="Y31" i="17"/>
  <c r="X31" i="17"/>
  <c r="W31" i="17"/>
  <c r="V31" i="17"/>
  <c r="U31" i="17"/>
  <c r="T31" i="17"/>
  <c r="S31" i="17"/>
  <c r="R31" i="17"/>
  <c r="Q31" i="17"/>
  <c r="P31" i="17"/>
  <c r="O31" i="17"/>
  <c r="N31" i="17"/>
  <c r="M31" i="17"/>
  <c r="L31" i="17"/>
  <c r="K31" i="17"/>
  <c r="J31" i="17"/>
  <c r="I31" i="17"/>
  <c r="H31" i="17"/>
  <c r="G31" i="17"/>
  <c r="F31" i="17"/>
  <c r="E31" i="17"/>
  <c r="D31" i="17"/>
  <c r="AD30" i="17"/>
  <c r="AC30" i="17"/>
  <c r="AB30" i="17"/>
  <c r="AA30" i="17"/>
  <c r="Z30" i="17"/>
  <c r="Y30" i="17"/>
  <c r="X30" i="17"/>
  <c r="W30" i="17"/>
  <c r="V30" i="17"/>
  <c r="U30" i="17"/>
  <c r="T30" i="17"/>
  <c r="S30" i="17"/>
  <c r="R30" i="17"/>
  <c r="Q30" i="17"/>
  <c r="P30" i="17"/>
  <c r="O30" i="17"/>
  <c r="N30" i="17"/>
  <c r="M30" i="17"/>
  <c r="L30" i="17"/>
  <c r="K30" i="17"/>
  <c r="J30" i="17"/>
  <c r="I30" i="17"/>
  <c r="H30" i="17"/>
  <c r="G30" i="17"/>
  <c r="F30" i="17"/>
  <c r="E30" i="17"/>
  <c r="D30" i="17"/>
  <c r="AD29" i="17"/>
  <c r="AC29" i="17"/>
  <c r="AB29" i="17"/>
  <c r="AA29" i="17"/>
  <c r="Z29" i="17"/>
  <c r="Y29" i="17"/>
  <c r="X29" i="17"/>
  <c r="W29" i="17"/>
  <c r="V29" i="17"/>
  <c r="U29" i="17"/>
  <c r="T29" i="17"/>
  <c r="S29" i="17"/>
  <c r="R29" i="17"/>
  <c r="Q29" i="17"/>
  <c r="P29" i="17"/>
  <c r="O29" i="17"/>
  <c r="N29" i="17"/>
  <c r="M29" i="17"/>
  <c r="L29" i="17"/>
  <c r="K29" i="17"/>
  <c r="J29" i="17"/>
  <c r="I29" i="17"/>
  <c r="H29" i="17"/>
  <c r="G29" i="17"/>
  <c r="F29" i="17"/>
  <c r="E29" i="17"/>
  <c r="D29" i="17"/>
  <c r="AD28" i="17"/>
  <c r="AC28" i="17"/>
  <c r="AB28" i="17"/>
  <c r="AA28" i="17"/>
  <c r="Z28" i="17"/>
  <c r="Y28" i="17"/>
  <c r="X28" i="17"/>
  <c r="W28" i="17"/>
  <c r="V28" i="17"/>
  <c r="U28" i="17"/>
  <c r="T28" i="17"/>
  <c r="S28" i="17"/>
  <c r="R28" i="17"/>
  <c r="Q28" i="17"/>
  <c r="P28" i="17"/>
  <c r="O28" i="17"/>
  <c r="N28" i="17"/>
  <c r="M28" i="17"/>
  <c r="L28" i="17"/>
  <c r="K28" i="17"/>
  <c r="J28" i="17"/>
  <c r="I28" i="17"/>
  <c r="H28" i="17"/>
  <c r="G28" i="17"/>
  <c r="F28" i="17"/>
  <c r="E28" i="17"/>
  <c r="D28" i="17"/>
  <c r="AD27" i="17"/>
  <c r="AC27" i="17"/>
  <c r="AB27" i="17"/>
  <c r="AA27" i="17"/>
  <c r="Z27" i="17"/>
  <c r="Y27" i="17"/>
  <c r="X27" i="17"/>
  <c r="W27" i="17"/>
  <c r="V27" i="17"/>
  <c r="U27" i="17"/>
  <c r="T27" i="17"/>
  <c r="S27" i="17"/>
  <c r="R27" i="17"/>
  <c r="Q27" i="17"/>
  <c r="P27" i="17"/>
  <c r="O27" i="17"/>
  <c r="N27" i="17"/>
  <c r="M27" i="17"/>
  <c r="L27" i="17"/>
  <c r="K27" i="17"/>
  <c r="J27" i="17"/>
  <c r="I27" i="17"/>
  <c r="H27" i="17"/>
  <c r="G27" i="17"/>
  <c r="F27" i="17"/>
  <c r="E27" i="17"/>
  <c r="D27" i="17"/>
  <c r="AD26" i="17"/>
  <c r="AC26" i="17"/>
  <c r="AB26" i="17"/>
  <c r="AA26" i="17"/>
  <c r="Z26" i="17"/>
  <c r="Y26" i="17"/>
  <c r="X26" i="17"/>
  <c r="W26" i="17"/>
  <c r="V26" i="17"/>
  <c r="U26" i="17"/>
  <c r="T26" i="17"/>
  <c r="S26" i="17"/>
  <c r="R26" i="17"/>
  <c r="Q26" i="17"/>
  <c r="P26" i="17"/>
  <c r="O26" i="17"/>
  <c r="N26" i="17"/>
  <c r="M26" i="17"/>
  <c r="L26" i="17"/>
  <c r="K26" i="17"/>
  <c r="J26" i="17"/>
  <c r="I26" i="17"/>
  <c r="H26" i="17"/>
  <c r="G26" i="17"/>
  <c r="F26" i="17"/>
  <c r="E26" i="17"/>
  <c r="D26" i="17"/>
  <c r="AD25" i="17"/>
  <c r="AC25" i="17"/>
  <c r="AB25" i="17"/>
  <c r="AA25" i="17"/>
  <c r="Z25" i="17"/>
  <c r="Y25" i="17"/>
  <c r="X25" i="17"/>
  <c r="W25" i="17"/>
  <c r="V25" i="17"/>
  <c r="U25" i="17"/>
  <c r="T25" i="17"/>
  <c r="S25" i="17"/>
  <c r="R25" i="17"/>
  <c r="Q25" i="17"/>
  <c r="P25" i="17"/>
  <c r="O25" i="17"/>
  <c r="N25" i="17"/>
  <c r="M25" i="17"/>
  <c r="L25" i="17"/>
  <c r="K25" i="17"/>
  <c r="J25" i="17"/>
  <c r="I25" i="17"/>
  <c r="H25" i="17"/>
  <c r="G25" i="17"/>
  <c r="F25" i="17"/>
  <c r="E25" i="17"/>
  <c r="D25" i="17"/>
  <c r="AD24" i="17"/>
  <c r="AC24" i="17"/>
  <c r="AB24" i="17"/>
  <c r="AA24" i="17"/>
  <c r="Z24" i="17"/>
  <c r="Y24" i="17"/>
  <c r="X24" i="17"/>
  <c r="W24" i="17"/>
  <c r="V24" i="17"/>
  <c r="U24" i="17"/>
  <c r="T24" i="17"/>
  <c r="S24" i="17"/>
  <c r="R24" i="17"/>
  <c r="Q24" i="17"/>
  <c r="P24" i="17"/>
  <c r="O24" i="17"/>
  <c r="N24" i="17"/>
  <c r="M24" i="17"/>
  <c r="L24" i="17"/>
  <c r="K24" i="17"/>
  <c r="J24" i="17"/>
  <c r="I24" i="17"/>
  <c r="H24" i="17"/>
  <c r="G24" i="17"/>
  <c r="F24" i="17"/>
  <c r="E24" i="17"/>
  <c r="D24" i="17"/>
  <c r="AD23" i="17"/>
  <c r="AC23" i="17"/>
  <c r="AB23" i="17"/>
  <c r="AA23" i="17"/>
  <c r="Z23" i="17"/>
  <c r="Y23" i="17"/>
  <c r="X23" i="17"/>
  <c r="W23" i="17"/>
  <c r="V23" i="17"/>
  <c r="U23" i="17"/>
  <c r="T23" i="17"/>
  <c r="S23" i="17"/>
  <c r="R23" i="17"/>
  <c r="Q23" i="17"/>
  <c r="P23" i="17"/>
  <c r="O23" i="17"/>
  <c r="N23" i="17"/>
  <c r="M23" i="17"/>
  <c r="L23" i="17"/>
  <c r="K23" i="17"/>
  <c r="J23" i="17"/>
  <c r="I23" i="17"/>
  <c r="H23" i="17"/>
  <c r="G23" i="17"/>
  <c r="F23" i="17"/>
  <c r="E23" i="17"/>
  <c r="D23" i="17"/>
  <c r="AD22" i="17"/>
  <c r="AC22" i="17"/>
  <c r="AB22" i="17"/>
  <c r="AA22" i="17"/>
  <c r="Z22" i="17"/>
  <c r="Y22" i="17"/>
  <c r="X22" i="17"/>
  <c r="W22" i="17"/>
  <c r="V22" i="17"/>
  <c r="U22" i="17"/>
  <c r="T22" i="17"/>
  <c r="S22" i="17"/>
  <c r="R22" i="17"/>
  <c r="Q22" i="17"/>
  <c r="P22" i="17"/>
  <c r="O22" i="17"/>
  <c r="N22" i="17"/>
  <c r="M22" i="17"/>
  <c r="L22" i="17"/>
  <c r="K22" i="17"/>
  <c r="J22" i="17"/>
  <c r="I22" i="17"/>
  <c r="H22" i="17"/>
  <c r="G22" i="17"/>
  <c r="F22" i="17"/>
  <c r="E22" i="17"/>
  <c r="D22" i="17"/>
  <c r="AD21" i="17"/>
  <c r="AC21" i="17"/>
  <c r="AB21" i="17"/>
  <c r="AA21" i="17"/>
  <c r="Z21" i="17"/>
  <c r="Y21" i="17"/>
  <c r="X21" i="17"/>
  <c r="W21" i="17"/>
  <c r="V21" i="17"/>
  <c r="U21" i="17"/>
  <c r="T21" i="17"/>
  <c r="S21" i="17"/>
  <c r="R21" i="17"/>
  <c r="Q21" i="17"/>
  <c r="P21" i="17"/>
  <c r="O21" i="17"/>
  <c r="N21" i="17"/>
  <c r="M21" i="17"/>
  <c r="L21" i="17"/>
  <c r="K21" i="17"/>
  <c r="J21" i="17"/>
  <c r="I21" i="17"/>
  <c r="H21" i="17"/>
  <c r="G21" i="17"/>
  <c r="F21" i="17"/>
  <c r="E21" i="17"/>
  <c r="D21" i="17"/>
  <c r="AD20" i="17"/>
  <c r="AC20" i="17"/>
  <c r="AB20" i="17"/>
  <c r="AA20" i="17"/>
  <c r="Z20" i="17"/>
  <c r="Y20" i="17"/>
  <c r="X20" i="17"/>
  <c r="W20" i="17"/>
  <c r="V20" i="17"/>
  <c r="U20" i="17"/>
  <c r="T20" i="17"/>
  <c r="S20" i="17"/>
  <c r="R20" i="17"/>
  <c r="Q20" i="17"/>
  <c r="P20" i="17"/>
  <c r="O20" i="17"/>
  <c r="N20" i="17"/>
  <c r="M20" i="17"/>
  <c r="L20" i="17"/>
  <c r="K20" i="17"/>
  <c r="J20" i="17"/>
  <c r="I20" i="17"/>
  <c r="H20" i="17"/>
  <c r="G20" i="17"/>
  <c r="F20" i="17"/>
  <c r="E20" i="17"/>
  <c r="D20" i="17"/>
  <c r="AD19" i="17"/>
  <c r="AC19" i="17"/>
  <c r="AB19" i="17"/>
  <c r="AA19" i="17"/>
  <c r="Z19" i="17"/>
  <c r="Y19" i="17"/>
  <c r="X19" i="17"/>
  <c r="W19" i="17"/>
  <c r="V19" i="17"/>
  <c r="U19" i="17"/>
  <c r="T19" i="17"/>
  <c r="S19" i="17"/>
  <c r="R19" i="17"/>
  <c r="Q19" i="17"/>
  <c r="P19" i="17"/>
  <c r="O19" i="17"/>
  <c r="N19" i="17"/>
  <c r="M19" i="17"/>
  <c r="L19" i="17"/>
  <c r="K19" i="17"/>
  <c r="J19" i="17"/>
  <c r="I19" i="17"/>
  <c r="H19" i="17"/>
  <c r="G19" i="17"/>
  <c r="F19" i="17"/>
  <c r="E19" i="17"/>
  <c r="D19" i="17"/>
  <c r="AD18" i="17"/>
  <c r="AC18" i="17"/>
  <c r="AB18" i="17"/>
  <c r="AA18" i="17"/>
  <c r="Z18" i="17"/>
  <c r="Y18" i="17"/>
  <c r="X18" i="17"/>
  <c r="W18" i="17"/>
  <c r="V18" i="17"/>
  <c r="U18" i="17"/>
  <c r="T18" i="17"/>
  <c r="S18" i="17"/>
  <c r="R18" i="17"/>
  <c r="Q18" i="17"/>
  <c r="P18" i="17"/>
  <c r="O18" i="17"/>
  <c r="N18" i="17"/>
  <c r="M18" i="17"/>
  <c r="L18" i="17"/>
  <c r="K18" i="17"/>
  <c r="J18" i="17"/>
  <c r="I18" i="17"/>
  <c r="H18" i="17"/>
  <c r="G18" i="17"/>
  <c r="F18" i="17"/>
  <c r="E18" i="17"/>
  <c r="D18" i="17"/>
  <c r="AD17" i="17"/>
  <c r="AC17" i="17"/>
  <c r="AB17" i="17"/>
  <c r="AA17" i="17"/>
  <c r="Z17" i="17"/>
  <c r="Y17" i="17"/>
  <c r="X17" i="17"/>
  <c r="W17" i="17"/>
  <c r="V17" i="17"/>
  <c r="U17" i="17"/>
  <c r="T17" i="17"/>
  <c r="S17" i="17"/>
  <c r="R17" i="17"/>
  <c r="Q17" i="17"/>
  <c r="P17" i="17"/>
  <c r="O17" i="17"/>
  <c r="N17" i="17"/>
  <c r="M17" i="17"/>
  <c r="L17" i="17"/>
  <c r="K17" i="17"/>
  <c r="J17" i="17"/>
  <c r="I17" i="17"/>
  <c r="H17" i="17"/>
  <c r="G17" i="17"/>
  <c r="F17" i="17"/>
  <c r="E17" i="17"/>
  <c r="D17" i="17"/>
  <c r="AD16" i="17"/>
  <c r="AC16" i="17"/>
  <c r="AB16" i="17"/>
  <c r="AA16" i="17"/>
  <c r="Z16" i="17"/>
  <c r="Y16" i="17"/>
  <c r="X16" i="17"/>
  <c r="W16" i="17"/>
  <c r="V16" i="17"/>
  <c r="U16" i="17"/>
  <c r="T16" i="17"/>
  <c r="S16" i="17"/>
  <c r="R16" i="17"/>
  <c r="Q16" i="17"/>
  <c r="P16" i="17"/>
  <c r="O16" i="17"/>
  <c r="N16" i="17"/>
  <c r="M16" i="17"/>
  <c r="L16" i="17"/>
  <c r="K16" i="17"/>
  <c r="J16" i="17"/>
  <c r="I16" i="17"/>
  <c r="H16" i="17"/>
  <c r="G16" i="17"/>
  <c r="F16" i="17"/>
  <c r="E16" i="17"/>
  <c r="D16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AD14" i="17"/>
  <c r="AC14" i="17"/>
  <c r="AB14" i="17"/>
  <c r="AA14" i="17"/>
  <c r="Z14" i="17"/>
  <c r="Y14" i="17"/>
  <c r="X14" i="17"/>
  <c r="W14" i="17"/>
  <c r="V14" i="17"/>
  <c r="U14" i="17"/>
  <c r="T14" i="17"/>
  <c r="S14" i="17"/>
  <c r="R14" i="17"/>
  <c r="Q14" i="17"/>
  <c r="P14" i="17"/>
  <c r="O14" i="17"/>
  <c r="N14" i="17"/>
  <c r="M14" i="17"/>
  <c r="L14" i="17"/>
  <c r="K14" i="17"/>
  <c r="J14" i="17"/>
  <c r="I14" i="17"/>
  <c r="H14" i="17"/>
  <c r="G14" i="17"/>
  <c r="F14" i="17"/>
  <c r="E14" i="17"/>
  <c r="D14" i="17"/>
  <c r="F98" i="18"/>
  <c r="J98" i="18"/>
  <c r="K98" i="18"/>
  <c r="N98" i="18"/>
  <c r="R98" i="18"/>
  <c r="V98" i="18"/>
  <c r="C99" i="18"/>
  <c r="E99" i="18"/>
  <c r="K99" i="18"/>
  <c r="S99" i="18"/>
  <c r="K100" i="18"/>
  <c r="S101" i="18"/>
  <c r="R102" i="18"/>
  <c r="J103" i="18"/>
  <c r="M103" i="18"/>
  <c r="P103" i="18"/>
  <c r="Q103" i="18"/>
  <c r="E107" i="18"/>
  <c r="E21" i="18" s="1"/>
  <c r="V107" i="18"/>
  <c r="L108" i="18"/>
  <c r="R108" i="18"/>
  <c r="R22" i="18" s="1"/>
  <c r="G109" i="18"/>
  <c r="K109" i="18"/>
  <c r="S109" i="18"/>
  <c r="D112" i="18"/>
  <c r="H112" i="18"/>
  <c r="L112" i="18"/>
  <c r="T112" i="18"/>
  <c r="T26" i="18" s="1"/>
  <c r="G113" i="18"/>
  <c r="O113" i="18"/>
  <c r="N114" i="18"/>
  <c r="O115" i="18"/>
  <c r="S115" i="18"/>
  <c r="L118" i="18"/>
  <c r="T118" i="18"/>
  <c r="E119" i="18"/>
  <c r="I119" i="18"/>
  <c r="M119" i="18"/>
  <c r="D120" i="18"/>
  <c r="L120" i="18"/>
  <c r="T120" i="18"/>
  <c r="I121" i="18"/>
  <c r="O121" i="18"/>
  <c r="J122" i="18"/>
  <c r="R122" i="18"/>
  <c r="O123" i="18"/>
  <c r="F124" i="18"/>
  <c r="F126" i="18"/>
  <c r="F40" i="18" s="1"/>
  <c r="L126" i="18"/>
  <c r="N126" i="18"/>
  <c r="T126" i="18"/>
  <c r="V126" i="18"/>
  <c r="V40" i="18" s="1"/>
  <c r="C127" i="18"/>
  <c r="I127" i="18"/>
  <c r="Q127" i="18"/>
  <c r="F128" i="18"/>
  <c r="G128" i="18"/>
  <c r="N128" i="18"/>
  <c r="N42" i="18" s="1"/>
  <c r="R128" i="18"/>
  <c r="K129" i="18"/>
  <c r="K43" i="18" s="1"/>
  <c r="O129" i="18"/>
  <c r="S129" i="18"/>
  <c r="S43" i="18" s="1"/>
  <c r="E110" i="18"/>
  <c r="J110" i="18"/>
  <c r="L110" i="18"/>
  <c r="T110" i="18"/>
  <c r="T24" i="18" s="1"/>
  <c r="J111" i="18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D112" i="2"/>
  <c r="D22" i="2" s="1"/>
  <c r="E112" i="2"/>
  <c r="E22" i="2" s="1"/>
  <c r="F112" i="2"/>
  <c r="F22" i="2" s="1"/>
  <c r="G112" i="2"/>
  <c r="H112" i="2"/>
  <c r="H22" i="2" s="1"/>
  <c r="I112" i="2"/>
  <c r="I22" i="2"/>
  <c r="J112" i="2"/>
  <c r="J22" i="2" s="1"/>
  <c r="K112" i="2"/>
  <c r="K22" i="2" s="1"/>
  <c r="L112" i="2"/>
  <c r="L22" i="2" s="1"/>
  <c r="M112" i="2"/>
  <c r="M22" i="2" s="1"/>
  <c r="N112" i="2"/>
  <c r="N22" i="2" s="1"/>
  <c r="O112" i="2"/>
  <c r="O22" i="2" s="1"/>
  <c r="P112" i="2"/>
  <c r="Q112" i="2"/>
  <c r="Q22" i="2" s="1"/>
  <c r="R112" i="2"/>
  <c r="R22" i="2" s="1"/>
  <c r="S112" i="2"/>
  <c r="S22" i="2"/>
  <c r="T112" i="2"/>
  <c r="T22" i="2" s="1"/>
  <c r="U112" i="2"/>
  <c r="U22" i="2" s="1"/>
  <c r="V112" i="2"/>
  <c r="W112" i="2"/>
  <c r="W22" i="2" s="1"/>
  <c r="D113" i="2"/>
  <c r="E113" i="2"/>
  <c r="F113" i="2"/>
  <c r="F23" i="2" s="1"/>
  <c r="G113" i="2"/>
  <c r="G23" i="2" s="1"/>
  <c r="H113" i="2"/>
  <c r="H23" i="2" s="1"/>
  <c r="I113" i="2"/>
  <c r="J113" i="2"/>
  <c r="J23" i="2" s="1"/>
  <c r="K113" i="2"/>
  <c r="L113" i="2"/>
  <c r="L23" i="2" s="1"/>
  <c r="M113" i="2"/>
  <c r="M23" i="2" s="1"/>
  <c r="N113" i="2"/>
  <c r="N23" i="2" s="1"/>
  <c r="O113" i="2"/>
  <c r="O23" i="2" s="1"/>
  <c r="P113" i="2"/>
  <c r="P23" i="2" s="1"/>
  <c r="Q113" i="2"/>
  <c r="Q23" i="2" s="1"/>
  <c r="R113" i="2"/>
  <c r="R23" i="2" s="1"/>
  <c r="S113" i="2"/>
  <c r="S23" i="2" s="1"/>
  <c r="T113" i="2"/>
  <c r="U113" i="2"/>
  <c r="U23" i="2" s="1"/>
  <c r="V113" i="2"/>
  <c r="V23" i="2" s="1"/>
  <c r="W113" i="2"/>
  <c r="W23" i="2" s="1"/>
  <c r="D114" i="2"/>
  <c r="E114" i="2"/>
  <c r="F114" i="2"/>
  <c r="G114" i="2"/>
  <c r="H114" i="2"/>
  <c r="I114" i="2"/>
  <c r="J114" i="2"/>
  <c r="K114" i="2"/>
  <c r="L114" i="2"/>
  <c r="M114" i="2"/>
  <c r="N114" i="2"/>
  <c r="O114" i="2"/>
  <c r="P114" i="2"/>
  <c r="Q114" i="2"/>
  <c r="R114" i="2"/>
  <c r="S114" i="2"/>
  <c r="T114" i="2"/>
  <c r="U114" i="2"/>
  <c r="V114" i="2"/>
  <c r="W114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D128" i="2"/>
  <c r="E128" i="2"/>
  <c r="F128" i="2"/>
  <c r="G128" i="2"/>
  <c r="H128" i="2"/>
  <c r="I128" i="2"/>
  <c r="J128" i="2"/>
  <c r="K128" i="2"/>
  <c r="L128" i="2"/>
  <c r="M128" i="2"/>
  <c r="N128" i="2"/>
  <c r="O128" i="2"/>
  <c r="P128" i="2"/>
  <c r="Q128" i="2"/>
  <c r="R128" i="2"/>
  <c r="S128" i="2"/>
  <c r="T128" i="2"/>
  <c r="U128" i="2"/>
  <c r="V128" i="2"/>
  <c r="W128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D57" i="2"/>
  <c r="E57" i="2"/>
  <c r="F57" i="2"/>
  <c r="G57" i="2"/>
  <c r="H57" i="2"/>
  <c r="I57" i="2"/>
  <c r="I12" i="2" s="1"/>
  <c r="J57" i="2"/>
  <c r="K57" i="2"/>
  <c r="L57" i="2"/>
  <c r="L12" i="2" s="1"/>
  <c r="M57" i="2"/>
  <c r="N57" i="2"/>
  <c r="N12" i="2"/>
  <c r="O57" i="2"/>
  <c r="P57" i="2"/>
  <c r="Q57" i="2"/>
  <c r="Q12" i="2" s="1"/>
  <c r="R57" i="2"/>
  <c r="S57" i="2"/>
  <c r="T57" i="2"/>
  <c r="U57" i="2"/>
  <c r="V57" i="2"/>
  <c r="W57" i="2"/>
  <c r="W12" i="2" s="1"/>
  <c r="D58" i="2"/>
  <c r="E58" i="2"/>
  <c r="F58" i="2"/>
  <c r="G58" i="2"/>
  <c r="H58" i="2"/>
  <c r="I58" i="2"/>
  <c r="J58" i="2"/>
  <c r="K58" i="2"/>
  <c r="K13" i="2" s="1"/>
  <c r="L58" i="2"/>
  <c r="M58" i="2"/>
  <c r="N58" i="2"/>
  <c r="O58" i="2"/>
  <c r="P58" i="2"/>
  <c r="Q58" i="2"/>
  <c r="R58" i="2"/>
  <c r="R13" i="2" s="1"/>
  <c r="S58" i="2"/>
  <c r="T58" i="2"/>
  <c r="U58" i="2"/>
  <c r="U13" i="2"/>
  <c r="V58" i="2"/>
  <c r="W58" i="2"/>
  <c r="D59" i="2"/>
  <c r="E59" i="2"/>
  <c r="F59" i="2"/>
  <c r="G59" i="2"/>
  <c r="H59" i="2"/>
  <c r="I59" i="2"/>
  <c r="J59" i="2"/>
  <c r="K59" i="2"/>
  <c r="L59" i="2"/>
  <c r="M59" i="2"/>
  <c r="N59" i="2"/>
  <c r="N14" i="2" s="1"/>
  <c r="O59" i="2"/>
  <c r="O14" i="2" s="1"/>
  <c r="P59" i="2"/>
  <c r="Q59" i="2"/>
  <c r="Q14" i="2" s="1"/>
  <c r="R59" i="2"/>
  <c r="S59" i="2"/>
  <c r="T59" i="2"/>
  <c r="U59" i="2"/>
  <c r="V59" i="2"/>
  <c r="V14" i="2" s="1"/>
  <c r="W59" i="2"/>
  <c r="D60" i="2"/>
  <c r="D15" i="2" s="1"/>
  <c r="E60" i="2"/>
  <c r="E15" i="2" s="1"/>
  <c r="F60" i="2"/>
  <c r="G60" i="2"/>
  <c r="H60" i="2"/>
  <c r="I60" i="2"/>
  <c r="J60" i="2"/>
  <c r="J15" i="2" s="1"/>
  <c r="K60" i="2"/>
  <c r="L60" i="2"/>
  <c r="M60" i="2"/>
  <c r="N60" i="2"/>
  <c r="O60" i="2"/>
  <c r="P60" i="2"/>
  <c r="Q60" i="2"/>
  <c r="R60" i="2"/>
  <c r="R15" i="2" s="1"/>
  <c r="S60" i="2"/>
  <c r="T60" i="2"/>
  <c r="U60" i="2"/>
  <c r="V60" i="2"/>
  <c r="W60" i="2"/>
  <c r="D61" i="2"/>
  <c r="E61" i="2"/>
  <c r="F61" i="2"/>
  <c r="F16" i="2" s="1"/>
  <c r="G61" i="2"/>
  <c r="H61" i="2"/>
  <c r="I61" i="2"/>
  <c r="I16" i="2" s="1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V16" i="2" s="1"/>
  <c r="W61" i="2"/>
  <c r="D62" i="2"/>
  <c r="E62" i="2"/>
  <c r="E17" i="2" s="1"/>
  <c r="F62" i="2"/>
  <c r="G62" i="2"/>
  <c r="H62" i="2"/>
  <c r="H17" i="2" s="1"/>
  <c r="I62" i="2"/>
  <c r="J62" i="2"/>
  <c r="J17" i="2" s="1"/>
  <c r="K62" i="2"/>
  <c r="L62" i="2"/>
  <c r="M62" i="2"/>
  <c r="N62" i="2"/>
  <c r="O62" i="2"/>
  <c r="P62" i="2"/>
  <c r="P17" i="2" s="1"/>
  <c r="Q62" i="2"/>
  <c r="R62" i="2"/>
  <c r="R17" i="2" s="1"/>
  <c r="S62" i="2"/>
  <c r="T62" i="2"/>
  <c r="U62" i="2"/>
  <c r="V62" i="2"/>
  <c r="W62" i="2"/>
  <c r="D63" i="2"/>
  <c r="E63" i="2"/>
  <c r="F63" i="2"/>
  <c r="F18" i="2" s="1"/>
  <c r="G63" i="2"/>
  <c r="H63" i="2"/>
  <c r="I63" i="2"/>
  <c r="I18" i="2" s="1"/>
  <c r="J63" i="2"/>
  <c r="K63" i="2"/>
  <c r="L63" i="2"/>
  <c r="M63" i="2"/>
  <c r="N63" i="2"/>
  <c r="O63" i="2"/>
  <c r="O18" i="2" s="1"/>
  <c r="P63" i="2"/>
  <c r="Q63" i="2"/>
  <c r="Q18" i="2" s="1"/>
  <c r="R63" i="2"/>
  <c r="S63" i="2"/>
  <c r="T63" i="2"/>
  <c r="U63" i="2"/>
  <c r="V63" i="2"/>
  <c r="W63" i="2"/>
  <c r="D64" i="2"/>
  <c r="D19" i="2"/>
  <c r="E64" i="2"/>
  <c r="E19" i="2" s="1"/>
  <c r="F64" i="2"/>
  <c r="G64" i="2"/>
  <c r="H64" i="2"/>
  <c r="I64" i="2"/>
  <c r="J64" i="2"/>
  <c r="J19" i="2" s="1"/>
  <c r="K64" i="2"/>
  <c r="L64" i="2"/>
  <c r="M64" i="2"/>
  <c r="N64" i="2"/>
  <c r="O64" i="2"/>
  <c r="P64" i="2"/>
  <c r="P19" i="2" s="1"/>
  <c r="Q64" i="2"/>
  <c r="R64" i="2"/>
  <c r="R19" i="2" s="1"/>
  <c r="S64" i="2"/>
  <c r="T64" i="2"/>
  <c r="U64" i="2"/>
  <c r="V64" i="2"/>
  <c r="W64" i="2"/>
  <c r="D65" i="2"/>
  <c r="E65" i="2"/>
  <c r="F65" i="2"/>
  <c r="G65" i="2"/>
  <c r="H65" i="2"/>
  <c r="H20" i="2" s="1"/>
  <c r="I65" i="2"/>
  <c r="I20" i="2" s="1"/>
  <c r="J65" i="2"/>
  <c r="K65" i="2"/>
  <c r="L65" i="2"/>
  <c r="M65" i="2"/>
  <c r="N65" i="2"/>
  <c r="N20" i="2" s="1"/>
  <c r="O65" i="2"/>
  <c r="P65" i="2"/>
  <c r="Q65" i="2"/>
  <c r="Q20" i="2" s="1"/>
  <c r="R65" i="2"/>
  <c r="S65" i="2"/>
  <c r="T65" i="2"/>
  <c r="U65" i="2"/>
  <c r="V65" i="2"/>
  <c r="V20" i="2" s="1"/>
  <c r="W65" i="2"/>
  <c r="D66" i="2"/>
  <c r="E66" i="2"/>
  <c r="E21" i="2"/>
  <c r="F66" i="2"/>
  <c r="G66" i="2"/>
  <c r="H66" i="2"/>
  <c r="I66" i="2"/>
  <c r="I21" i="2" s="1"/>
  <c r="J66" i="2"/>
  <c r="K66" i="2"/>
  <c r="L66" i="2"/>
  <c r="M66" i="2"/>
  <c r="N66" i="2"/>
  <c r="O66" i="2"/>
  <c r="P66" i="2"/>
  <c r="Q66" i="2"/>
  <c r="R66" i="2"/>
  <c r="R21" i="2" s="1"/>
  <c r="S66" i="2"/>
  <c r="T66" i="2"/>
  <c r="T21" i="2" s="1"/>
  <c r="U66" i="2"/>
  <c r="V66" i="2"/>
  <c r="W66" i="2"/>
  <c r="D69" i="2"/>
  <c r="E69" i="2"/>
  <c r="F69" i="2"/>
  <c r="G69" i="2"/>
  <c r="H69" i="2"/>
  <c r="I69" i="2"/>
  <c r="I24" i="2" s="1"/>
  <c r="J69" i="2"/>
  <c r="K69" i="2"/>
  <c r="K24" i="2" s="1"/>
  <c r="L69" i="2"/>
  <c r="M69" i="2"/>
  <c r="N69" i="2"/>
  <c r="N24" i="2" s="1"/>
  <c r="O69" i="2"/>
  <c r="P69" i="2"/>
  <c r="Q69" i="2"/>
  <c r="Q24" i="2" s="1"/>
  <c r="R69" i="2"/>
  <c r="S69" i="2"/>
  <c r="T69" i="2"/>
  <c r="U69" i="2"/>
  <c r="V69" i="2"/>
  <c r="V24" i="2" s="1"/>
  <c r="W69" i="2"/>
  <c r="D70" i="2"/>
  <c r="E70" i="2"/>
  <c r="E25" i="2" s="1"/>
  <c r="F70" i="2"/>
  <c r="G70" i="2"/>
  <c r="H70" i="2"/>
  <c r="I70" i="2"/>
  <c r="J70" i="2"/>
  <c r="J25" i="2" s="1"/>
  <c r="K70" i="2"/>
  <c r="L70" i="2"/>
  <c r="M70" i="2"/>
  <c r="N70" i="2"/>
  <c r="O70" i="2"/>
  <c r="P70" i="2"/>
  <c r="Q70" i="2"/>
  <c r="R70" i="2"/>
  <c r="R25" i="2" s="1"/>
  <c r="S70" i="2"/>
  <c r="T70" i="2"/>
  <c r="U70" i="2"/>
  <c r="U25" i="2" s="1"/>
  <c r="V70" i="2"/>
  <c r="W70" i="2"/>
  <c r="D71" i="2"/>
  <c r="E71" i="2"/>
  <c r="F71" i="2"/>
  <c r="F26" i="2" s="1"/>
  <c r="G71" i="2"/>
  <c r="H71" i="2"/>
  <c r="I71" i="2"/>
  <c r="J71" i="2"/>
  <c r="K71" i="2"/>
  <c r="K26" i="2" s="1"/>
  <c r="L71" i="2"/>
  <c r="M71" i="2"/>
  <c r="N71" i="2"/>
  <c r="N26" i="2" s="1"/>
  <c r="O71" i="2"/>
  <c r="P71" i="2"/>
  <c r="Q71" i="2"/>
  <c r="Q26" i="2" s="1"/>
  <c r="R71" i="2"/>
  <c r="S71" i="2"/>
  <c r="T71" i="2"/>
  <c r="U71" i="2"/>
  <c r="V71" i="2"/>
  <c r="V26" i="2" s="1"/>
  <c r="W71" i="2"/>
  <c r="W26" i="2" s="1"/>
  <c r="D72" i="2"/>
  <c r="E72" i="2"/>
  <c r="E27" i="2"/>
  <c r="F72" i="2"/>
  <c r="G72" i="2"/>
  <c r="H72" i="2"/>
  <c r="I72" i="2"/>
  <c r="J72" i="2"/>
  <c r="K72" i="2"/>
  <c r="K27" i="2" s="1"/>
  <c r="L72" i="2"/>
  <c r="M72" i="2"/>
  <c r="M27" i="2" s="1"/>
  <c r="N72" i="2"/>
  <c r="O72" i="2"/>
  <c r="P72" i="2"/>
  <c r="Q72" i="2"/>
  <c r="R72" i="2"/>
  <c r="S72" i="2"/>
  <c r="T72" i="2"/>
  <c r="U72" i="2"/>
  <c r="V72" i="2"/>
  <c r="W72" i="2"/>
  <c r="D73" i="2"/>
  <c r="E73" i="2"/>
  <c r="F73" i="2"/>
  <c r="F28" i="2" s="1"/>
  <c r="G73" i="2"/>
  <c r="G28" i="2" s="1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V28" i="2" s="1"/>
  <c r="W73" i="2"/>
  <c r="D74" i="2"/>
  <c r="E74" i="2"/>
  <c r="F74" i="2"/>
  <c r="G74" i="2"/>
  <c r="G29" i="2" s="1"/>
  <c r="H74" i="2"/>
  <c r="I74" i="2"/>
  <c r="J74" i="2"/>
  <c r="K74" i="2"/>
  <c r="L74" i="2"/>
  <c r="M74" i="2"/>
  <c r="N74" i="2"/>
  <c r="O74" i="2"/>
  <c r="P74" i="2"/>
  <c r="Q74" i="2"/>
  <c r="R74" i="2"/>
  <c r="R29" i="2" s="1"/>
  <c r="S74" i="2"/>
  <c r="T74" i="2"/>
  <c r="U74" i="2"/>
  <c r="V74" i="2"/>
  <c r="W74" i="2"/>
  <c r="D75" i="2"/>
  <c r="E75" i="2"/>
  <c r="F75" i="2"/>
  <c r="F30" i="2" s="1"/>
  <c r="G75" i="2"/>
  <c r="H75" i="2"/>
  <c r="I75" i="2"/>
  <c r="I30" i="2" s="1"/>
  <c r="J75" i="2"/>
  <c r="J30" i="2" s="1"/>
  <c r="K75" i="2"/>
  <c r="L75" i="2"/>
  <c r="M75" i="2"/>
  <c r="N75" i="2"/>
  <c r="N30" i="2" s="1"/>
  <c r="O75" i="2"/>
  <c r="P75" i="2"/>
  <c r="Q75" i="2"/>
  <c r="R75" i="2"/>
  <c r="S75" i="2"/>
  <c r="T75" i="2"/>
  <c r="U75" i="2"/>
  <c r="U30" i="2" s="1"/>
  <c r="V75" i="2"/>
  <c r="V30" i="2" s="1"/>
  <c r="W75" i="2"/>
  <c r="D76" i="2"/>
  <c r="E76" i="2"/>
  <c r="F76" i="2"/>
  <c r="G76" i="2"/>
  <c r="H76" i="2"/>
  <c r="I76" i="2"/>
  <c r="I31" i="2" s="1"/>
  <c r="J76" i="2"/>
  <c r="J31" i="2" s="1"/>
  <c r="K76" i="2"/>
  <c r="L76" i="2"/>
  <c r="M76" i="2"/>
  <c r="N76" i="2"/>
  <c r="O76" i="2"/>
  <c r="P76" i="2"/>
  <c r="Q76" i="2"/>
  <c r="R76" i="2"/>
  <c r="R31" i="2" s="1"/>
  <c r="S76" i="2"/>
  <c r="T76" i="2"/>
  <c r="U76" i="2"/>
  <c r="V76" i="2"/>
  <c r="V31" i="2" s="1"/>
  <c r="W76" i="2"/>
  <c r="D77" i="2"/>
  <c r="D32" i="2" s="1"/>
  <c r="E77" i="2"/>
  <c r="F77" i="2"/>
  <c r="F32" i="2" s="1"/>
  <c r="G77" i="2"/>
  <c r="H77" i="2"/>
  <c r="I77" i="2"/>
  <c r="J77" i="2"/>
  <c r="K77" i="2"/>
  <c r="L77" i="2"/>
  <c r="M77" i="2"/>
  <c r="M32" i="2" s="1"/>
  <c r="N77" i="2"/>
  <c r="N32" i="2" s="1"/>
  <c r="O77" i="2"/>
  <c r="P77" i="2"/>
  <c r="Q77" i="2"/>
  <c r="R77" i="2"/>
  <c r="S77" i="2"/>
  <c r="T77" i="2"/>
  <c r="U77" i="2"/>
  <c r="U32" i="2" s="1"/>
  <c r="V77" i="2"/>
  <c r="V32" i="2"/>
  <c r="W77" i="2"/>
  <c r="D78" i="2"/>
  <c r="E78" i="2"/>
  <c r="F78" i="2"/>
  <c r="G78" i="2"/>
  <c r="G33" i="2" s="1"/>
  <c r="H78" i="2"/>
  <c r="I78" i="2"/>
  <c r="I33" i="2" s="1"/>
  <c r="J78" i="2"/>
  <c r="J33" i="2" s="1"/>
  <c r="K78" i="2"/>
  <c r="L78" i="2"/>
  <c r="M78" i="2"/>
  <c r="M33" i="2" s="1"/>
  <c r="N78" i="2"/>
  <c r="O78" i="2"/>
  <c r="O33" i="2" s="1"/>
  <c r="P78" i="2"/>
  <c r="Q78" i="2"/>
  <c r="Q33" i="2" s="1"/>
  <c r="R78" i="2"/>
  <c r="R33" i="2" s="1"/>
  <c r="S78" i="2"/>
  <c r="T78" i="2"/>
  <c r="U78" i="2"/>
  <c r="V78" i="2"/>
  <c r="W78" i="2"/>
  <c r="D79" i="2"/>
  <c r="E79" i="2"/>
  <c r="F79" i="2"/>
  <c r="F34" i="2" s="1"/>
  <c r="G79" i="2"/>
  <c r="H79" i="2"/>
  <c r="I79" i="2"/>
  <c r="I34" i="2" s="1"/>
  <c r="J79" i="2"/>
  <c r="K79" i="2"/>
  <c r="K34" i="2" s="1"/>
  <c r="L79" i="2"/>
  <c r="M79" i="2"/>
  <c r="N79" i="2"/>
  <c r="N34" i="2" s="1"/>
  <c r="O79" i="2"/>
  <c r="P79" i="2"/>
  <c r="Q79" i="2"/>
  <c r="R79" i="2"/>
  <c r="S79" i="2"/>
  <c r="S34" i="2" s="1"/>
  <c r="T79" i="2"/>
  <c r="U79" i="2"/>
  <c r="U34" i="2" s="1"/>
  <c r="V79" i="2"/>
  <c r="V34" i="2" s="1"/>
  <c r="W79" i="2"/>
  <c r="D80" i="2"/>
  <c r="D35" i="2" s="1"/>
  <c r="E80" i="2"/>
  <c r="F80" i="2"/>
  <c r="G80" i="2"/>
  <c r="H80" i="2"/>
  <c r="I80" i="2"/>
  <c r="I35" i="2" s="1"/>
  <c r="J80" i="2"/>
  <c r="J35" i="2" s="1"/>
  <c r="K80" i="2"/>
  <c r="L80" i="2"/>
  <c r="M80" i="2"/>
  <c r="N80" i="2"/>
  <c r="O80" i="2"/>
  <c r="P80" i="2"/>
  <c r="P35" i="2" s="1"/>
  <c r="Q80" i="2"/>
  <c r="Q35" i="2" s="1"/>
  <c r="R80" i="2"/>
  <c r="R35" i="2" s="1"/>
  <c r="S80" i="2"/>
  <c r="T80" i="2"/>
  <c r="U80" i="2"/>
  <c r="U35" i="2" s="1"/>
  <c r="V80" i="2"/>
  <c r="W80" i="2"/>
  <c r="D81" i="2"/>
  <c r="E81" i="2"/>
  <c r="F81" i="2"/>
  <c r="G81" i="2"/>
  <c r="H81" i="2"/>
  <c r="I81" i="2"/>
  <c r="I36" i="2" s="1"/>
  <c r="J81" i="2"/>
  <c r="K81" i="2"/>
  <c r="L81" i="2"/>
  <c r="M81" i="2"/>
  <c r="M36" i="2" s="1"/>
  <c r="N81" i="2"/>
  <c r="N36" i="2" s="1"/>
  <c r="O81" i="2"/>
  <c r="P81" i="2"/>
  <c r="Q81" i="2"/>
  <c r="R81" i="2"/>
  <c r="S81" i="2"/>
  <c r="T81" i="2"/>
  <c r="U81" i="2"/>
  <c r="V81" i="2"/>
  <c r="V36" i="2"/>
  <c r="W81" i="2"/>
  <c r="D82" i="2"/>
  <c r="E82" i="2"/>
  <c r="E37" i="2" s="1"/>
  <c r="F82" i="2"/>
  <c r="G82" i="2"/>
  <c r="G37" i="2" s="1"/>
  <c r="H82" i="2"/>
  <c r="I82" i="2"/>
  <c r="I37" i="2" s="1"/>
  <c r="J82" i="2"/>
  <c r="J37" i="2" s="1"/>
  <c r="K82" i="2"/>
  <c r="L82" i="2"/>
  <c r="M82" i="2"/>
  <c r="M37" i="2" s="1"/>
  <c r="N82" i="2"/>
  <c r="O82" i="2"/>
  <c r="P82" i="2"/>
  <c r="Q82" i="2"/>
  <c r="Q37" i="2" s="1"/>
  <c r="R82" i="2"/>
  <c r="R37" i="2" s="1"/>
  <c r="S82" i="2"/>
  <c r="T82" i="2"/>
  <c r="U82" i="2"/>
  <c r="V82" i="2"/>
  <c r="W82" i="2"/>
  <c r="D83" i="2"/>
  <c r="E83" i="2"/>
  <c r="E38" i="2" s="1"/>
  <c r="F83" i="2"/>
  <c r="F38" i="2" s="1"/>
  <c r="G83" i="2"/>
  <c r="G38" i="2" s="1"/>
  <c r="H83" i="2"/>
  <c r="I83" i="2"/>
  <c r="I38" i="2" s="1"/>
  <c r="J83" i="2"/>
  <c r="K83" i="2"/>
  <c r="L83" i="2"/>
  <c r="M83" i="2"/>
  <c r="M38" i="2" s="1"/>
  <c r="N83" i="2"/>
  <c r="N38" i="2" s="1"/>
  <c r="O83" i="2"/>
  <c r="O38" i="2" s="1"/>
  <c r="P83" i="2"/>
  <c r="Q83" i="2"/>
  <c r="Q38" i="2" s="1"/>
  <c r="R83" i="2"/>
  <c r="S83" i="2"/>
  <c r="T83" i="2"/>
  <c r="U83" i="2"/>
  <c r="U38" i="2" s="1"/>
  <c r="V83" i="2"/>
  <c r="V38" i="2" s="1"/>
  <c r="W83" i="2"/>
  <c r="D84" i="2"/>
  <c r="E84" i="2"/>
  <c r="E39" i="2"/>
  <c r="F84" i="2"/>
  <c r="G84" i="2"/>
  <c r="H84" i="2"/>
  <c r="I84" i="2"/>
  <c r="I39" i="2" s="1"/>
  <c r="J84" i="2"/>
  <c r="J39" i="2" s="1"/>
  <c r="K84" i="2"/>
  <c r="L84" i="2"/>
  <c r="M84" i="2"/>
  <c r="N84" i="2"/>
  <c r="O84" i="2"/>
  <c r="P84" i="2"/>
  <c r="Q84" i="2"/>
  <c r="R84" i="2"/>
  <c r="R39" i="2" s="1"/>
  <c r="S84" i="2"/>
  <c r="T84" i="2"/>
  <c r="U84" i="2"/>
  <c r="V84" i="2"/>
  <c r="W84" i="2"/>
  <c r="D85" i="2"/>
  <c r="E85" i="2"/>
  <c r="F85" i="2"/>
  <c r="F40" i="2" s="1"/>
  <c r="G85" i="2"/>
  <c r="H85" i="2"/>
  <c r="I85" i="2"/>
  <c r="I40" i="2" s="1"/>
  <c r="J85" i="2"/>
  <c r="K85" i="2"/>
  <c r="K40" i="2" s="1"/>
  <c r="L85" i="2"/>
  <c r="L40" i="2" s="1"/>
  <c r="M85" i="2"/>
  <c r="N85" i="2"/>
  <c r="N40" i="2" s="1"/>
  <c r="O85" i="2"/>
  <c r="P85" i="2"/>
  <c r="Q85" i="2"/>
  <c r="Q40" i="2" s="1"/>
  <c r="R85" i="2"/>
  <c r="S85" i="2"/>
  <c r="T85" i="2"/>
  <c r="U85" i="2"/>
  <c r="U40" i="2" s="1"/>
  <c r="V85" i="2"/>
  <c r="V40" i="2" s="1"/>
  <c r="W85" i="2"/>
  <c r="D86" i="2"/>
  <c r="E86" i="2"/>
  <c r="E41" i="2" s="1"/>
  <c r="F86" i="2"/>
  <c r="G86" i="2"/>
  <c r="H86" i="2"/>
  <c r="I86" i="2"/>
  <c r="J86" i="2"/>
  <c r="J41" i="2" s="1"/>
  <c r="K86" i="2"/>
  <c r="L86" i="2"/>
  <c r="M86" i="2"/>
  <c r="N86" i="2"/>
  <c r="O86" i="2"/>
  <c r="P86" i="2"/>
  <c r="Q86" i="2"/>
  <c r="R86" i="2"/>
  <c r="R41" i="2" s="1"/>
  <c r="S86" i="2"/>
  <c r="T86" i="2"/>
  <c r="U86" i="2"/>
  <c r="U41" i="2" s="1"/>
  <c r="V86" i="2"/>
  <c r="W86" i="2"/>
  <c r="W41" i="2" s="1"/>
  <c r="D87" i="2"/>
  <c r="E87" i="2"/>
  <c r="F87" i="2"/>
  <c r="F42" i="2" s="1"/>
  <c r="G87" i="2"/>
  <c r="H87" i="2"/>
  <c r="I87" i="2"/>
  <c r="I42" i="2" s="1"/>
  <c r="J87" i="2"/>
  <c r="K87" i="2"/>
  <c r="L87" i="2"/>
  <c r="M87" i="2"/>
  <c r="M42" i="2" s="1"/>
  <c r="N87" i="2"/>
  <c r="N42" i="2" s="1"/>
  <c r="O87" i="2"/>
  <c r="P87" i="2"/>
  <c r="Q87" i="2"/>
  <c r="R87" i="2"/>
  <c r="S87" i="2"/>
  <c r="S42" i="2" s="1"/>
  <c r="T87" i="2"/>
  <c r="U87" i="2"/>
  <c r="V87" i="2"/>
  <c r="V42" i="2" s="1"/>
  <c r="W87" i="2"/>
  <c r="D88" i="2"/>
  <c r="E88" i="2"/>
  <c r="F88" i="2"/>
  <c r="G88" i="2"/>
  <c r="G43" i="2" s="1"/>
  <c r="H88" i="2"/>
  <c r="I88" i="2"/>
  <c r="J88" i="2"/>
  <c r="J43" i="2" s="1"/>
  <c r="K88" i="2"/>
  <c r="L88" i="2"/>
  <c r="M88" i="2"/>
  <c r="N88" i="2"/>
  <c r="O88" i="2"/>
  <c r="P88" i="2"/>
  <c r="Q88" i="2"/>
  <c r="Q43" i="2" s="1"/>
  <c r="R88" i="2"/>
  <c r="R43" i="2" s="1"/>
  <c r="S88" i="2"/>
  <c r="T88" i="2"/>
  <c r="U88" i="2"/>
  <c r="V88" i="2"/>
  <c r="W88" i="2"/>
  <c r="S56" i="18"/>
  <c r="M56" i="18"/>
  <c r="K56" i="18"/>
  <c r="C56" i="18"/>
  <c r="V55" i="18"/>
  <c r="F55" i="18"/>
  <c r="U58" i="18"/>
  <c r="U15" i="18" s="1"/>
  <c r="S58" i="18"/>
  <c r="M58" i="18"/>
  <c r="F58" i="18"/>
  <c r="L57" i="18"/>
  <c r="D57" i="18"/>
  <c r="S60" i="18"/>
  <c r="S17" i="18" s="1"/>
  <c r="Q60" i="18"/>
  <c r="O60" i="18"/>
  <c r="G60" i="18"/>
  <c r="G17" i="18" s="1"/>
  <c r="V59" i="18"/>
  <c r="J59" i="18"/>
  <c r="G59" i="18"/>
  <c r="Q62" i="18"/>
  <c r="V61" i="18"/>
  <c r="T61" i="18"/>
  <c r="T18" i="18" s="1"/>
  <c r="P61" i="18"/>
  <c r="P18" i="18" s="1"/>
  <c r="N61" i="18"/>
  <c r="N18" i="18" s="1"/>
  <c r="L61" i="18"/>
  <c r="L18" i="18" s="1"/>
  <c r="H61" i="18"/>
  <c r="D61" i="18"/>
  <c r="P64" i="18"/>
  <c r="O64" i="18"/>
  <c r="I64" i="18"/>
  <c r="C64" i="18"/>
  <c r="S63" i="18"/>
  <c r="S20" i="18" s="1"/>
  <c r="J63" i="18"/>
  <c r="F63" i="18"/>
  <c r="V66" i="18"/>
  <c r="V23" i="18" s="1"/>
  <c r="O66" i="18"/>
  <c r="N66" i="18"/>
  <c r="N23" i="18" s="1"/>
  <c r="M66" i="18"/>
  <c r="G66" i="18"/>
  <c r="G23" i="18" s="1"/>
  <c r="E66" i="18"/>
  <c r="Q65" i="18"/>
  <c r="Q22" i="18" s="1"/>
  <c r="P65" i="18"/>
  <c r="L65" i="18"/>
  <c r="H65" i="18"/>
  <c r="T70" i="18"/>
  <c r="S69" i="18"/>
  <c r="H69" i="18"/>
  <c r="G69" i="18"/>
  <c r="G26" i="18" s="1"/>
  <c r="V72" i="18"/>
  <c r="V29" i="18" s="1"/>
  <c r="R72" i="18"/>
  <c r="J72" i="18"/>
  <c r="Q71" i="18"/>
  <c r="P71" i="18"/>
  <c r="H71" i="18"/>
  <c r="L76" i="18"/>
  <c r="L33" i="18" s="1"/>
  <c r="K76" i="18"/>
  <c r="K33" i="18" s="1"/>
  <c r="F75" i="18"/>
  <c r="U78" i="18"/>
  <c r="U35" i="18" s="1"/>
  <c r="Q78" i="18"/>
  <c r="N78" i="18"/>
  <c r="M78" i="18"/>
  <c r="J78" i="18"/>
  <c r="I78" i="18"/>
  <c r="G78" i="18"/>
  <c r="G35" i="18" s="1"/>
  <c r="Q77" i="18"/>
  <c r="M77" i="18"/>
  <c r="E77" i="18"/>
  <c r="T80" i="18"/>
  <c r="L80" i="18"/>
  <c r="E80" i="18"/>
  <c r="C80" i="18"/>
  <c r="C37" i="18" s="1"/>
  <c r="V79" i="18"/>
  <c r="P79" i="18"/>
  <c r="N79" i="18"/>
  <c r="G79" i="18"/>
  <c r="F79" i="18"/>
  <c r="R82" i="18"/>
  <c r="Q82" i="18"/>
  <c r="Q39" i="18" s="1"/>
  <c r="N82" i="18"/>
  <c r="N39" i="18" s="1"/>
  <c r="J82" i="18"/>
  <c r="F82" i="18"/>
  <c r="P81" i="18"/>
  <c r="N81" i="18"/>
  <c r="H81" i="18"/>
  <c r="S84" i="18"/>
  <c r="P84" i="18"/>
  <c r="O84" i="18"/>
  <c r="K84" i="18"/>
  <c r="K41" i="18" s="1"/>
  <c r="H84" i="18"/>
  <c r="G84" i="18"/>
  <c r="C84" i="18"/>
  <c r="T83" i="18"/>
  <c r="R83" i="18"/>
  <c r="R40" i="18" s="1"/>
  <c r="N83" i="18"/>
  <c r="L83" i="18"/>
  <c r="J83" i="18"/>
  <c r="J40" i="18" s="1"/>
  <c r="U86" i="18"/>
  <c r="R86" i="18"/>
  <c r="O86" i="18"/>
  <c r="M86" i="18"/>
  <c r="G86" i="18"/>
  <c r="E86" i="18"/>
  <c r="U68" i="18"/>
  <c r="U25" i="18" s="1"/>
  <c r="P68" i="18"/>
  <c r="O68" i="18"/>
  <c r="O25" i="18" s="1"/>
  <c r="M68" i="18"/>
  <c r="L68" i="18"/>
  <c r="H68" i="18"/>
  <c r="H25" i="18" s="1"/>
  <c r="E68" i="18"/>
  <c r="S67" i="18"/>
  <c r="O67" i="18"/>
  <c r="K67" i="18"/>
  <c r="H67" i="18"/>
  <c r="G67" i="18"/>
  <c r="C67" i="18"/>
  <c r="D12" i="14"/>
  <c r="E12" i="14"/>
  <c r="F12" i="14"/>
  <c r="G12" i="14"/>
  <c r="H12" i="14"/>
  <c r="I12" i="14"/>
  <c r="J12" i="14"/>
  <c r="K12" i="14"/>
  <c r="L12" i="14"/>
  <c r="M12" i="14"/>
  <c r="N12" i="14"/>
  <c r="O12" i="14"/>
  <c r="P12" i="14"/>
  <c r="Q12" i="14"/>
  <c r="R12" i="14"/>
  <c r="S12" i="14"/>
  <c r="T12" i="14"/>
  <c r="U12" i="14"/>
  <c r="V12" i="14"/>
  <c r="W12" i="14"/>
  <c r="X12" i="14"/>
  <c r="D13" i="14"/>
  <c r="E13" i="14"/>
  <c r="F13" i="14"/>
  <c r="G13" i="14"/>
  <c r="H13" i="14"/>
  <c r="I13" i="14"/>
  <c r="J13" i="14"/>
  <c r="K13" i="14"/>
  <c r="L13" i="14"/>
  <c r="M13" i="14"/>
  <c r="N13" i="14"/>
  <c r="O13" i="14"/>
  <c r="P13" i="14"/>
  <c r="Q13" i="14"/>
  <c r="R13" i="14"/>
  <c r="S13" i="14"/>
  <c r="T13" i="14"/>
  <c r="U13" i="14"/>
  <c r="V13" i="14"/>
  <c r="W13" i="14"/>
  <c r="X13" i="14"/>
  <c r="D14" i="14"/>
  <c r="E14" i="14"/>
  <c r="F14" i="14"/>
  <c r="G14" i="14"/>
  <c r="H14" i="14"/>
  <c r="I14" i="14"/>
  <c r="J14" i="14"/>
  <c r="K14" i="14"/>
  <c r="L14" i="14"/>
  <c r="M14" i="14"/>
  <c r="N14" i="14"/>
  <c r="O14" i="14"/>
  <c r="P14" i="14"/>
  <c r="Q14" i="14"/>
  <c r="R14" i="14"/>
  <c r="S14" i="14"/>
  <c r="T14" i="14"/>
  <c r="U14" i="14"/>
  <c r="V14" i="14"/>
  <c r="W14" i="14"/>
  <c r="X14" i="14"/>
  <c r="D15" i="14"/>
  <c r="E15" i="14"/>
  <c r="F15" i="14"/>
  <c r="G15" i="14"/>
  <c r="H15" i="14"/>
  <c r="I15" i="14"/>
  <c r="J15" i="14"/>
  <c r="K15" i="14"/>
  <c r="L15" i="14"/>
  <c r="M15" i="14"/>
  <c r="N15" i="14"/>
  <c r="O15" i="14"/>
  <c r="P15" i="14"/>
  <c r="Q15" i="14"/>
  <c r="R15" i="14"/>
  <c r="S15" i="14"/>
  <c r="T15" i="14"/>
  <c r="U15" i="14"/>
  <c r="V15" i="14"/>
  <c r="W15" i="14"/>
  <c r="X15" i="14"/>
  <c r="D16" i="14"/>
  <c r="E16" i="14"/>
  <c r="F16" i="14"/>
  <c r="G16" i="14"/>
  <c r="H16" i="14"/>
  <c r="I16" i="14"/>
  <c r="J16" i="14"/>
  <c r="K16" i="14"/>
  <c r="L16" i="14"/>
  <c r="M16" i="14"/>
  <c r="N16" i="14"/>
  <c r="O16" i="14"/>
  <c r="P16" i="14"/>
  <c r="Q16" i="14"/>
  <c r="R16" i="14"/>
  <c r="S16" i="14"/>
  <c r="T16" i="14"/>
  <c r="U16" i="14"/>
  <c r="V16" i="14"/>
  <c r="W16" i="14"/>
  <c r="X16" i="14"/>
  <c r="D17" i="14"/>
  <c r="E17" i="14"/>
  <c r="F17" i="14"/>
  <c r="G17" i="14"/>
  <c r="H17" i="14"/>
  <c r="I17" i="14"/>
  <c r="J17" i="14"/>
  <c r="K17" i="14"/>
  <c r="L17" i="14"/>
  <c r="M17" i="14"/>
  <c r="N17" i="14"/>
  <c r="O17" i="14"/>
  <c r="P17" i="14"/>
  <c r="Q17" i="14"/>
  <c r="R17" i="14"/>
  <c r="S17" i="14"/>
  <c r="T17" i="14"/>
  <c r="U17" i="14"/>
  <c r="V17" i="14"/>
  <c r="W17" i="14"/>
  <c r="X17" i="14"/>
  <c r="D18" i="14"/>
  <c r="E18" i="14"/>
  <c r="F18" i="14"/>
  <c r="G18" i="14"/>
  <c r="H18" i="14"/>
  <c r="I18" i="14"/>
  <c r="J18" i="14"/>
  <c r="K18" i="14"/>
  <c r="L18" i="14"/>
  <c r="M18" i="14"/>
  <c r="N18" i="14"/>
  <c r="O18" i="14"/>
  <c r="P18" i="14"/>
  <c r="Q18" i="14"/>
  <c r="R18" i="14"/>
  <c r="S18" i="14"/>
  <c r="T18" i="14"/>
  <c r="U18" i="14"/>
  <c r="V18" i="14"/>
  <c r="W18" i="14"/>
  <c r="X18" i="14"/>
  <c r="D19" i="14"/>
  <c r="E19" i="14"/>
  <c r="F19" i="14"/>
  <c r="G19" i="14"/>
  <c r="H19" i="14"/>
  <c r="I19" i="14"/>
  <c r="J19" i="14"/>
  <c r="K19" i="14"/>
  <c r="L19" i="14"/>
  <c r="M19" i="14"/>
  <c r="N19" i="14"/>
  <c r="O19" i="14"/>
  <c r="P19" i="14"/>
  <c r="Q19" i="14"/>
  <c r="R19" i="14"/>
  <c r="S19" i="14"/>
  <c r="T19" i="14"/>
  <c r="U19" i="14"/>
  <c r="V19" i="14"/>
  <c r="W19" i="14"/>
  <c r="X19" i="14"/>
  <c r="D20" i="14"/>
  <c r="E20" i="14"/>
  <c r="F20" i="14"/>
  <c r="G20" i="14"/>
  <c r="H20" i="14"/>
  <c r="I20" i="14"/>
  <c r="J20" i="14"/>
  <c r="K20" i="14"/>
  <c r="L20" i="14"/>
  <c r="M20" i="14"/>
  <c r="N20" i="14"/>
  <c r="O20" i="14"/>
  <c r="P20" i="14"/>
  <c r="Q20" i="14"/>
  <c r="R20" i="14"/>
  <c r="S20" i="14"/>
  <c r="T20" i="14"/>
  <c r="U20" i="14"/>
  <c r="V20" i="14"/>
  <c r="W20" i="14"/>
  <c r="X20" i="14"/>
  <c r="D21" i="14"/>
  <c r="E21" i="14"/>
  <c r="F21" i="14"/>
  <c r="G21" i="14"/>
  <c r="H21" i="14"/>
  <c r="I21" i="14"/>
  <c r="J21" i="14"/>
  <c r="K21" i="14"/>
  <c r="L21" i="14"/>
  <c r="M21" i="14"/>
  <c r="N21" i="14"/>
  <c r="O21" i="14"/>
  <c r="P21" i="14"/>
  <c r="Q21" i="14"/>
  <c r="R21" i="14"/>
  <c r="S21" i="14"/>
  <c r="T21" i="14"/>
  <c r="U21" i="14"/>
  <c r="V21" i="14"/>
  <c r="W21" i="14"/>
  <c r="X21" i="14"/>
  <c r="D22" i="14"/>
  <c r="E22" i="14"/>
  <c r="F22" i="14"/>
  <c r="G22" i="14"/>
  <c r="H22" i="14"/>
  <c r="I22" i="14"/>
  <c r="J22" i="14"/>
  <c r="K22" i="14"/>
  <c r="L22" i="14"/>
  <c r="M22" i="14"/>
  <c r="N22" i="14"/>
  <c r="O22" i="14"/>
  <c r="P22" i="14"/>
  <c r="Q22" i="14"/>
  <c r="R22" i="14"/>
  <c r="S22" i="14"/>
  <c r="T22" i="14"/>
  <c r="U22" i="14"/>
  <c r="V22" i="14"/>
  <c r="W22" i="14"/>
  <c r="X22" i="14"/>
  <c r="D23" i="14"/>
  <c r="E23" i="14"/>
  <c r="F23" i="14"/>
  <c r="G23" i="14"/>
  <c r="H23" i="14"/>
  <c r="I23" i="14"/>
  <c r="J23" i="14"/>
  <c r="K23" i="14"/>
  <c r="L23" i="14"/>
  <c r="M23" i="14"/>
  <c r="N23" i="14"/>
  <c r="O23" i="14"/>
  <c r="P23" i="14"/>
  <c r="Q23" i="14"/>
  <c r="R23" i="14"/>
  <c r="S23" i="14"/>
  <c r="T23" i="14"/>
  <c r="U23" i="14"/>
  <c r="V23" i="14"/>
  <c r="W23" i="14"/>
  <c r="X23" i="14"/>
  <c r="D24" i="14"/>
  <c r="E24" i="14"/>
  <c r="F24" i="14"/>
  <c r="G24" i="14"/>
  <c r="H24" i="14"/>
  <c r="I24" i="14"/>
  <c r="J24" i="14"/>
  <c r="K24" i="14"/>
  <c r="L24" i="14"/>
  <c r="M24" i="14"/>
  <c r="N24" i="14"/>
  <c r="O24" i="14"/>
  <c r="P24" i="14"/>
  <c r="Q24" i="14"/>
  <c r="R24" i="14"/>
  <c r="S24" i="14"/>
  <c r="T24" i="14"/>
  <c r="U24" i="14"/>
  <c r="V24" i="14"/>
  <c r="W24" i="14"/>
  <c r="X24" i="14"/>
  <c r="D25" i="14"/>
  <c r="E25" i="14"/>
  <c r="F25" i="14"/>
  <c r="G25" i="14"/>
  <c r="H25" i="14"/>
  <c r="I25" i="14"/>
  <c r="J25" i="14"/>
  <c r="K25" i="14"/>
  <c r="L25" i="14"/>
  <c r="M25" i="14"/>
  <c r="N25" i="14"/>
  <c r="O25" i="14"/>
  <c r="P25" i="14"/>
  <c r="Q25" i="14"/>
  <c r="R25" i="14"/>
  <c r="S25" i="14"/>
  <c r="T25" i="14"/>
  <c r="U25" i="14"/>
  <c r="V25" i="14"/>
  <c r="W25" i="14"/>
  <c r="X25" i="14"/>
  <c r="D26" i="14"/>
  <c r="E26" i="14"/>
  <c r="F26" i="14"/>
  <c r="G26" i="14"/>
  <c r="H26" i="14"/>
  <c r="I26" i="14"/>
  <c r="J26" i="14"/>
  <c r="K26" i="14"/>
  <c r="L26" i="14"/>
  <c r="M26" i="14"/>
  <c r="N26" i="14"/>
  <c r="O26" i="14"/>
  <c r="P26" i="14"/>
  <c r="Q26" i="14"/>
  <c r="R26" i="14"/>
  <c r="S26" i="14"/>
  <c r="T26" i="14"/>
  <c r="U26" i="14"/>
  <c r="V26" i="14"/>
  <c r="W26" i="14"/>
  <c r="X26" i="14"/>
  <c r="D27" i="14"/>
  <c r="E27" i="14"/>
  <c r="F27" i="14"/>
  <c r="G27" i="14"/>
  <c r="H27" i="14"/>
  <c r="I27" i="14"/>
  <c r="J27" i="14"/>
  <c r="K27" i="14"/>
  <c r="L27" i="14"/>
  <c r="M27" i="14"/>
  <c r="N27" i="14"/>
  <c r="O27" i="14"/>
  <c r="P27" i="14"/>
  <c r="Q27" i="14"/>
  <c r="R27" i="14"/>
  <c r="S27" i="14"/>
  <c r="T27" i="14"/>
  <c r="U27" i="14"/>
  <c r="V27" i="14"/>
  <c r="W27" i="14"/>
  <c r="X27" i="14"/>
  <c r="D28" i="14"/>
  <c r="E28" i="14"/>
  <c r="F28" i="14"/>
  <c r="G28" i="14"/>
  <c r="H28" i="14"/>
  <c r="I28" i="14"/>
  <c r="J28" i="14"/>
  <c r="K28" i="14"/>
  <c r="L28" i="14"/>
  <c r="M28" i="14"/>
  <c r="N28" i="14"/>
  <c r="O28" i="14"/>
  <c r="P28" i="14"/>
  <c r="Q28" i="14"/>
  <c r="R28" i="14"/>
  <c r="S28" i="14"/>
  <c r="T28" i="14"/>
  <c r="U28" i="14"/>
  <c r="V28" i="14"/>
  <c r="W28" i="14"/>
  <c r="X28" i="14"/>
  <c r="D29" i="14"/>
  <c r="E29" i="14"/>
  <c r="F29" i="14"/>
  <c r="G29" i="14"/>
  <c r="H29" i="14"/>
  <c r="I29" i="14"/>
  <c r="J29" i="14"/>
  <c r="K29" i="14"/>
  <c r="L29" i="14"/>
  <c r="M29" i="14"/>
  <c r="N29" i="14"/>
  <c r="O29" i="14"/>
  <c r="P29" i="14"/>
  <c r="Q29" i="14"/>
  <c r="R29" i="14"/>
  <c r="S29" i="14"/>
  <c r="T29" i="14"/>
  <c r="U29" i="14"/>
  <c r="V29" i="14"/>
  <c r="W29" i="14"/>
  <c r="X29" i="14"/>
  <c r="D30" i="14"/>
  <c r="E30" i="14"/>
  <c r="F30" i="14"/>
  <c r="G30" i="14"/>
  <c r="H30" i="14"/>
  <c r="I30" i="14"/>
  <c r="J30" i="14"/>
  <c r="K30" i="14"/>
  <c r="L30" i="14"/>
  <c r="M30" i="14"/>
  <c r="N30" i="14"/>
  <c r="O30" i="14"/>
  <c r="P30" i="14"/>
  <c r="Q30" i="14"/>
  <c r="R30" i="14"/>
  <c r="S30" i="14"/>
  <c r="T30" i="14"/>
  <c r="U30" i="14"/>
  <c r="V30" i="14"/>
  <c r="W30" i="14"/>
  <c r="X30" i="14"/>
  <c r="D31" i="14"/>
  <c r="E31" i="14"/>
  <c r="F31" i="14"/>
  <c r="G31" i="14"/>
  <c r="H31" i="14"/>
  <c r="I31" i="14"/>
  <c r="J31" i="14"/>
  <c r="K31" i="14"/>
  <c r="L31" i="14"/>
  <c r="M31" i="14"/>
  <c r="N31" i="14"/>
  <c r="O31" i="14"/>
  <c r="P31" i="14"/>
  <c r="Q31" i="14"/>
  <c r="R31" i="14"/>
  <c r="S31" i="14"/>
  <c r="T31" i="14"/>
  <c r="U31" i="14"/>
  <c r="V31" i="14"/>
  <c r="W31" i="14"/>
  <c r="X31" i="14"/>
  <c r="D32" i="14"/>
  <c r="E32" i="14"/>
  <c r="F32" i="14"/>
  <c r="G32" i="14"/>
  <c r="H32" i="14"/>
  <c r="I32" i="14"/>
  <c r="J32" i="14"/>
  <c r="K32" i="14"/>
  <c r="L32" i="14"/>
  <c r="M32" i="14"/>
  <c r="N32" i="14"/>
  <c r="O32" i="14"/>
  <c r="P32" i="14"/>
  <c r="Q32" i="14"/>
  <c r="R32" i="14"/>
  <c r="S32" i="14"/>
  <c r="T32" i="14"/>
  <c r="U32" i="14"/>
  <c r="V32" i="14"/>
  <c r="W32" i="14"/>
  <c r="X32" i="14"/>
  <c r="D33" i="14"/>
  <c r="E33" i="14"/>
  <c r="F33" i="14"/>
  <c r="G33" i="14"/>
  <c r="H33" i="14"/>
  <c r="I33" i="14"/>
  <c r="J33" i="14"/>
  <c r="K33" i="14"/>
  <c r="L33" i="14"/>
  <c r="M33" i="14"/>
  <c r="N33" i="14"/>
  <c r="O33" i="14"/>
  <c r="P33" i="14"/>
  <c r="Q33" i="14"/>
  <c r="R33" i="14"/>
  <c r="S33" i="14"/>
  <c r="T33" i="14"/>
  <c r="U33" i="14"/>
  <c r="V33" i="14"/>
  <c r="W33" i="14"/>
  <c r="X33" i="14"/>
  <c r="D34" i="14"/>
  <c r="E34" i="14"/>
  <c r="F34" i="14"/>
  <c r="G34" i="14"/>
  <c r="H34" i="14"/>
  <c r="I34" i="14"/>
  <c r="J34" i="14"/>
  <c r="K34" i="14"/>
  <c r="L34" i="14"/>
  <c r="M34" i="14"/>
  <c r="N34" i="14"/>
  <c r="O34" i="14"/>
  <c r="P34" i="14"/>
  <c r="Q34" i="14"/>
  <c r="R34" i="14"/>
  <c r="S34" i="14"/>
  <c r="T34" i="14"/>
  <c r="U34" i="14"/>
  <c r="V34" i="14"/>
  <c r="W34" i="14"/>
  <c r="X34" i="14"/>
  <c r="D35" i="14"/>
  <c r="E35" i="14"/>
  <c r="F35" i="14"/>
  <c r="G35" i="14"/>
  <c r="H35" i="14"/>
  <c r="I35" i="14"/>
  <c r="J35" i="14"/>
  <c r="K35" i="14"/>
  <c r="L35" i="14"/>
  <c r="M35" i="14"/>
  <c r="N35" i="14"/>
  <c r="O35" i="14"/>
  <c r="P35" i="14"/>
  <c r="Q35" i="14"/>
  <c r="R35" i="14"/>
  <c r="S35" i="14"/>
  <c r="T35" i="14"/>
  <c r="U35" i="14"/>
  <c r="V35" i="14"/>
  <c r="W35" i="14"/>
  <c r="X35" i="14"/>
  <c r="D36" i="14"/>
  <c r="E36" i="14"/>
  <c r="F36" i="14"/>
  <c r="G36" i="14"/>
  <c r="H36" i="14"/>
  <c r="I36" i="14"/>
  <c r="J36" i="14"/>
  <c r="K36" i="14"/>
  <c r="L36" i="14"/>
  <c r="M36" i="14"/>
  <c r="N36" i="14"/>
  <c r="O36" i="14"/>
  <c r="P36" i="14"/>
  <c r="Q36" i="14"/>
  <c r="R36" i="14"/>
  <c r="S36" i="14"/>
  <c r="T36" i="14"/>
  <c r="U36" i="14"/>
  <c r="V36" i="14"/>
  <c r="W36" i="14"/>
  <c r="X36" i="14"/>
  <c r="D37" i="14"/>
  <c r="E37" i="14"/>
  <c r="F37" i="14"/>
  <c r="G37" i="14"/>
  <c r="H37" i="14"/>
  <c r="I37" i="14"/>
  <c r="J37" i="14"/>
  <c r="K37" i="14"/>
  <c r="L37" i="14"/>
  <c r="M37" i="14"/>
  <c r="N37" i="14"/>
  <c r="O37" i="14"/>
  <c r="P37" i="14"/>
  <c r="Q37" i="14"/>
  <c r="R37" i="14"/>
  <c r="S37" i="14"/>
  <c r="T37" i="14"/>
  <c r="U37" i="14"/>
  <c r="V37" i="14"/>
  <c r="W37" i="14"/>
  <c r="X37" i="14"/>
  <c r="D38" i="14"/>
  <c r="E38" i="14"/>
  <c r="F38" i="14"/>
  <c r="G38" i="14"/>
  <c r="H38" i="14"/>
  <c r="I38" i="14"/>
  <c r="J38" i="14"/>
  <c r="K38" i="14"/>
  <c r="L38" i="14"/>
  <c r="M38" i="14"/>
  <c r="N38" i="14"/>
  <c r="O38" i="14"/>
  <c r="P38" i="14"/>
  <c r="Q38" i="14"/>
  <c r="R38" i="14"/>
  <c r="S38" i="14"/>
  <c r="T38" i="14"/>
  <c r="U38" i="14"/>
  <c r="V38" i="14"/>
  <c r="W38" i="14"/>
  <c r="X38" i="14"/>
  <c r="D39" i="14"/>
  <c r="E39" i="14"/>
  <c r="F39" i="14"/>
  <c r="G39" i="14"/>
  <c r="H39" i="14"/>
  <c r="I39" i="14"/>
  <c r="J39" i="14"/>
  <c r="K39" i="14"/>
  <c r="L39" i="14"/>
  <c r="M39" i="14"/>
  <c r="N39" i="14"/>
  <c r="O39" i="14"/>
  <c r="P39" i="14"/>
  <c r="Q39" i="14"/>
  <c r="R39" i="14"/>
  <c r="S39" i="14"/>
  <c r="T39" i="14"/>
  <c r="U39" i="14"/>
  <c r="V39" i="14"/>
  <c r="W39" i="14"/>
  <c r="X39" i="14"/>
  <c r="D40" i="14"/>
  <c r="E40" i="14"/>
  <c r="F40" i="14"/>
  <c r="G40" i="14"/>
  <c r="H40" i="14"/>
  <c r="I40" i="14"/>
  <c r="J40" i="14"/>
  <c r="K40" i="14"/>
  <c r="L40" i="14"/>
  <c r="M40" i="14"/>
  <c r="N40" i="14"/>
  <c r="O40" i="14"/>
  <c r="P40" i="14"/>
  <c r="Q40" i="14"/>
  <c r="R40" i="14"/>
  <c r="S40" i="14"/>
  <c r="T40" i="14"/>
  <c r="U40" i="14"/>
  <c r="V40" i="14"/>
  <c r="W40" i="14"/>
  <c r="X40" i="14"/>
  <c r="D41" i="14"/>
  <c r="E41" i="14"/>
  <c r="F41" i="14"/>
  <c r="G41" i="14"/>
  <c r="H41" i="14"/>
  <c r="I41" i="14"/>
  <c r="J41" i="14"/>
  <c r="K41" i="14"/>
  <c r="L41" i="14"/>
  <c r="M41" i="14"/>
  <c r="N41" i="14"/>
  <c r="O41" i="14"/>
  <c r="P41" i="14"/>
  <c r="Q41" i="14"/>
  <c r="R41" i="14"/>
  <c r="S41" i="14"/>
  <c r="T41" i="14"/>
  <c r="U41" i="14"/>
  <c r="V41" i="14"/>
  <c r="W41" i="14"/>
  <c r="X41" i="14"/>
  <c r="D42" i="14"/>
  <c r="E42" i="14"/>
  <c r="F42" i="14"/>
  <c r="G42" i="14"/>
  <c r="H42" i="14"/>
  <c r="I42" i="14"/>
  <c r="J42" i="14"/>
  <c r="K42" i="14"/>
  <c r="L42" i="14"/>
  <c r="M42" i="14"/>
  <c r="N42" i="14"/>
  <c r="O42" i="14"/>
  <c r="P42" i="14"/>
  <c r="Q42" i="14"/>
  <c r="R42" i="14"/>
  <c r="S42" i="14"/>
  <c r="T42" i="14"/>
  <c r="U42" i="14"/>
  <c r="V42" i="14"/>
  <c r="W42" i="14"/>
  <c r="X42" i="14"/>
  <c r="D43" i="14"/>
  <c r="E43" i="14"/>
  <c r="F43" i="14"/>
  <c r="G43" i="14"/>
  <c r="H43" i="14"/>
  <c r="I43" i="14"/>
  <c r="J43" i="14"/>
  <c r="K43" i="14"/>
  <c r="L43" i="14"/>
  <c r="M43" i="14"/>
  <c r="N43" i="14"/>
  <c r="O43" i="14"/>
  <c r="P43" i="14"/>
  <c r="Q43" i="14"/>
  <c r="R43" i="14"/>
  <c r="S43" i="14"/>
  <c r="T43" i="14"/>
  <c r="U43" i="14"/>
  <c r="V43" i="14"/>
  <c r="W43" i="14"/>
  <c r="X43" i="14"/>
  <c r="D12" i="13"/>
  <c r="E12" i="13"/>
  <c r="F12" i="13"/>
  <c r="G12" i="13"/>
  <c r="H12" i="13"/>
  <c r="I12" i="13"/>
  <c r="J12" i="13"/>
  <c r="K12" i="13"/>
  <c r="L12" i="13"/>
  <c r="M12" i="13"/>
  <c r="N12" i="13"/>
  <c r="O12" i="13"/>
  <c r="P12" i="13"/>
  <c r="Q12" i="13"/>
  <c r="R12" i="13"/>
  <c r="S12" i="13"/>
  <c r="T12" i="13"/>
  <c r="U12" i="13"/>
  <c r="V12" i="13"/>
  <c r="W12" i="13"/>
  <c r="X12" i="13"/>
  <c r="D13" i="13"/>
  <c r="E13" i="13"/>
  <c r="F13" i="13"/>
  <c r="G13" i="13"/>
  <c r="H13" i="13"/>
  <c r="I13" i="13"/>
  <c r="J13" i="13"/>
  <c r="K13" i="13"/>
  <c r="L13" i="13"/>
  <c r="M13" i="13"/>
  <c r="N13" i="13"/>
  <c r="O13" i="13"/>
  <c r="P13" i="13"/>
  <c r="Q13" i="13"/>
  <c r="R13" i="13"/>
  <c r="S13" i="13"/>
  <c r="T13" i="13"/>
  <c r="U13" i="13"/>
  <c r="V13" i="13"/>
  <c r="W13" i="13"/>
  <c r="X13" i="13"/>
  <c r="D14" i="13"/>
  <c r="E14" i="13"/>
  <c r="F14" i="13"/>
  <c r="G14" i="13"/>
  <c r="H14" i="13"/>
  <c r="I14" i="13"/>
  <c r="J14" i="13"/>
  <c r="K14" i="13"/>
  <c r="L14" i="13"/>
  <c r="M14" i="13"/>
  <c r="N14" i="13"/>
  <c r="O14" i="13"/>
  <c r="P14" i="13"/>
  <c r="Q14" i="13"/>
  <c r="R14" i="13"/>
  <c r="S14" i="13"/>
  <c r="T14" i="13"/>
  <c r="U14" i="13"/>
  <c r="V14" i="13"/>
  <c r="W14" i="13"/>
  <c r="X14" i="13"/>
  <c r="D15" i="13"/>
  <c r="E15" i="13"/>
  <c r="F15" i="13"/>
  <c r="G15" i="13"/>
  <c r="H15" i="13"/>
  <c r="I15" i="13"/>
  <c r="J15" i="13"/>
  <c r="K15" i="13"/>
  <c r="L15" i="13"/>
  <c r="M15" i="13"/>
  <c r="N15" i="13"/>
  <c r="O15" i="13"/>
  <c r="P15" i="13"/>
  <c r="Q15" i="13"/>
  <c r="R15" i="13"/>
  <c r="S15" i="13"/>
  <c r="T15" i="13"/>
  <c r="U15" i="13"/>
  <c r="V15" i="13"/>
  <c r="W15" i="13"/>
  <c r="X15" i="13"/>
  <c r="D16" i="13"/>
  <c r="E16" i="13"/>
  <c r="F16" i="13"/>
  <c r="G16" i="13"/>
  <c r="H16" i="13"/>
  <c r="I16" i="13"/>
  <c r="J16" i="13"/>
  <c r="K16" i="13"/>
  <c r="L16" i="13"/>
  <c r="M16" i="13"/>
  <c r="N16" i="13"/>
  <c r="O16" i="13"/>
  <c r="P16" i="13"/>
  <c r="Q16" i="13"/>
  <c r="R16" i="13"/>
  <c r="S16" i="13"/>
  <c r="T16" i="13"/>
  <c r="U16" i="13"/>
  <c r="V16" i="13"/>
  <c r="W16" i="13"/>
  <c r="X16" i="13"/>
  <c r="D17" i="13"/>
  <c r="E17" i="13"/>
  <c r="F17" i="13"/>
  <c r="G17" i="13"/>
  <c r="H17" i="13"/>
  <c r="I17" i="13"/>
  <c r="J17" i="13"/>
  <c r="K17" i="13"/>
  <c r="L17" i="13"/>
  <c r="M17" i="13"/>
  <c r="N17" i="13"/>
  <c r="O17" i="13"/>
  <c r="P17" i="13"/>
  <c r="Q17" i="13"/>
  <c r="R17" i="13"/>
  <c r="S17" i="13"/>
  <c r="T17" i="13"/>
  <c r="U17" i="13"/>
  <c r="V17" i="13"/>
  <c r="W17" i="13"/>
  <c r="X17" i="13"/>
  <c r="D18" i="13"/>
  <c r="E18" i="13"/>
  <c r="F18" i="13"/>
  <c r="G18" i="13"/>
  <c r="H18" i="13"/>
  <c r="I18" i="13"/>
  <c r="J18" i="13"/>
  <c r="K18" i="13"/>
  <c r="L18" i="13"/>
  <c r="M18" i="13"/>
  <c r="N18" i="13"/>
  <c r="O18" i="13"/>
  <c r="P18" i="13"/>
  <c r="Q18" i="13"/>
  <c r="R18" i="13"/>
  <c r="S18" i="13"/>
  <c r="T18" i="13"/>
  <c r="U18" i="13"/>
  <c r="V18" i="13"/>
  <c r="W18" i="13"/>
  <c r="X18" i="13"/>
  <c r="D19" i="13"/>
  <c r="E19" i="13"/>
  <c r="F19" i="13"/>
  <c r="G19" i="13"/>
  <c r="H19" i="13"/>
  <c r="I19" i="13"/>
  <c r="J19" i="13"/>
  <c r="K19" i="13"/>
  <c r="L19" i="13"/>
  <c r="M19" i="13"/>
  <c r="N19" i="13"/>
  <c r="O19" i="13"/>
  <c r="P19" i="13"/>
  <c r="Q19" i="13"/>
  <c r="R19" i="13"/>
  <c r="S19" i="13"/>
  <c r="T19" i="13"/>
  <c r="U19" i="13"/>
  <c r="V19" i="13"/>
  <c r="W19" i="13"/>
  <c r="X19" i="13"/>
  <c r="D20" i="13"/>
  <c r="E20" i="13"/>
  <c r="F20" i="13"/>
  <c r="G20" i="13"/>
  <c r="H20" i="13"/>
  <c r="I20" i="13"/>
  <c r="J20" i="13"/>
  <c r="K20" i="13"/>
  <c r="L20" i="13"/>
  <c r="M20" i="13"/>
  <c r="N20" i="13"/>
  <c r="O20" i="13"/>
  <c r="P20" i="13"/>
  <c r="Q20" i="13"/>
  <c r="R20" i="13"/>
  <c r="S20" i="13"/>
  <c r="T20" i="13"/>
  <c r="U20" i="13"/>
  <c r="V20" i="13"/>
  <c r="W20" i="13"/>
  <c r="X20" i="13"/>
  <c r="D21" i="13"/>
  <c r="E21" i="13"/>
  <c r="F21" i="13"/>
  <c r="G21" i="13"/>
  <c r="H21" i="13"/>
  <c r="I21" i="13"/>
  <c r="J21" i="13"/>
  <c r="K21" i="13"/>
  <c r="L21" i="13"/>
  <c r="M21" i="13"/>
  <c r="N21" i="13"/>
  <c r="O21" i="13"/>
  <c r="P21" i="13"/>
  <c r="Q21" i="13"/>
  <c r="R21" i="13"/>
  <c r="S21" i="13"/>
  <c r="T21" i="13"/>
  <c r="U21" i="13"/>
  <c r="V21" i="13"/>
  <c r="W21" i="13"/>
  <c r="X21" i="13"/>
  <c r="D22" i="13"/>
  <c r="E22" i="13"/>
  <c r="F22" i="13"/>
  <c r="G22" i="13"/>
  <c r="H22" i="13"/>
  <c r="I22" i="13"/>
  <c r="J22" i="13"/>
  <c r="K22" i="13"/>
  <c r="L22" i="13"/>
  <c r="M22" i="13"/>
  <c r="N22" i="13"/>
  <c r="O22" i="13"/>
  <c r="P22" i="13"/>
  <c r="Q22" i="13"/>
  <c r="R22" i="13"/>
  <c r="S22" i="13"/>
  <c r="T22" i="13"/>
  <c r="U22" i="13"/>
  <c r="V22" i="13"/>
  <c r="W22" i="13"/>
  <c r="X22" i="13"/>
  <c r="D23" i="13"/>
  <c r="E23" i="13"/>
  <c r="F23" i="13"/>
  <c r="G23" i="13"/>
  <c r="H23" i="13"/>
  <c r="I23" i="13"/>
  <c r="J23" i="13"/>
  <c r="K23" i="13"/>
  <c r="L23" i="13"/>
  <c r="M23" i="13"/>
  <c r="N23" i="13"/>
  <c r="O23" i="13"/>
  <c r="P23" i="13"/>
  <c r="Q23" i="13"/>
  <c r="R23" i="13"/>
  <c r="S23" i="13"/>
  <c r="T23" i="13"/>
  <c r="U23" i="13"/>
  <c r="V23" i="13"/>
  <c r="W23" i="13"/>
  <c r="X23" i="13"/>
  <c r="D24" i="13"/>
  <c r="E24" i="13"/>
  <c r="F24" i="13"/>
  <c r="G24" i="13"/>
  <c r="H24" i="13"/>
  <c r="I24" i="13"/>
  <c r="J24" i="13"/>
  <c r="K24" i="13"/>
  <c r="L24" i="13"/>
  <c r="M24" i="13"/>
  <c r="N24" i="13"/>
  <c r="O24" i="13"/>
  <c r="P24" i="13"/>
  <c r="Q24" i="13"/>
  <c r="R24" i="13"/>
  <c r="S24" i="13"/>
  <c r="T24" i="13"/>
  <c r="U24" i="13"/>
  <c r="V24" i="13"/>
  <c r="W24" i="13"/>
  <c r="X24" i="13"/>
  <c r="D25" i="13"/>
  <c r="E25" i="13"/>
  <c r="F25" i="13"/>
  <c r="G25" i="13"/>
  <c r="H25" i="13"/>
  <c r="I25" i="13"/>
  <c r="J25" i="13"/>
  <c r="K25" i="13"/>
  <c r="L25" i="13"/>
  <c r="M25" i="13"/>
  <c r="N25" i="13"/>
  <c r="O25" i="13"/>
  <c r="P25" i="13"/>
  <c r="Q25" i="13"/>
  <c r="R25" i="13"/>
  <c r="S25" i="13"/>
  <c r="T25" i="13"/>
  <c r="U25" i="13"/>
  <c r="V25" i="13"/>
  <c r="W25" i="13"/>
  <c r="X25" i="13"/>
  <c r="D26" i="13"/>
  <c r="E26" i="13"/>
  <c r="F26" i="13"/>
  <c r="G26" i="13"/>
  <c r="H26" i="13"/>
  <c r="I26" i="13"/>
  <c r="J26" i="13"/>
  <c r="K26" i="13"/>
  <c r="L26" i="13"/>
  <c r="M26" i="13"/>
  <c r="N26" i="13"/>
  <c r="O26" i="13"/>
  <c r="P26" i="13"/>
  <c r="Q26" i="13"/>
  <c r="R26" i="13"/>
  <c r="S26" i="13"/>
  <c r="T26" i="13"/>
  <c r="U26" i="13"/>
  <c r="V26" i="13"/>
  <c r="W26" i="13"/>
  <c r="X26" i="13"/>
  <c r="D27" i="13"/>
  <c r="E27" i="13"/>
  <c r="F27" i="13"/>
  <c r="G27" i="13"/>
  <c r="H27" i="13"/>
  <c r="I27" i="13"/>
  <c r="J27" i="13"/>
  <c r="K27" i="13"/>
  <c r="L27" i="13"/>
  <c r="M27" i="13"/>
  <c r="N27" i="13"/>
  <c r="O27" i="13"/>
  <c r="P27" i="13"/>
  <c r="Q27" i="13"/>
  <c r="R27" i="13"/>
  <c r="S27" i="13"/>
  <c r="T27" i="13"/>
  <c r="U27" i="13"/>
  <c r="V27" i="13"/>
  <c r="W27" i="13"/>
  <c r="X27" i="13"/>
  <c r="D28" i="13"/>
  <c r="E28" i="13"/>
  <c r="F28" i="13"/>
  <c r="G28" i="13"/>
  <c r="H28" i="13"/>
  <c r="I28" i="13"/>
  <c r="J28" i="13"/>
  <c r="K28" i="13"/>
  <c r="L28" i="13"/>
  <c r="M28" i="13"/>
  <c r="N28" i="13"/>
  <c r="O28" i="13"/>
  <c r="P28" i="13"/>
  <c r="Q28" i="13"/>
  <c r="R28" i="13"/>
  <c r="S28" i="13"/>
  <c r="T28" i="13"/>
  <c r="U28" i="13"/>
  <c r="V28" i="13"/>
  <c r="W28" i="13"/>
  <c r="X28" i="13"/>
  <c r="D29" i="13"/>
  <c r="E29" i="13"/>
  <c r="F29" i="13"/>
  <c r="G29" i="13"/>
  <c r="H29" i="13"/>
  <c r="I29" i="13"/>
  <c r="J29" i="13"/>
  <c r="K29" i="13"/>
  <c r="L29" i="13"/>
  <c r="M29" i="13"/>
  <c r="N29" i="13"/>
  <c r="O29" i="13"/>
  <c r="P29" i="13"/>
  <c r="Q29" i="13"/>
  <c r="R29" i="13"/>
  <c r="S29" i="13"/>
  <c r="T29" i="13"/>
  <c r="U29" i="13"/>
  <c r="V29" i="13"/>
  <c r="W29" i="13"/>
  <c r="X29" i="13"/>
  <c r="D30" i="13"/>
  <c r="E30" i="13"/>
  <c r="F30" i="13"/>
  <c r="G30" i="13"/>
  <c r="H30" i="13"/>
  <c r="I30" i="13"/>
  <c r="J30" i="13"/>
  <c r="K30" i="13"/>
  <c r="L30" i="13"/>
  <c r="M30" i="13"/>
  <c r="N30" i="13"/>
  <c r="O30" i="13"/>
  <c r="P30" i="13"/>
  <c r="Q30" i="13"/>
  <c r="R30" i="13"/>
  <c r="S30" i="13"/>
  <c r="T30" i="13"/>
  <c r="U30" i="13"/>
  <c r="V30" i="13"/>
  <c r="W30" i="13"/>
  <c r="X30" i="13"/>
  <c r="D31" i="13"/>
  <c r="E31" i="13"/>
  <c r="F31" i="13"/>
  <c r="G31" i="13"/>
  <c r="H31" i="13"/>
  <c r="I31" i="13"/>
  <c r="J31" i="13"/>
  <c r="K31" i="13"/>
  <c r="L31" i="13"/>
  <c r="M31" i="13"/>
  <c r="N31" i="13"/>
  <c r="O31" i="13"/>
  <c r="P31" i="13"/>
  <c r="Q31" i="13"/>
  <c r="R31" i="13"/>
  <c r="S31" i="13"/>
  <c r="T31" i="13"/>
  <c r="U31" i="13"/>
  <c r="V31" i="13"/>
  <c r="W31" i="13"/>
  <c r="X31" i="13"/>
  <c r="D32" i="13"/>
  <c r="E32" i="13"/>
  <c r="F32" i="13"/>
  <c r="G32" i="13"/>
  <c r="H32" i="13"/>
  <c r="I32" i="13"/>
  <c r="J32" i="13"/>
  <c r="K32" i="13"/>
  <c r="L32" i="13"/>
  <c r="M32" i="13"/>
  <c r="N32" i="13"/>
  <c r="O32" i="13"/>
  <c r="P32" i="13"/>
  <c r="Q32" i="13"/>
  <c r="R32" i="13"/>
  <c r="S32" i="13"/>
  <c r="T32" i="13"/>
  <c r="U32" i="13"/>
  <c r="V32" i="13"/>
  <c r="W32" i="13"/>
  <c r="X32" i="13"/>
  <c r="D33" i="13"/>
  <c r="E33" i="13"/>
  <c r="F33" i="13"/>
  <c r="G33" i="13"/>
  <c r="H33" i="13"/>
  <c r="I33" i="13"/>
  <c r="J33" i="13"/>
  <c r="K33" i="13"/>
  <c r="L33" i="13"/>
  <c r="M33" i="13"/>
  <c r="N33" i="13"/>
  <c r="O33" i="13"/>
  <c r="P33" i="13"/>
  <c r="Q33" i="13"/>
  <c r="R33" i="13"/>
  <c r="S33" i="13"/>
  <c r="T33" i="13"/>
  <c r="U33" i="13"/>
  <c r="V33" i="13"/>
  <c r="W33" i="13"/>
  <c r="X33" i="13"/>
  <c r="D34" i="13"/>
  <c r="E34" i="13"/>
  <c r="F34" i="13"/>
  <c r="G34" i="13"/>
  <c r="H34" i="13"/>
  <c r="I34" i="13"/>
  <c r="J34" i="13"/>
  <c r="K34" i="13"/>
  <c r="L34" i="13"/>
  <c r="M34" i="13"/>
  <c r="N34" i="13"/>
  <c r="O34" i="13"/>
  <c r="P34" i="13"/>
  <c r="Q34" i="13"/>
  <c r="R34" i="13"/>
  <c r="S34" i="13"/>
  <c r="T34" i="13"/>
  <c r="U34" i="13"/>
  <c r="V34" i="13"/>
  <c r="W34" i="13"/>
  <c r="X34" i="13"/>
  <c r="D35" i="13"/>
  <c r="E35" i="13"/>
  <c r="F35" i="13"/>
  <c r="G35" i="13"/>
  <c r="H35" i="13"/>
  <c r="I35" i="13"/>
  <c r="J35" i="13"/>
  <c r="K35" i="13"/>
  <c r="L35" i="13"/>
  <c r="M35" i="13"/>
  <c r="N35" i="13"/>
  <c r="O35" i="13"/>
  <c r="P35" i="13"/>
  <c r="Q35" i="13"/>
  <c r="R35" i="13"/>
  <c r="S35" i="13"/>
  <c r="T35" i="13"/>
  <c r="U35" i="13"/>
  <c r="V35" i="13"/>
  <c r="W35" i="13"/>
  <c r="X35" i="13"/>
  <c r="D36" i="13"/>
  <c r="E36" i="13"/>
  <c r="F36" i="13"/>
  <c r="G36" i="13"/>
  <c r="H36" i="13"/>
  <c r="I36" i="13"/>
  <c r="J36" i="13"/>
  <c r="K36" i="13"/>
  <c r="L36" i="13"/>
  <c r="M36" i="13"/>
  <c r="N36" i="13"/>
  <c r="O36" i="13"/>
  <c r="P36" i="13"/>
  <c r="Q36" i="13"/>
  <c r="R36" i="13"/>
  <c r="S36" i="13"/>
  <c r="T36" i="13"/>
  <c r="U36" i="13"/>
  <c r="V36" i="13"/>
  <c r="W36" i="13"/>
  <c r="X36" i="13"/>
  <c r="D37" i="13"/>
  <c r="E37" i="13"/>
  <c r="F37" i="13"/>
  <c r="G37" i="13"/>
  <c r="H37" i="13"/>
  <c r="I37" i="13"/>
  <c r="J37" i="13"/>
  <c r="K37" i="13"/>
  <c r="L37" i="13"/>
  <c r="M37" i="13"/>
  <c r="N37" i="13"/>
  <c r="O37" i="13"/>
  <c r="P37" i="13"/>
  <c r="Q37" i="13"/>
  <c r="R37" i="13"/>
  <c r="S37" i="13"/>
  <c r="T37" i="13"/>
  <c r="U37" i="13"/>
  <c r="V37" i="13"/>
  <c r="W37" i="13"/>
  <c r="X37" i="13"/>
  <c r="D38" i="13"/>
  <c r="E38" i="13"/>
  <c r="F38" i="13"/>
  <c r="G38" i="13"/>
  <c r="H38" i="13"/>
  <c r="I38" i="13"/>
  <c r="J38" i="13"/>
  <c r="K38" i="13"/>
  <c r="L38" i="13"/>
  <c r="M38" i="13"/>
  <c r="N38" i="13"/>
  <c r="O38" i="13"/>
  <c r="P38" i="13"/>
  <c r="Q38" i="13"/>
  <c r="R38" i="13"/>
  <c r="S38" i="13"/>
  <c r="T38" i="13"/>
  <c r="U38" i="13"/>
  <c r="V38" i="13"/>
  <c r="W38" i="13"/>
  <c r="X38" i="13"/>
  <c r="D39" i="13"/>
  <c r="E39" i="13"/>
  <c r="F39" i="13"/>
  <c r="G39" i="13"/>
  <c r="H39" i="13"/>
  <c r="I39" i="13"/>
  <c r="J39" i="13"/>
  <c r="K39" i="13"/>
  <c r="L39" i="13"/>
  <c r="M39" i="13"/>
  <c r="N39" i="13"/>
  <c r="O39" i="13"/>
  <c r="P39" i="13"/>
  <c r="Q39" i="13"/>
  <c r="R39" i="13"/>
  <c r="S39" i="13"/>
  <c r="T39" i="13"/>
  <c r="U39" i="13"/>
  <c r="V39" i="13"/>
  <c r="W39" i="13"/>
  <c r="X39" i="13"/>
  <c r="D40" i="13"/>
  <c r="E40" i="13"/>
  <c r="F40" i="13"/>
  <c r="G40" i="13"/>
  <c r="H40" i="13"/>
  <c r="I40" i="13"/>
  <c r="J40" i="13"/>
  <c r="K40" i="13"/>
  <c r="L40" i="13"/>
  <c r="M40" i="13"/>
  <c r="N40" i="13"/>
  <c r="O40" i="13"/>
  <c r="P40" i="13"/>
  <c r="Q40" i="13"/>
  <c r="R40" i="13"/>
  <c r="S40" i="13"/>
  <c r="T40" i="13"/>
  <c r="U40" i="13"/>
  <c r="V40" i="13"/>
  <c r="W40" i="13"/>
  <c r="X40" i="13"/>
  <c r="D41" i="13"/>
  <c r="E41" i="13"/>
  <c r="F41" i="13"/>
  <c r="G41" i="13"/>
  <c r="H41" i="13"/>
  <c r="I41" i="13"/>
  <c r="J41" i="13"/>
  <c r="K41" i="13"/>
  <c r="L41" i="13"/>
  <c r="M41" i="13"/>
  <c r="N41" i="13"/>
  <c r="O41" i="13"/>
  <c r="P41" i="13"/>
  <c r="Q41" i="13"/>
  <c r="R41" i="13"/>
  <c r="S41" i="13"/>
  <c r="T41" i="13"/>
  <c r="U41" i="13"/>
  <c r="V41" i="13"/>
  <c r="W41" i="13"/>
  <c r="X41" i="13"/>
  <c r="D42" i="13"/>
  <c r="E42" i="13"/>
  <c r="F42" i="13"/>
  <c r="G42" i="13"/>
  <c r="H42" i="13"/>
  <c r="I42" i="13"/>
  <c r="J42" i="13"/>
  <c r="K42" i="13"/>
  <c r="L42" i="13"/>
  <c r="M42" i="13"/>
  <c r="N42" i="13"/>
  <c r="O42" i="13"/>
  <c r="P42" i="13"/>
  <c r="Q42" i="13"/>
  <c r="R42" i="13"/>
  <c r="S42" i="13"/>
  <c r="T42" i="13"/>
  <c r="U42" i="13"/>
  <c r="V42" i="13"/>
  <c r="W42" i="13"/>
  <c r="X42" i="13"/>
  <c r="D43" i="13"/>
  <c r="E43" i="13"/>
  <c r="F43" i="13"/>
  <c r="G43" i="13"/>
  <c r="H43" i="13"/>
  <c r="I43" i="13"/>
  <c r="J43" i="13"/>
  <c r="K43" i="13"/>
  <c r="L43" i="13"/>
  <c r="M43" i="13"/>
  <c r="N43" i="13"/>
  <c r="O43" i="13"/>
  <c r="P43" i="13"/>
  <c r="Q43" i="13"/>
  <c r="R43" i="13"/>
  <c r="S43" i="13"/>
  <c r="T43" i="13"/>
  <c r="U43" i="13"/>
  <c r="V43" i="13"/>
  <c r="W43" i="13"/>
  <c r="X43" i="13"/>
  <c r="D12" i="12"/>
  <c r="E12" i="12"/>
  <c r="F12" i="12"/>
  <c r="G12" i="12"/>
  <c r="H12" i="12"/>
  <c r="I12" i="12"/>
  <c r="J12" i="12"/>
  <c r="K12" i="12"/>
  <c r="L12" i="12"/>
  <c r="M12" i="12"/>
  <c r="N12" i="12"/>
  <c r="O12" i="12"/>
  <c r="P12" i="12"/>
  <c r="Q12" i="12"/>
  <c r="R12" i="12"/>
  <c r="S12" i="12"/>
  <c r="T12" i="12"/>
  <c r="U12" i="12"/>
  <c r="V12" i="12"/>
  <c r="W12" i="12"/>
  <c r="X12" i="12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R13" i="12"/>
  <c r="S13" i="12"/>
  <c r="T13" i="12"/>
  <c r="U13" i="12"/>
  <c r="V13" i="12"/>
  <c r="W13" i="12"/>
  <c r="X13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R14" i="12"/>
  <c r="S14" i="12"/>
  <c r="T14" i="12"/>
  <c r="U14" i="12"/>
  <c r="V14" i="12"/>
  <c r="W14" i="12"/>
  <c r="X14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R15" i="12"/>
  <c r="S15" i="12"/>
  <c r="T15" i="12"/>
  <c r="U15" i="12"/>
  <c r="V15" i="12"/>
  <c r="W15" i="12"/>
  <c r="X15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R16" i="12"/>
  <c r="S16" i="12"/>
  <c r="T16" i="12"/>
  <c r="U16" i="12"/>
  <c r="V16" i="12"/>
  <c r="W16" i="12"/>
  <c r="X16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R17" i="12"/>
  <c r="S17" i="12"/>
  <c r="T17" i="12"/>
  <c r="U17" i="12"/>
  <c r="V17" i="12"/>
  <c r="W17" i="12"/>
  <c r="X17" i="12"/>
  <c r="D18" i="12"/>
  <c r="E18" i="12"/>
  <c r="F18" i="12"/>
  <c r="G18" i="12"/>
  <c r="H18" i="12"/>
  <c r="I18" i="12"/>
  <c r="J18" i="12"/>
  <c r="K18" i="12"/>
  <c r="L18" i="12"/>
  <c r="M18" i="12"/>
  <c r="N18" i="12"/>
  <c r="O18" i="12"/>
  <c r="P18" i="12"/>
  <c r="Q18" i="12"/>
  <c r="R18" i="12"/>
  <c r="S18" i="12"/>
  <c r="T18" i="12"/>
  <c r="U18" i="12"/>
  <c r="V18" i="12"/>
  <c r="W18" i="12"/>
  <c r="X18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R19" i="12"/>
  <c r="S19" i="12"/>
  <c r="T19" i="12"/>
  <c r="U19" i="12"/>
  <c r="V19" i="12"/>
  <c r="W19" i="12"/>
  <c r="X19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R20" i="12"/>
  <c r="S20" i="12"/>
  <c r="T20" i="12"/>
  <c r="U20" i="12"/>
  <c r="V20" i="12"/>
  <c r="W20" i="12"/>
  <c r="X20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R21" i="12"/>
  <c r="S21" i="12"/>
  <c r="T21" i="12"/>
  <c r="U21" i="12"/>
  <c r="V21" i="12"/>
  <c r="W21" i="12"/>
  <c r="X21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R22" i="12"/>
  <c r="S22" i="12"/>
  <c r="T22" i="12"/>
  <c r="U22" i="12"/>
  <c r="V22" i="12"/>
  <c r="W22" i="12"/>
  <c r="X22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R23" i="12"/>
  <c r="S23" i="12"/>
  <c r="T23" i="12"/>
  <c r="U23" i="12"/>
  <c r="V23" i="12"/>
  <c r="W23" i="12"/>
  <c r="X23" i="12"/>
  <c r="D24" i="12"/>
  <c r="E24" i="12"/>
  <c r="F24" i="12"/>
  <c r="G24" i="12"/>
  <c r="H24" i="12"/>
  <c r="I24" i="12"/>
  <c r="J24" i="12"/>
  <c r="K24" i="12"/>
  <c r="L24" i="12"/>
  <c r="M24" i="12"/>
  <c r="N24" i="12"/>
  <c r="O24" i="12"/>
  <c r="P24" i="12"/>
  <c r="Q24" i="12"/>
  <c r="R24" i="12"/>
  <c r="S24" i="12"/>
  <c r="T24" i="12"/>
  <c r="U24" i="12"/>
  <c r="V24" i="12"/>
  <c r="W24" i="12"/>
  <c r="X24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R25" i="12"/>
  <c r="S25" i="12"/>
  <c r="T25" i="12"/>
  <c r="U25" i="12"/>
  <c r="V25" i="12"/>
  <c r="W25" i="12"/>
  <c r="X25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R26" i="12"/>
  <c r="S26" i="12"/>
  <c r="T26" i="12"/>
  <c r="U26" i="12"/>
  <c r="V26" i="12"/>
  <c r="W26" i="12"/>
  <c r="X26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R27" i="12"/>
  <c r="S27" i="12"/>
  <c r="T27" i="12"/>
  <c r="U27" i="12"/>
  <c r="V27" i="12"/>
  <c r="W27" i="12"/>
  <c r="X27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R28" i="12"/>
  <c r="S28" i="12"/>
  <c r="T28" i="12"/>
  <c r="U28" i="12"/>
  <c r="V28" i="12"/>
  <c r="W28" i="12"/>
  <c r="X28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R29" i="12"/>
  <c r="S29" i="12"/>
  <c r="T29" i="12"/>
  <c r="U29" i="12"/>
  <c r="V29" i="12"/>
  <c r="W29" i="12"/>
  <c r="X29" i="12"/>
  <c r="D30" i="12"/>
  <c r="E30" i="12"/>
  <c r="F30" i="12"/>
  <c r="G30" i="12"/>
  <c r="H30" i="12"/>
  <c r="I30" i="12"/>
  <c r="J30" i="12"/>
  <c r="K30" i="12"/>
  <c r="L30" i="12"/>
  <c r="M30" i="12"/>
  <c r="N30" i="12"/>
  <c r="O30" i="12"/>
  <c r="P30" i="12"/>
  <c r="Q30" i="12"/>
  <c r="R30" i="12"/>
  <c r="S30" i="12"/>
  <c r="T30" i="12"/>
  <c r="U30" i="12"/>
  <c r="V30" i="12"/>
  <c r="W30" i="12"/>
  <c r="X30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R31" i="12"/>
  <c r="S31" i="12"/>
  <c r="T31" i="12"/>
  <c r="U31" i="12"/>
  <c r="V31" i="12"/>
  <c r="W31" i="12"/>
  <c r="X31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R32" i="12"/>
  <c r="S32" i="12"/>
  <c r="T32" i="12"/>
  <c r="U32" i="12"/>
  <c r="V32" i="12"/>
  <c r="W32" i="12"/>
  <c r="X32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R33" i="12"/>
  <c r="S33" i="12"/>
  <c r="T33" i="12"/>
  <c r="U33" i="12"/>
  <c r="V33" i="12"/>
  <c r="W33" i="12"/>
  <c r="X33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R34" i="12"/>
  <c r="S34" i="12"/>
  <c r="T34" i="12"/>
  <c r="U34" i="12"/>
  <c r="V34" i="12"/>
  <c r="W34" i="12"/>
  <c r="X34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R35" i="12"/>
  <c r="S35" i="12"/>
  <c r="T35" i="12"/>
  <c r="U35" i="12"/>
  <c r="V35" i="12"/>
  <c r="W35" i="12"/>
  <c r="X35" i="12"/>
  <c r="D36" i="12"/>
  <c r="E36" i="12"/>
  <c r="F36" i="12"/>
  <c r="G36" i="12"/>
  <c r="H36" i="12"/>
  <c r="I36" i="12"/>
  <c r="J36" i="12"/>
  <c r="K36" i="12"/>
  <c r="L36" i="12"/>
  <c r="M36" i="12"/>
  <c r="N36" i="12"/>
  <c r="O36" i="12"/>
  <c r="P36" i="12"/>
  <c r="Q36" i="12"/>
  <c r="R36" i="12"/>
  <c r="S36" i="12"/>
  <c r="T36" i="12"/>
  <c r="U36" i="12"/>
  <c r="V36" i="12"/>
  <c r="W36" i="12"/>
  <c r="X36" i="12"/>
  <c r="D37" i="12"/>
  <c r="E37" i="12"/>
  <c r="F37" i="12"/>
  <c r="G37" i="12"/>
  <c r="H37" i="12"/>
  <c r="I37" i="12"/>
  <c r="J37" i="12"/>
  <c r="K37" i="12"/>
  <c r="L37" i="12"/>
  <c r="M37" i="12"/>
  <c r="N37" i="12"/>
  <c r="O37" i="12"/>
  <c r="P37" i="12"/>
  <c r="Q37" i="12"/>
  <c r="R37" i="12"/>
  <c r="S37" i="12"/>
  <c r="T37" i="12"/>
  <c r="U37" i="12"/>
  <c r="V37" i="12"/>
  <c r="W37" i="12"/>
  <c r="X37" i="12"/>
  <c r="D38" i="12"/>
  <c r="E38" i="12"/>
  <c r="F38" i="12"/>
  <c r="G38" i="12"/>
  <c r="H38" i="12"/>
  <c r="I38" i="12"/>
  <c r="J38" i="12"/>
  <c r="K38" i="12"/>
  <c r="L38" i="12"/>
  <c r="M38" i="12"/>
  <c r="N38" i="12"/>
  <c r="O38" i="12"/>
  <c r="P38" i="12"/>
  <c r="Q38" i="12"/>
  <c r="R38" i="12"/>
  <c r="S38" i="12"/>
  <c r="T38" i="12"/>
  <c r="U38" i="12"/>
  <c r="V38" i="12"/>
  <c r="W38" i="12"/>
  <c r="X38" i="12"/>
  <c r="D39" i="12"/>
  <c r="E39" i="12"/>
  <c r="F39" i="12"/>
  <c r="G39" i="12"/>
  <c r="H39" i="12"/>
  <c r="I39" i="12"/>
  <c r="J39" i="12"/>
  <c r="K39" i="12"/>
  <c r="L39" i="12"/>
  <c r="M39" i="12"/>
  <c r="N39" i="12"/>
  <c r="O39" i="12"/>
  <c r="P39" i="12"/>
  <c r="Q39" i="12"/>
  <c r="R39" i="12"/>
  <c r="S39" i="12"/>
  <c r="T39" i="12"/>
  <c r="U39" i="12"/>
  <c r="V39" i="12"/>
  <c r="W39" i="12"/>
  <c r="X39" i="12"/>
  <c r="D40" i="12"/>
  <c r="E40" i="12"/>
  <c r="F40" i="12"/>
  <c r="G40" i="12"/>
  <c r="H40" i="12"/>
  <c r="I40" i="12"/>
  <c r="J40" i="12"/>
  <c r="K40" i="12"/>
  <c r="L40" i="12"/>
  <c r="M40" i="12"/>
  <c r="N40" i="12"/>
  <c r="O40" i="12"/>
  <c r="P40" i="12"/>
  <c r="Q40" i="12"/>
  <c r="R40" i="12"/>
  <c r="S40" i="12"/>
  <c r="T40" i="12"/>
  <c r="U40" i="12"/>
  <c r="V40" i="12"/>
  <c r="W40" i="12"/>
  <c r="X40" i="12"/>
  <c r="D41" i="12"/>
  <c r="E41" i="12"/>
  <c r="F41" i="12"/>
  <c r="G41" i="12"/>
  <c r="H41" i="12"/>
  <c r="I41" i="12"/>
  <c r="J41" i="12"/>
  <c r="K41" i="12"/>
  <c r="L41" i="12"/>
  <c r="M41" i="12"/>
  <c r="N41" i="12"/>
  <c r="O41" i="12"/>
  <c r="P41" i="12"/>
  <c r="Q41" i="12"/>
  <c r="R41" i="12"/>
  <c r="S41" i="12"/>
  <c r="T41" i="12"/>
  <c r="U41" i="12"/>
  <c r="V41" i="12"/>
  <c r="W41" i="12"/>
  <c r="X41" i="12"/>
  <c r="D42" i="12"/>
  <c r="E42" i="12"/>
  <c r="F42" i="12"/>
  <c r="G42" i="12"/>
  <c r="H42" i="12"/>
  <c r="I42" i="12"/>
  <c r="J42" i="12"/>
  <c r="K42" i="12"/>
  <c r="L42" i="12"/>
  <c r="M42" i="12"/>
  <c r="N42" i="12"/>
  <c r="O42" i="12"/>
  <c r="P42" i="12"/>
  <c r="Q42" i="12"/>
  <c r="R42" i="12"/>
  <c r="S42" i="12"/>
  <c r="T42" i="12"/>
  <c r="U42" i="12"/>
  <c r="V42" i="12"/>
  <c r="W42" i="12"/>
  <c r="X42" i="12"/>
  <c r="D43" i="12"/>
  <c r="E43" i="12"/>
  <c r="F43" i="12"/>
  <c r="G43" i="12"/>
  <c r="H43" i="12"/>
  <c r="I43" i="12"/>
  <c r="J43" i="12"/>
  <c r="K43" i="12"/>
  <c r="L43" i="12"/>
  <c r="M43" i="12"/>
  <c r="N43" i="12"/>
  <c r="O43" i="12"/>
  <c r="P43" i="12"/>
  <c r="Q43" i="12"/>
  <c r="R43" i="12"/>
  <c r="S43" i="12"/>
  <c r="T43" i="12"/>
  <c r="U43" i="12"/>
  <c r="V43" i="12"/>
  <c r="W43" i="12"/>
  <c r="X43" i="12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R14" i="11"/>
  <c r="S14" i="11"/>
  <c r="T14" i="11"/>
  <c r="U14" i="11"/>
  <c r="V14" i="11"/>
  <c r="W14" i="11"/>
  <c r="X14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R15" i="11"/>
  <c r="S15" i="11"/>
  <c r="T15" i="11"/>
  <c r="U15" i="11"/>
  <c r="V15" i="11"/>
  <c r="W15" i="11"/>
  <c r="X15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R16" i="11"/>
  <c r="S16" i="11"/>
  <c r="T16" i="11"/>
  <c r="U16" i="11"/>
  <c r="V16" i="11"/>
  <c r="W16" i="11"/>
  <c r="X16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R17" i="11"/>
  <c r="S17" i="11"/>
  <c r="T17" i="11"/>
  <c r="U17" i="11"/>
  <c r="V17" i="11"/>
  <c r="W17" i="11"/>
  <c r="X17" i="11"/>
  <c r="D18" i="11"/>
  <c r="E18" i="11"/>
  <c r="F18" i="11"/>
  <c r="G18" i="11"/>
  <c r="H18" i="11"/>
  <c r="I18" i="11"/>
  <c r="J18" i="11"/>
  <c r="K18" i="11"/>
  <c r="L18" i="11"/>
  <c r="M18" i="11"/>
  <c r="N18" i="11"/>
  <c r="O18" i="11"/>
  <c r="P18" i="11"/>
  <c r="Q18" i="11"/>
  <c r="R18" i="11"/>
  <c r="S18" i="11"/>
  <c r="T18" i="11"/>
  <c r="U18" i="11"/>
  <c r="V18" i="11"/>
  <c r="W18" i="11"/>
  <c r="X18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R19" i="11"/>
  <c r="S19" i="11"/>
  <c r="T19" i="11"/>
  <c r="U19" i="11"/>
  <c r="V19" i="11"/>
  <c r="W19" i="11"/>
  <c r="X19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R20" i="11"/>
  <c r="S20" i="11"/>
  <c r="T20" i="11"/>
  <c r="U20" i="11"/>
  <c r="V20" i="11"/>
  <c r="W20" i="11"/>
  <c r="X20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R21" i="11"/>
  <c r="S21" i="11"/>
  <c r="T21" i="11"/>
  <c r="U21" i="11"/>
  <c r="V21" i="11"/>
  <c r="W21" i="11"/>
  <c r="X21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R22" i="11"/>
  <c r="S22" i="11"/>
  <c r="T22" i="11"/>
  <c r="U22" i="11"/>
  <c r="V22" i="11"/>
  <c r="W22" i="11"/>
  <c r="X22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R34" i="11"/>
  <c r="S34" i="11"/>
  <c r="T34" i="11"/>
  <c r="U34" i="11"/>
  <c r="V34" i="11"/>
  <c r="W34" i="11"/>
  <c r="X34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R35" i="11"/>
  <c r="S35" i="11"/>
  <c r="T35" i="11"/>
  <c r="U35" i="11"/>
  <c r="V35" i="11"/>
  <c r="W35" i="11"/>
  <c r="X35" i="11"/>
  <c r="D36" i="11"/>
  <c r="E36" i="11"/>
  <c r="F36" i="11"/>
  <c r="G36" i="11"/>
  <c r="H36" i="11"/>
  <c r="I36" i="11"/>
  <c r="J36" i="11"/>
  <c r="K36" i="11"/>
  <c r="L36" i="11"/>
  <c r="M36" i="11"/>
  <c r="N36" i="11"/>
  <c r="O36" i="11"/>
  <c r="P36" i="11"/>
  <c r="Q36" i="11"/>
  <c r="R36" i="11"/>
  <c r="S36" i="11"/>
  <c r="T36" i="11"/>
  <c r="U36" i="11"/>
  <c r="V36" i="11"/>
  <c r="W36" i="11"/>
  <c r="X36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R37" i="11"/>
  <c r="S37" i="11"/>
  <c r="T37" i="11"/>
  <c r="U37" i="11"/>
  <c r="V37" i="11"/>
  <c r="W37" i="11"/>
  <c r="X37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R38" i="11"/>
  <c r="S38" i="11"/>
  <c r="T38" i="11"/>
  <c r="U38" i="11"/>
  <c r="V38" i="11"/>
  <c r="W38" i="11"/>
  <c r="X38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R39" i="11"/>
  <c r="S39" i="11"/>
  <c r="T39" i="11"/>
  <c r="U39" i="11"/>
  <c r="V39" i="11"/>
  <c r="W39" i="11"/>
  <c r="X39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R40" i="11"/>
  <c r="S40" i="11"/>
  <c r="T40" i="11"/>
  <c r="U40" i="11"/>
  <c r="V40" i="11"/>
  <c r="W40" i="11"/>
  <c r="X40" i="11"/>
  <c r="D41" i="11"/>
  <c r="E41" i="11"/>
  <c r="F41" i="11"/>
  <c r="G41" i="11"/>
  <c r="H41" i="11"/>
  <c r="I41" i="11"/>
  <c r="J41" i="11"/>
  <c r="K41" i="11"/>
  <c r="L41" i="11"/>
  <c r="M41" i="11"/>
  <c r="N41" i="11"/>
  <c r="O41" i="11"/>
  <c r="P41" i="11"/>
  <c r="Q41" i="11"/>
  <c r="R41" i="11"/>
  <c r="S41" i="11"/>
  <c r="T41" i="11"/>
  <c r="U41" i="11"/>
  <c r="V41" i="11"/>
  <c r="W41" i="11"/>
  <c r="X41" i="11"/>
  <c r="D42" i="11"/>
  <c r="E42" i="11"/>
  <c r="F42" i="11"/>
  <c r="G42" i="11"/>
  <c r="H42" i="11"/>
  <c r="I42" i="11"/>
  <c r="J42" i="11"/>
  <c r="K42" i="11"/>
  <c r="L42" i="11"/>
  <c r="M42" i="11"/>
  <c r="N42" i="11"/>
  <c r="O42" i="11"/>
  <c r="P42" i="11"/>
  <c r="Q42" i="11"/>
  <c r="R42" i="11"/>
  <c r="S42" i="11"/>
  <c r="T42" i="11"/>
  <c r="U42" i="11"/>
  <c r="V42" i="11"/>
  <c r="W42" i="11"/>
  <c r="X42" i="11"/>
  <c r="D43" i="11"/>
  <c r="E43" i="11"/>
  <c r="F43" i="11"/>
  <c r="G43" i="11"/>
  <c r="H43" i="11"/>
  <c r="I43" i="11"/>
  <c r="J43" i="11"/>
  <c r="K43" i="11"/>
  <c r="L43" i="11"/>
  <c r="M43" i="11"/>
  <c r="N43" i="11"/>
  <c r="O43" i="11"/>
  <c r="P43" i="11"/>
  <c r="Q43" i="11"/>
  <c r="R43" i="11"/>
  <c r="S43" i="11"/>
  <c r="T43" i="11"/>
  <c r="U43" i="11"/>
  <c r="V43" i="11"/>
  <c r="W43" i="11"/>
  <c r="X43" i="11"/>
  <c r="D12" i="10"/>
  <c r="E12" i="10"/>
  <c r="F12" i="10"/>
  <c r="G12" i="10"/>
  <c r="H12" i="10"/>
  <c r="I12" i="10"/>
  <c r="J12" i="10"/>
  <c r="K12" i="10"/>
  <c r="L12" i="10"/>
  <c r="M12" i="10"/>
  <c r="N12" i="10"/>
  <c r="O12" i="10"/>
  <c r="P12" i="10"/>
  <c r="Q12" i="10"/>
  <c r="R12" i="10"/>
  <c r="S12" i="10"/>
  <c r="T12" i="10"/>
  <c r="U12" i="10"/>
  <c r="V12" i="10"/>
  <c r="W12" i="10"/>
  <c r="X12" i="10"/>
  <c r="D13" i="10"/>
  <c r="E13" i="10"/>
  <c r="F13" i="10"/>
  <c r="G13" i="10"/>
  <c r="H13" i="10"/>
  <c r="I13" i="10"/>
  <c r="J13" i="10"/>
  <c r="K13" i="10"/>
  <c r="L13" i="10"/>
  <c r="M13" i="10"/>
  <c r="N13" i="10"/>
  <c r="O13" i="10"/>
  <c r="P13" i="10"/>
  <c r="Q13" i="10"/>
  <c r="R13" i="10"/>
  <c r="S13" i="10"/>
  <c r="T13" i="10"/>
  <c r="U13" i="10"/>
  <c r="V13" i="10"/>
  <c r="W13" i="10"/>
  <c r="X13" i="10"/>
  <c r="D14" i="10"/>
  <c r="E14" i="10"/>
  <c r="F14" i="10"/>
  <c r="G14" i="10"/>
  <c r="H14" i="10"/>
  <c r="I14" i="10"/>
  <c r="J14" i="10"/>
  <c r="K14" i="10"/>
  <c r="L14" i="10"/>
  <c r="M14" i="10"/>
  <c r="N14" i="10"/>
  <c r="O14" i="10"/>
  <c r="P14" i="10"/>
  <c r="Q14" i="10"/>
  <c r="R14" i="10"/>
  <c r="S14" i="10"/>
  <c r="T14" i="10"/>
  <c r="U14" i="10"/>
  <c r="V14" i="10"/>
  <c r="W14" i="10"/>
  <c r="X14" i="10"/>
  <c r="D15" i="10"/>
  <c r="E15" i="10"/>
  <c r="F15" i="10"/>
  <c r="G15" i="10"/>
  <c r="H15" i="10"/>
  <c r="I15" i="10"/>
  <c r="J15" i="10"/>
  <c r="K15" i="10"/>
  <c r="L15" i="10"/>
  <c r="M15" i="10"/>
  <c r="N15" i="10"/>
  <c r="O15" i="10"/>
  <c r="P15" i="10"/>
  <c r="Q15" i="10"/>
  <c r="R15" i="10"/>
  <c r="S15" i="10"/>
  <c r="T15" i="10"/>
  <c r="U15" i="10"/>
  <c r="V15" i="10"/>
  <c r="W15" i="10"/>
  <c r="X15" i="10"/>
  <c r="D16" i="10"/>
  <c r="E16" i="10"/>
  <c r="F16" i="10"/>
  <c r="G16" i="10"/>
  <c r="H16" i="10"/>
  <c r="I16" i="10"/>
  <c r="J16" i="10"/>
  <c r="K16" i="10"/>
  <c r="L16" i="10"/>
  <c r="M16" i="10"/>
  <c r="N16" i="10"/>
  <c r="O16" i="10"/>
  <c r="P16" i="10"/>
  <c r="Q16" i="10"/>
  <c r="R16" i="10"/>
  <c r="S16" i="10"/>
  <c r="T16" i="10"/>
  <c r="U16" i="10"/>
  <c r="V16" i="10"/>
  <c r="W16" i="10"/>
  <c r="X16" i="10"/>
  <c r="D17" i="10"/>
  <c r="E17" i="10"/>
  <c r="F17" i="10"/>
  <c r="G17" i="10"/>
  <c r="H17" i="10"/>
  <c r="I17" i="10"/>
  <c r="J17" i="10"/>
  <c r="K17" i="10"/>
  <c r="L17" i="10"/>
  <c r="M17" i="10"/>
  <c r="N17" i="10"/>
  <c r="O17" i="10"/>
  <c r="P17" i="10"/>
  <c r="Q17" i="10"/>
  <c r="R17" i="10"/>
  <c r="S17" i="10"/>
  <c r="T17" i="10"/>
  <c r="U17" i="10"/>
  <c r="V17" i="10"/>
  <c r="W17" i="10"/>
  <c r="X17" i="10"/>
  <c r="D18" i="10"/>
  <c r="E18" i="10"/>
  <c r="F18" i="10"/>
  <c r="G18" i="10"/>
  <c r="H18" i="10"/>
  <c r="I18" i="10"/>
  <c r="J18" i="10"/>
  <c r="K18" i="10"/>
  <c r="L18" i="10"/>
  <c r="M18" i="10"/>
  <c r="N18" i="10"/>
  <c r="O18" i="10"/>
  <c r="P18" i="10"/>
  <c r="Q18" i="10"/>
  <c r="R18" i="10"/>
  <c r="S18" i="10"/>
  <c r="T18" i="10"/>
  <c r="U18" i="10"/>
  <c r="V18" i="10"/>
  <c r="W18" i="10"/>
  <c r="X18" i="10"/>
  <c r="D19" i="10"/>
  <c r="E19" i="10"/>
  <c r="F19" i="10"/>
  <c r="G19" i="10"/>
  <c r="H19" i="10"/>
  <c r="I19" i="10"/>
  <c r="J19" i="10"/>
  <c r="K19" i="10"/>
  <c r="L19" i="10"/>
  <c r="M19" i="10"/>
  <c r="N19" i="10"/>
  <c r="O19" i="10"/>
  <c r="P19" i="10"/>
  <c r="Q19" i="10"/>
  <c r="R19" i="10"/>
  <c r="S19" i="10"/>
  <c r="T19" i="10"/>
  <c r="U19" i="10"/>
  <c r="V19" i="10"/>
  <c r="W19" i="10"/>
  <c r="X19" i="10"/>
  <c r="D20" i="10"/>
  <c r="E20" i="10"/>
  <c r="F20" i="10"/>
  <c r="G20" i="10"/>
  <c r="H20" i="10"/>
  <c r="I20" i="10"/>
  <c r="J20" i="10"/>
  <c r="K20" i="10"/>
  <c r="L20" i="10"/>
  <c r="M20" i="10"/>
  <c r="N20" i="10"/>
  <c r="O20" i="10"/>
  <c r="P20" i="10"/>
  <c r="Q20" i="10"/>
  <c r="R20" i="10"/>
  <c r="S20" i="10"/>
  <c r="T20" i="10"/>
  <c r="U20" i="10"/>
  <c r="V20" i="10"/>
  <c r="W20" i="10"/>
  <c r="X20" i="10"/>
  <c r="D21" i="10"/>
  <c r="E21" i="10"/>
  <c r="F21" i="10"/>
  <c r="G21" i="10"/>
  <c r="H21" i="10"/>
  <c r="I21" i="10"/>
  <c r="J21" i="10"/>
  <c r="K21" i="10"/>
  <c r="L21" i="10"/>
  <c r="M21" i="10"/>
  <c r="N21" i="10"/>
  <c r="O21" i="10"/>
  <c r="P21" i="10"/>
  <c r="Q21" i="10"/>
  <c r="R21" i="10"/>
  <c r="S21" i="10"/>
  <c r="T21" i="10"/>
  <c r="U21" i="10"/>
  <c r="V21" i="10"/>
  <c r="W21" i="10"/>
  <c r="X21" i="10"/>
  <c r="D22" i="10"/>
  <c r="E22" i="10"/>
  <c r="F22" i="10"/>
  <c r="G22" i="10"/>
  <c r="H22" i="10"/>
  <c r="I22" i="10"/>
  <c r="J22" i="10"/>
  <c r="K22" i="10"/>
  <c r="L22" i="10"/>
  <c r="M22" i="10"/>
  <c r="N22" i="10"/>
  <c r="O22" i="10"/>
  <c r="P22" i="10"/>
  <c r="Q22" i="10"/>
  <c r="R22" i="10"/>
  <c r="S22" i="10"/>
  <c r="T22" i="10"/>
  <c r="U22" i="10"/>
  <c r="V22" i="10"/>
  <c r="W22" i="10"/>
  <c r="X22" i="10"/>
  <c r="D23" i="10"/>
  <c r="E23" i="10"/>
  <c r="F23" i="10"/>
  <c r="G23" i="10"/>
  <c r="H23" i="10"/>
  <c r="I23" i="10"/>
  <c r="J23" i="10"/>
  <c r="K23" i="10"/>
  <c r="L23" i="10"/>
  <c r="M23" i="10"/>
  <c r="N23" i="10"/>
  <c r="O23" i="10"/>
  <c r="P23" i="10"/>
  <c r="Q23" i="10"/>
  <c r="R23" i="10"/>
  <c r="S23" i="10"/>
  <c r="T23" i="10"/>
  <c r="U23" i="10"/>
  <c r="V23" i="10"/>
  <c r="W23" i="10"/>
  <c r="X23" i="10"/>
  <c r="D24" i="10"/>
  <c r="E24" i="10"/>
  <c r="F24" i="10"/>
  <c r="G24" i="10"/>
  <c r="H24" i="10"/>
  <c r="I24" i="10"/>
  <c r="J24" i="10"/>
  <c r="K24" i="10"/>
  <c r="L24" i="10"/>
  <c r="M24" i="10"/>
  <c r="N24" i="10"/>
  <c r="O24" i="10"/>
  <c r="P24" i="10"/>
  <c r="Q24" i="10"/>
  <c r="R24" i="10"/>
  <c r="S24" i="10"/>
  <c r="T24" i="10"/>
  <c r="U24" i="10"/>
  <c r="V24" i="10"/>
  <c r="W24" i="10"/>
  <c r="X24" i="10"/>
  <c r="D25" i="10"/>
  <c r="E25" i="10"/>
  <c r="F25" i="10"/>
  <c r="G25" i="10"/>
  <c r="H25" i="10"/>
  <c r="I25" i="10"/>
  <c r="J25" i="10"/>
  <c r="K25" i="10"/>
  <c r="L25" i="10"/>
  <c r="M25" i="10"/>
  <c r="N25" i="10"/>
  <c r="O25" i="10"/>
  <c r="P25" i="10"/>
  <c r="Q25" i="10"/>
  <c r="R25" i="10"/>
  <c r="S25" i="10"/>
  <c r="T25" i="10"/>
  <c r="U25" i="10"/>
  <c r="V25" i="10"/>
  <c r="W25" i="10"/>
  <c r="X25" i="10"/>
  <c r="D26" i="10"/>
  <c r="E26" i="10"/>
  <c r="F26" i="10"/>
  <c r="G26" i="10"/>
  <c r="H26" i="10"/>
  <c r="I26" i="10"/>
  <c r="J26" i="10"/>
  <c r="K26" i="10"/>
  <c r="L26" i="10"/>
  <c r="M26" i="10"/>
  <c r="N26" i="10"/>
  <c r="O26" i="10"/>
  <c r="P26" i="10"/>
  <c r="Q26" i="10"/>
  <c r="R26" i="10"/>
  <c r="S26" i="10"/>
  <c r="T26" i="10"/>
  <c r="U26" i="10"/>
  <c r="V26" i="10"/>
  <c r="W26" i="10"/>
  <c r="X26" i="10"/>
  <c r="D27" i="10"/>
  <c r="E27" i="10"/>
  <c r="F27" i="10"/>
  <c r="G27" i="10"/>
  <c r="H27" i="10"/>
  <c r="I27" i="10"/>
  <c r="J27" i="10"/>
  <c r="K27" i="10"/>
  <c r="L27" i="10"/>
  <c r="M27" i="10"/>
  <c r="N27" i="10"/>
  <c r="O27" i="10"/>
  <c r="P27" i="10"/>
  <c r="Q27" i="10"/>
  <c r="R27" i="10"/>
  <c r="S27" i="10"/>
  <c r="T27" i="10"/>
  <c r="U27" i="10"/>
  <c r="V27" i="10"/>
  <c r="W27" i="10"/>
  <c r="X27" i="10"/>
  <c r="D28" i="10"/>
  <c r="E28" i="10"/>
  <c r="F28" i="10"/>
  <c r="G28" i="10"/>
  <c r="H28" i="10"/>
  <c r="I28" i="10"/>
  <c r="J28" i="10"/>
  <c r="K28" i="10"/>
  <c r="L28" i="10"/>
  <c r="M28" i="10"/>
  <c r="N28" i="10"/>
  <c r="O28" i="10"/>
  <c r="P28" i="10"/>
  <c r="Q28" i="10"/>
  <c r="R28" i="10"/>
  <c r="S28" i="10"/>
  <c r="T28" i="10"/>
  <c r="U28" i="10"/>
  <c r="V28" i="10"/>
  <c r="W28" i="10"/>
  <c r="X28" i="10"/>
  <c r="D29" i="10"/>
  <c r="E29" i="10"/>
  <c r="F29" i="10"/>
  <c r="G29" i="10"/>
  <c r="H29" i="10"/>
  <c r="I29" i="10"/>
  <c r="J29" i="10"/>
  <c r="K29" i="10"/>
  <c r="L29" i="10"/>
  <c r="M29" i="10"/>
  <c r="N29" i="10"/>
  <c r="O29" i="10"/>
  <c r="P29" i="10"/>
  <c r="Q29" i="10"/>
  <c r="R29" i="10"/>
  <c r="S29" i="10"/>
  <c r="T29" i="10"/>
  <c r="U29" i="10"/>
  <c r="V29" i="10"/>
  <c r="W29" i="10"/>
  <c r="X29" i="10"/>
  <c r="D30" i="10"/>
  <c r="E30" i="10"/>
  <c r="F30" i="10"/>
  <c r="G30" i="10"/>
  <c r="H30" i="10"/>
  <c r="I30" i="10"/>
  <c r="J30" i="10"/>
  <c r="K30" i="10"/>
  <c r="L30" i="10"/>
  <c r="M30" i="10"/>
  <c r="N30" i="10"/>
  <c r="O30" i="10"/>
  <c r="P30" i="10"/>
  <c r="Q30" i="10"/>
  <c r="R30" i="10"/>
  <c r="S30" i="10"/>
  <c r="T30" i="10"/>
  <c r="U30" i="10"/>
  <c r="V30" i="10"/>
  <c r="W30" i="10"/>
  <c r="X30" i="10"/>
  <c r="D31" i="10"/>
  <c r="E31" i="10"/>
  <c r="F31" i="10"/>
  <c r="G31" i="10"/>
  <c r="H31" i="10"/>
  <c r="I31" i="10"/>
  <c r="J31" i="10"/>
  <c r="K31" i="10"/>
  <c r="L31" i="10"/>
  <c r="M31" i="10"/>
  <c r="N31" i="10"/>
  <c r="O31" i="10"/>
  <c r="P31" i="10"/>
  <c r="Q31" i="10"/>
  <c r="R31" i="10"/>
  <c r="S31" i="10"/>
  <c r="T31" i="10"/>
  <c r="U31" i="10"/>
  <c r="V31" i="10"/>
  <c r="W31" i="10"/>
  <c r="X31" i="10"/>
  <c r="D32" i="10"/>
  <c r="E32" i="10"/>
  <c r="F32" i="10"/>
  <c r="G32" i="10"/>
  <c r="H32" i="10"/>
  <c r="I32" i="10"/>
  <c r="J32" i="10"/>
  <c r="K32" i="10"/>
  <c r="L32" i="10"/>
  <c r="M32" i="10"/>
  <c r="N32" i="10"/>
  <c r="O32" i="10"/>
  <c r="P32" i="10"/>
  <c r="Q32" i="10"/>
  <c r="R32" i="10"/>
  <c r="S32" i="10"/>
  <c r="T32" i="10"/>
  <c r="U32" i="10"/>
  <c r="V32" i="10"/>
  <c r="W32" i="10"/>
  <c r="X32" i="10"/>
  <c r="D33" i="10"/>
  <c r="E33" i="10"/>
  <c r="F33" i="10"/>
  <c r="G33" i="10"/>
  <c r="H33" i="10"/>
  <c r="I33" i="10"/>
  <c r="J33" i="10"/>
  <c r="K33" i="10"/>
  <c r="L33" i="10"/>
  <c r="M33" i="10"/>
  <c r="N33" i="10"/>
  <c r="O33" i="10"/>
  <c r="P33" i="10"/>
  <c r="Q33" i="10"/>
  <c r="R33" i="10"/>
  <c r="S33" i="10"/>
  <c r="T33" i="10"/>
  <c r="U33" i="10"/>
  <c r="V33" i="10"/>
  <c r="W33" i="10"/>
  <c r="X33" i="10"/>
  <c r="D34" i="10"/>
  <c r="E34" i="10"/>
  <c r="F34" i="10"/>
  <c r="G34" i="10"/>
  <c r="H34" i="10"/>
  <c r="I34" i="10"/>
  <c r="J34" i="10"/>
  <c r="K34" i="10"/>
  <c r="L34" i="10"/>
  <c r="M34" i="10"/>
  <c r="N34" i="10"/>
  <c r="O34" i="10"/>
  <c r="P34" i="10"/>
  <c r="Q34" i="10"/>
  <c r="R34" i="10"/>
  <c r="S34" i="10"/>
  <c r="T34" i="10"/>
  <c r="U34" i="10"/>
  <c r="V34" i="10"/>
  <c r="W34" i="10"/>
  <c r="X34" i="10"/>
  <c r="D35" i="10"/>
  <c r="E35" i="10"/>
  <c r="F35" i="10"/>
  <c r="G35" i="10"/>
  <c r="H35" i="10"/>
  <c r="I35" i="10"/>
  <c r="J35" i="10"/>
  <c r="K35" i="10"/>
  <c r="L35" i="10"/>
  <c r="M35" i="10"/>
  <c r="N35" i="10"/>
  <c r="O35" i="10"/>
  <c r="P35" i="10"/>
  <c r="Q35" i="10"/>
  <c r="R35" i="10"/>
  <c r="S35" i="10"/>
  <c r="T35" i="10"/>
  <c r="U35" i="10"/>
  <c r="V35" i="10"/>
  <c r="W35" i="10"/>
  <c r="X35" i="10"/>
  <c r="D36" i="10"/>
  <c r="E36" i="10"/>
  <c r="F36" i="10"/>
  <c r="G36" i="10"/>
  <c r="H36" i="10"/>
  <c r="I36" i="10"/>
  <c r="J36" i="10"/>
  <c r="K36" i="10"/>
  <c r="L36" i="10"/>
  <c r="M36" i="10"/>
  <c r="N36" i="10"/>
  <c r="O36" i="10"/>
  <c r="P36" i="10"/>
  <c r="Q36" i="10"/>
  <c r="R36" i="10"/>
  <c r="S36" i="10"/>
  <c r="T36" i="10"/>
  <c r="U36" i="10"/>
  <c r="V36" i="10"/>
  <c r="W36" i="10"/>
  <c r="X36" i="10"/>
  <c r="D37" i="10"/>
  <c r="E37" i="10"/>
  <c r="F37" i="10"/>
  <c r="G37" i="10"/>
  <c r="H37" i="10"/>
  <c r="I37" i="10"/>
  <c r="J37" i="10"/>
  <c r="K37" i="10"/>
  <c r="L37" i="10"/>
  <c r="M37" i="10"/>
  <c r="N37" i="10"/>
  <c r="O37" i="10"/>
  <c r="P37" i="10"/>
  <c r="Q37" i="10"/>
  <c r="R37" i="10"/>
  <c r="S37" i="10"/>
  <c r="T37" i="10"/>
  <c r="U37" i="10"/>
  <c r="V37" i="10"/>
  <c r="W37" i="10"/>
  <c r="X37" i="10"/>
  <c r="D38" i="10"/>
  <c r="E38" i="10"/>
  <c r="F38" i="10"/>
  <c r="G38" i="10"/>
  <c r="H38" i="10"/>
  <c r="I38" i="10"/>
  <c r="J38" i="10"/>
  <c r="K38" i="10"/>
  <c r="L38" i="10"/>
  <c r="M38" i="10"/>
  <c r="N38" i="10"/>
  <c r="O38" i="10"/>
  <c r="P38" i="10"/>
  <c r="Q38" i="10"/>
  <c r="R38" i="10"/>
  <c r="S38" i="10"/>
  <c r="T38" i="10"/>
  <c r="U38" i="10"/>
  <c r="V38" i="10"/>
  <c r="W38" i="10"/>
  <c r="X38" i="10"/>
  <c r="D39" i="10"/>
  <c r="E39" i="10"/>
  <c r="F39" i="10"/>
  <c r="G39" i="10"/>
  <c r="H39" i="10"/>
  <c r="I39" i="10"/>
  <c r="J39" i="10"/>
  <c r="K39" i="10"/>
  <c r="L39" i="10"/>
  <c r="M39" i="10"/>
  <c r="N39" i="10"/>
  <c r="O39" i="10"/>
  <c r="P39" i="10"/>
  <c r="Q39" i="10"/>
  <c r="R39" i="10"/>
  <c r="S39" i="10"/>
  <c r="T39" i="10"/>
  <c r="U39" i="10"/>
  <c r="V39" i="10"/>
  <c r="W39" i="10"/>
  <c r="X39" i="10"/>
  <c r="D40" i="10"/>
  <c r="E40" i="10"/>
  <c r="F40" i="10"/>
  <c r="G40" i="10"/>
  <c r="H40" i="10"/>
  <c r="I40" i="10"/>
  <c r="J40" i="10"/>
  <c r="K40" i="10"/>
  <c r="L40" i="10"/>
  <c r="M40" i="10"/>
  <c r="N40" i="10"/>
  <c r="O40" i="10"/>
  <c r="P40" i="10"/>
  <c r="Q40" i="10"/>
  <c r="R40" i="10"/>
  <c r="S40" i="10"/>
  <c r="T40" i="10"/>
  <c r="U40" i="10"/>
  <c r="V40" i="10"/>
  <c r="W40" i="10"/>
  <c r="X40" i="10"/>
  <c r="D41" i="10"/>
  <c r="E41" i="10"/>
  <c r="F41" i="10"/>
  <c r="G41" i="10"/>
  <c r="H41" i="10"/>
  <c r="I41" i="10"/>
  <c r="J41" i="10"/>
  <c r="K41" i="10"/>
  <c r="L41" i="10"/>
  <c r="M41" i="10"/>
  <c r="N41" i="10"/>
  <c r="O41" i="10"/>
  <c r="P41" i="10"/>
  <c r="Q41" i="10"/>
  <c r="R41" i="10"/>
  <c r="S41" i="10"/>
  <c r="T41" i="10"/>
  <c r="U41" i="10"/>
  <c r="V41" i="10"/>
  <c r="W41" i="10"/>
  <c r="X41" i="10"/>
  <c r="D42" i="10"/>
  <c r="E42" i="10"/>
  <c r="F42" i="10"/>
  <c r="G42" i="10"/>
  <c r="H42" i="10"/>
  <c r="I42" i="10"/>
  <c r="J42" i="10"/>
  <c r="K42" i="10"/>
  <c r="L42" i="10"/>
  <c r="M42" i="10"/>
  <c r="N42" i="10"/>
  <c r="O42" i="10"/>
  <c r="P42" i="10"/>
  <c r="Q42" i="10"/>
  <c r="R42" i="10"/>
  <c r="S42" i="10"/>
  <c r="T42" i="10"/>
  <c r="U42" i="10"/>
  <c r="V42" i="10"/>
  <c r="W42" i="10"/>
  <c r="X42" i="10"/>
  <c r="D43" i="10"/>
  <c r="E43" i="10"/>
  <c r="F43" i="10"/>
  <c r="G43" i="10"/>
  <c r="H43" i="10"/>
  <c r="I43" i="10"/>
  <c r="J43" i="10"/>
  <c r="K43" i="10"/>
  <c r="L43" i="10"/>
  <c r="M43" i="10"/>
  <c r="N43" i="10"/>
  <c r="O43" i="10"/>
  <c r="P43" i="10"/>
  <c r="Q43" i="10"/>
  <c r="R43" i="10"/>
  <c r="S43" i="10"/>
  <c r="T43" i="10"/>
  <c r="U43" i="10"/>
  <c r="V43" i="10"/>
  <c r="W43" i="10"/>
  <c r="X43" i="10"/>
  <c r="D12" i="9"/>
  <c r="E12" i="9"/>
  <c r="F12" i="9"/>
  <c r="G12" i="9"/>
  <c r="H12" i="9"/>
  <c r="I12" i="9"/>
  <c r="J12" i="9"/>
  <c r="K12" i="9"/>
  <c r="L12" i="9"/>
  <c r="M12" i="9"/>
  <c r="N12" i="9"/>
  <c r="O12" i="9"/>
  <c r="P12" i="9"/>
  <c r="Q12" i="9"/>
  <c r="R12" i="9"/>
  <c r="S12" i="9"/>
  <c r="T12" i="9"/>
  <c r="U12" i="9"/>
  <c r="V12" i="9"/>
  <c r="W12" i="9"/>
  <c r="X12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R13" i="9"/>
  <c r="S13" i="9"/>
  <c r="T13" i="9"/>
  <c r="U13" i="9"/>
  <c r="V13" i="9"/>
  <c r="W13" i="9"/>
  <c r="X13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R15" i="9"/>
  <c r="S15" i="9"/>
  <c r="T15" i="9"/>
  <c r="U15" i="9"/>
  <c r="V15" i="9"/>
  <c r="W15" i="9"/>
  <c r="X15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R16" i="9"/>
  <c r="S16" i="9"/>
  <c r="T16" i="9"/>
  <c r="U16" i="9"/>
  <c r="V16" i="9"/>
  <c r="W16" i="9"/>
  <c r="X16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R17" i="9"/>
  <c r="S17" i="9"/>
  <c r="T17" i="9"/>
  <c r="U17" i="9"/>
  <c r="V17" i="9"/>
  <c r="W17" i="9"/>
  <c r="X17" i="9"/>
  <c r="D18" i="9"/>
  <c r="E18" i="9"/>
  <c r="F18" i="9"/>
  <c r="G18" i="9"/>
  <c r="H18" i="9"/>
  <c r="I18" i="9"/>
  <c r="J18" i="9"/>
  <c r="K18" i="9"/>
  <c r="L18" i="9"/>
  <c r="M18" i="9"/>
  <c r="N18" i="9"/>
  <c r="O18" i="9"/>
  <c r="P18" i="9"/>
  <c r="Q18" i="9"/>
  <c r="R18" i="9"/>
  <c r="S18" i="9"/>
  <c r="T18" i="9"/>
  <c r="U18" i="9"/>
  <c r="V18" i="9"/>
  <c r="W18" i="9"/>
  <c r="X18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R19" i="9"/>
  <c r="S19" i="9"/>
  <c r="T19" i="9"/>
  <c r="U19" i="9"/>
  <c r="V19" i="9"/>
  <c r="W19" i="9"/>
  <c r="X19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R20" i="9"/>
  <c r="S20" i="9"/>
  <c r="T20" i="9"/>
  <c r="U20" i="9"/>
  <c r="V20" i="9"/>
  <c r="W20" i="9"/>
  <c r="X20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R21" i="9"/>
  <c r="S21" i="9"/>
  <c r="T21" i="9"/>
  <c r="U21" i="9"/>
  <c r="V21" i="9"/>
  <c r="W21" i="9"/>
  <c r="X21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R22" i="9"/>
  <c r="S22" i="9"/>
  <c r="T22" i="9"/>
  <c r="U22" i="9"/>
  <c r="V22" i="9"/>
  <c r="W22" i="9"/>
  <c r="X22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R23" i="9"/>
  <c r="S23" i="9"/>
  <c r="T23" i="9"/>
  <c r="U23" i="9"/>
  <c r="V23" i="9"/>
  <c r="W23" i="9"/>
  <c r="X23" i="9"/>
  <c r="D24" i="9"/>
  <c r="E24" i="9"/>
  <c r="F24" i="9"/>
  <c r="G24" i="9"/>
  <c r="H24" i="9"/>
  <c r="I24" i="9"/>
  <c r="J24" i="9"/>
  <c r="K24" i="9"/>
  <c r="L24" i="9"/>
  <c r="M24" i="9"/>
  <c r="N24" i="9"/>
  <c r="O24" i="9"/>
  <c r="P24" i="9"/>
  <c r="Q24" i="9"/>
  <c r="R24" i="9"/>
  <c r="S24" i="9"/>
  <c r="T24" i="9"/>
  <c r="U24" i="9"/>
  <c r="V24" i="9"/>
  <c r="W24" i="9"/>
  <c r="X24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R25" i="9"/>
  <c r="S25" i="9"/>
  <c r="T25" i="9"/>
  <c r="U25" i="9"/>
  <c r="V25" i="9"/>
  <c r="W25" i="9"/>
  <c r="X25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R26" i="9"/>
  <c r="S26" i="9"/>
  <c r="T26" i="9"/>
  <c r="U26" i="9"/>
  <c r="V26" i="9"/>
  <c r="W26" i="9"/>
  <c r="X26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R27" i="9"/>
  <c r="S27" i="9"/>
  <c r="T27" i="9"/>
  <c r="U27" i="9"/>
  <c r="V27" i="9"/>
  <c r="W27" i="9"/>
  <c r="X27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R28" i="9"/>
  <c r="S28" i="9"/>
  <c r="T28" i="9"/>
  <c r="U28" i="9"/>
  <c r="V28" i="9"/>
  <c r="W28" i="9"/>
  <c r="X28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R29" i="9"/>
  <c r="S29" i="9"/>
  <c r="T29" i="9"/>
  <c r="U29" i="9"/>
  <c r="V29" i="9"/>
  <c r="W29" i="9"/>
  <c r="X29" i="9"/>
  <c r="D30" i="9"/>
  <c r="E30" i="9"/>
  <c r="F30" i="9"/>
  <c r="G30" i="9"/>
  <c r="H30" i="9"/>
  <c r="I30" i="9"/>
  <c r="J30" i="9"/>
  <c r="K30" i="9"/>
  <c r="L30" i="9"/>
  <c r="M30" i="9"/>
  <c r="N30" i="9"/>
  <c r="O30" i="9"/>
  <c r="P30" i="9"/>
  <c r="Q30" i="9"/>
  <c r="R30" i="9"/>
  <c r="S30" i="9"/>
  <c r="T30" i="9"/>
  <c r="U30" i="9"/>
  <c r="V30" i="9"/>
  <c r="W30" i="9"/>
  <c r="X30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R31" i="9"/>
  <c r="S31" i="9"/>
  <c r="T31" i="9"/>
  <c r="U31" i="9"/>
  <c r="V31" i="9"/>
  <c r="W31" i="9"/>
  <c r="X31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R32" i="9"/>
  <c r="S32" i="9"/>
  <c r="T32" i="9"/>
  <c r="U32" i="9"/>
  <c r="V32" i="9"/>
  <c r="W32" i="9"/>
  <c r="X32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R33" i="9"/>
  <c r="S33" i="9"/>
  <c r="T33" i="9"/>
  <c r="U33" i="9"/>
  <c r="V33" i="9"/>
  <c r="W33" i="9"/>
  <c r="X33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R34" i="9"/>
  <c r="S34" i="9"/>
  <c r="T34" i="9"/>
  <c r="U34" i="9"/>
  <c r="V34" i="9"/>
  <c r="W34" i="9"/>
  <c r="X34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R35" i="9"/>
  <c r="S35" i="9"/>
  <c r="T35" i="9"/>
  <c r="U35" i="9"/>
  <c r="V35" i="9"/>
  <c r="W35" i="9"/>
  <c r="X35" i="9"/>
  <c r="D36" i="9"/>
  <c r="E36" i="9"/>
  <c r="F36" i="9"/>
  <c r="G36" i="9"/>
  <c r="H36" i="9"/>
  <c r="I36" i="9"/>
  <c r="J36" i="9"/>
  <c r="K36" i="9"/>
  <c r="L36" i="9"/>
  <c r="M36" i="9"/>
  <c r="N36" i="9"/>
  <c r="O36" i="9"/>
  <c r="P36" i="9"/>
  <c r="Q36" i="9"/>
  <c r="R36" i="9"/>
  <c r="S36" i="9"/>
  <c r="T36" i="9"/>
  <c r="U36" i="9"/>
  <c r="V36" i="9"/>
  <c r="W36" i="9"/>
  <c r="X36" i="9"/>
  <c r="D37" i="9"/>
  <c r="E37" i="9"/>
  <c r="F37" i="9"/>
  <c r="G37" i="9"/>
  <c r="H37" i="9"/>
  <c r="I37" i="9"/>
  <c r="J37" i="9"/>
  <c r="K37" i="9"/>
  <c r="L37" i="9"/>
  <c r="M37" i="9"/>
  <c r="N37" i="9"/>
  <c r="O37" i="9"/>
  <c r="P37" i="9"/>
  <c r="Q37" i="9"/>
  <c r="R37" i="9"/>
  <c r="S37" i="9"/>
  <c r="T37" i="9"/>
  <c r="U37" i="9"/>
  <c r="V37" i="9"/>
  <c r="W37" i="9"/>
  <c r="X37" i="9"/>
  <c r="D38" i="9"/>
  <c r="E38" i="9"/>
  <c r="F38" i="9"/>
  <c r="G38" i="9"/>
  <c r="H38" i="9"/>
  <c r="I38" i="9"/>
  <c r="J38" i="9"/>
  <c r="K38" i="9"/>
  <c r="L38" i="9"/>
  <c r="M38" i="9"/>
  <c r="N38" i="9"/>
  <c r="O38" i="9"/>
  <c r="P38" i="9"/>
  <c r="Q38" i="9"/>
  <c r="R38" i="9"/>
  <c r="S38" i="9"/>
  <c r="T38" i="9"/>
  <c r="U38" i="9"/>
  <c r="V38" i="9"/>
  <c r="W38" i="9"/>
  <c r="X38" i="9"/>
  <c r="D39" i="9"/>
  <c r="E39" i="9"/>
  <c r="F39" i="9"/>
  <c r="G39" i="9"/>
  <c r="H39" i="9"/>
  <c r="I39" i="9"/>
  <c r="J39" i="9"/>
  <c r="K39" i="9"/>
  <c r="L39" i="9"/>
  <c r="M39" i="9"/>
  <c r="N39" i="9"/>
  <c r="O39" i="9"/>
  <c r="P39" i="9"/>
  <c r="Q39" i="9"/>
  <c r="R39" i="9"/>
  <c r="S39" i="9"/>
  <c r="T39" i="9"/>
  <c r="U39" i="9"/>
  <c r="V39" i="9"/>
  <c r="W39" i="9"/>
  <c r="X39" i="9"/>
  <c r="D40" i="9"/>
  <c r="E40" i="9"/>
  <c r="F40" i="9"/>
  <c r="G40" i="9"/>
  <c r="H40" i="9"/>
  <c r="I40" i="9"/>
  <c r="J40" i="9"/>
  <c r="K40" i="9"/>
  <c r="L40" i="9"/>
  <c r="M40" i="9"/>
  <c r="N40" i="9"/>
  <c r="O40" i="9"/>
  <c r="P40" i="9"/>
  <c r="Q40" i="9"/>
  <c r="R40" i="9"/>
  <c r="S40" i="9"/>
  <c r="T40" i="9"/>
  <c r="U40" i="9"/>
  <c r="V40" i="9"/>
  <c r="W40" i="9"/>
  <c r="X40" i="9"/>
  <c r="D41" i="9"/>
  <c r="E41" i="9"/>
  <c r="F41" i="9"/>
  <c r="G41" i="9"/>
  <c r="H41" i="9"/>
  <c r="I41" i="9"/>
  <c r="J41" i="9"/>
  <c r="K41" i="9"/>
  <c r="L41" i="9"/>
  <c r="M41" i="9"/>
  <c r="N41" i="9"/>
  <c r="O41" i="9"/>
  <c r="P41" i="9"/>
  <c r="Q41" i="9"/>
  <c r="R41" i="9"/>
  <c r="S41" i="9"/>
  <c r="T41" i="9"/>
  <c r="U41" i="9"/>
  <c r="V41" i="9"/>
  <c r="W41" i="9"/>
  <c r="X41" i="9"/>
  <c r="D42" i="9"/>
  <c r="E42" i="9"/>
  <c r="F42" i="9"/>
  <c r="G42" i="9"/>
  <c r="H42" i="9"/>
  <c r="I42" i="9"/>
  <c r="J42" i="9"/>
  <c r="K42" i="9"/>
  <c r="L42" i="9"/>
  <c r="M42" i="9"/>
  <c r="N42" i="9"/>
  <c r="O42" i="9"/>
  <c r="P42" i="9"/>
  <c r="Q42" i="9"/>
  <c r="R42" i="9"/>
  <c r="S42" i="9"/>
  <c r="T42" i="9"/>
  <c r="U42" i="9"/>
  <c r="V42" i="9"/>
  <c r="W42" i="9"/>
  <c r="X42" i="9"/>
  <c r="D43" i="9"/>
  <c r="E43" i="9"/>
  <c r="F43" i="9"/>
  <c r="G43" i="9"/>
  <c r="H43" i="9"/>
  <c r="I43" i="9"/>
  <c r="J43" i="9"/>
  <c r="K43" i="9"/>
  <c r="L43" i="9"/>
  <c r="M43" i="9"/>
  <c r="N43" i="9"/>
  <c r="O43" i="9"/>
  <c r="P43" i="9"/>
  <c r="Q43" i="9"/>
  <c r="R43" i="9"/>
  <c r="S43" i="9"/>
  <c r="T43" i="9"/>
  <c r="U43" i="9"/>
  <c r="V43" i="9"/>
  <c r="W43" i="9"/>
  <c r="X43" i="9"/>
  <c r="D12" i="8"/>
  <c r="E12" i="8"/>
  <c r="F12" i="8"/>
  <c r="G12" i="8"/>
  <c r="H12" i="8"/>
  <c r="I12" i="8"/>
  <c r="J12" i="8"/>
  <c r="K12" i="8"/>
  <c r="L12" i="8"/>
  <c r="M12" i="8"/>
  <c r="N12" i="8"/>
  <c r="O12" i="8"/>
  <c r="P12" i="8"/>
  <c r="Q12" i="8"/>
  <c r="R12" i="8"/>
  <c r="S12" i="8"/>
  <c r="T12" i="8"/>
  <c r="U12" i="8"/>
  <c r="V12" i="8"/>
  <c r="W12" i="8"/>
  <c r="X12" i="8"/>
  <c r="D13" i="8"/>
  <c r="E13" i="8"/>
  <c r="F13" i="8"/>
  <c r="G13" i="8"/>
  <c r="H13" i="8"/>
  <c r="I13" i="8"/>
  <c r="J13" i="8"/>
  <c r="K13" i="8"/>
  <c r="L13" i="8"/>
  <c r="M13" i="8"/>
  <c r="N13" i="8"/>
  <c r="O13" i="8"/>
  <c r="P13" i="8"/>
  <c r="Q13" i="8"/>
  <c r="R13" i="8"/>
  <c r="S13" i="8"/>
  <c r="T13" i="8"/>
  <c r="U13" i="8"/>
  <c r="V13" i="8"/>
  <c r="W13" i="8"/>
  <c r="X13" i="8"/>
  <c r="D14" i="8"/>
  <c r="E14" i="8"/>
  <c r="F14" i="8"/>
  <c r="G14" i="8"/>
  <c r="H14" i="8"/>
  <c r="I14" i="8"/>
  <c r="J14" i="8"/>
  <c r="K14" i="8"/>
  <c r="L14" i="8"/>
  <c r="M14" i="8"/>
  <c r="N14" i="8"/>
  <c r="O14" i="8"/>
  <c r="P14" i="8"/>
  <c r="Q14" i="8"/>
  <c r="R14" i="8"/>
  <c r="S14" i="8"/>
  <c r="T14" i="8"/>
  <c r="U14" i="8"/>
  <c r="V14" i="8"/>
  <c r="W14" i="8"/>
  <c r="X14" i="8"/>
  <c r="D15" i="8"/>
  <c r="E15" i="8"/>
  <c r="F15" i="8"/>
  <c r="G15" i="8"/>
  <c r="H15" i="8"/>
  <c r="I15" i="8"/>
  <c r="J15" i="8"/>
  <c r="K15" i="8"/>
  <c r="L15" i="8"/>
  <c r="M15" i="8"/>
  <c r="N15" i="8"/>
  <c r="O15" i="8"/>
  <c r="P15" i="8"/>
  <c r="Q15" i="8"/>
  <c r="R15" i="8"/>
  <c r="S15" i="8"/>
  <c r="T15" i="8"/>
  <c r="U15" i="8"/>
  <c r="V15" i="8"/>
  <c r="W15" i="8"/>
  <c r="X15" i="8"/>
  <c r="D16" i="8"/>
  <c r="E16" i="8"/>
  <c r="F16" i="8"/>
  <c r="G16" i="8"/>
  <c r="H16" i="8"/>
  <c r="I16" i="8"/>
  <c r="J16" i="8"/>
  <c r="K16" i="8"/>
  <c r="L16" i="8"/>
  <c r="M16" i="8"/>
  <c r="N16" i="8"/>
  <c r="O16" i="8"/>
  <c r="P16" i="8"/>
  <c r="Q16" i="8"/>
  <c r="R16" i="8"/>
  <c r="S16" i="8"/>
  <c r="T16" i="8"/>
  <c r="U16" i="8"/>
  <c r="V16" i="8"/>
  <c r="W16" i="8"/>
  <c r="X16" i="8"/>
  <c r="D17" i="8"/>
  <c r="E17" i="8"/>
  <c r="F17" i="8"/>
  <c r="G17" i="8"/>
  <c r="H17" i="8"/>
  <c r="I17" i="8"/>
  <c r="J17" i="8"/>
  <c r="K17" i="8"/>
  <c r="L17" i="8"/>
  <c r="M17" i="8"/>
  <c r="N17" i="8"/>
  <c r="O17" i="8"/>
  <c r="P17" i="8"/>
  <c r="Q17" i="8"/>
  <c r="R17" i="8"/>
  <c r="S17" i="8"/>
  <c r="T17" i="8"/>
  <c r="U17" i="8"/>
  <c r="V17" i="8"/>
  <c r="W17" i="8"/>
  <c r="X17" i="8"/>
  <c r="D18" i="8"/>
  <c r="E18" i="8"/>
  <c r="F18" i="8"/>
  <c r="G18" i="8"/>
  <c r="H18" i="8"/>
  <c r="I18" i="8"/>
  <c r="J18" i="8"/>
  <c r="K18" i="8"/>
  <c r="L18" i="8"/>
  <c r="M18" i="8"/>
  <c r="N18" i="8"/>
  <c r="O18" i="8"/>
  <c r="P18" i="8"/>
  <c r="Q18" i="8"/>
  <c r="R18" i="8"/>
  <c r="S18" i="8"/>
  <c r="T18" i="8"/>
  <c r="U18" i="8"/>
  <c r="V18" i="8"/>
  <c r="W18" i="8"/>
  <c r="X18" i="8"/>
  <c r="D19" i="8"/>
  <c r="E19" i="8"/>
  <c r="F19" i="8"/>
  <c r="G19" i="8"/>
  <c r="H19" i="8"/>
  <c r="I19" i="8"/>
  <c r="J19" i="8"/>
  <c r="K19" i="8"/>
  <c r="L19" i="8"/>
  <c r="M19" i="8"/>
  <c r="N19" i="8"/>
  <c r="O19" i="8"/>
  <c r="P19" i="8"/>
  <c r="Q19" i="8"/>
  <c r="R19" i="8"/>
  <c r="S19" i="8"/>
  <c r="T19" i="8"/>
  <c r="U19" i="8"/>
  <c r="V19" i="8"/>
  <c r="W19" i="8"/>
  <c r="X19" i="8"/>
  <c r="D20" i="8"/>
  <c r="E20" i="8"/>
  <c r="F20" i="8"/>
  <c r="G20" i="8"/>
  <c r="H20" i="8"/>
  <c r="I20" i="8"/>
  <c r="J20" i="8"/>
  <c r="K20" i="8"/>
  <c r="L20" i="8"/>
  <c r="M20" i="8"/>
  <c r="N20" i="8"/>
  <c r="O20" i="8"/>
  <c r="P20" i="8"/>
  <c r="Q20" i="8"/>
  <c r="R20" i="8"/>
  <c r="S20" i="8"/>
  <c r="T20" i="8"/>
  <c r="U20" i="8"/>
  <c r="V20" i="8"/>
  <c r="W20" i="8"/>
  <c r="X20" i="8"/>
  <c r="D21" i="8"/>
  <c r="E21" i="8"/>
  <c r="F21" i="8"/>
  <c r="G21" i="8"/>
  <c r="H21" i="8"/>
  <c r="I21" i="8"/>
  <c r="J21" i="8"/>
  <c r="K21" i="8"/>
  <c r="L21" i="8"/>
  <c r="M21" i="8"/>
  <c r="N21" i="8"/>
  <c r="O21" i="8"/>
  <c r="P21" i="8"/>
  <c r="Q21" i="8"/>
  <c r="R21" i="8"/>
  <c r="S21" i="8"/>
  <c r="T21" i="8"/>
  <c r="U21" i="8"/>
  <c r="V21" i="8"/>
  <c r="W21" i="8"/>
  <c r="X21" i="8"/>
  <c r="D22" i="8"/>
  <c r="E22" i="8"/>
  <c r="F22" i="8"/>
  <c r="G22" i="8"/>
  <c r="H22" i="8"/>
  <c r="I22" i="8"/>
  <c r="J22" i="8"/>
  <c r="K22" i="8"/>
  <c r="L22" i="8"/>
  <c r="M22" i="8"/>
  <c r="N22" i="8"/>
  <c r="O22" i="8"/>
  <c r="P22" i="8"/>
  <c r="Q22" i="8"/>
  <c r="R22" i="8"/>
  <c r="S22" i="8"/>
  <c r="T22" i="8"/>
  <c r="U22" i="8"/>
  <c r="V22" i="8"/>
  <c r="W22" i="8"/>
  <c r="X22" i="8"/>
  <c r="D23" i="8"/>
  <c r="E23" i="8"/>
  <c r="F23" i="8"/>
  <c r="G23" i="8"/>
  <c r="H23" i="8"/>
  <c r="I23" i="8"/>
  <c r="J23" i="8"/>
  <c r="K23" i="8"/>
  <c r="L23" i="8"/>
  <c r="M23" i="8"/>
  <c r="N23" i="8"/>
  <c r="O23" i="8"/>
  <c r="P23" i="8"/>
  <c r="Q23" i="8"/>
  <c r="R23" i="8"/>
  <c r="S23" i="8"/>
  <c r="T23" i="8"/>
  <c r="U23" i="8"/>
  <c r="V23" i="8"/>
  <c r="W23" i="8"/>
  <c r="X23" i="8"/>
  <c r="D24" i="8"/>
  <c r="E24" i="8"/>
  <c r="F24" i="8"/>
  <c r="G24" i="8"/>
  <c r="H24" i="8"/>
  <c r="I24" i="8"/>
  <c r="J24" i="8"/>
  <c r="K24" i="8"/>
  <c r="L24" i="8"/>
  <c r="M24" i="8"/>
  <c r="N24" i="8"/>
  <c r="O24" i="8"/>
  <c r="P24" i="8"/>
  <c r="Q24" i="8"/>
  <c r="R24" i="8"/>
  <c r="S24" i="8"/>
  <c r="T24" i="8"/>
  <c r="U24" i="8"/>
  <c r="V24" i="8"/>
  <c r="W24" i="8"/>
  <c r="X24" i="8"/>
  <c r="D25" i="8"/>
  <c r="E25" i="8"/>
  <c r="F25" i="8"/>
  <c r="G25" i="8"/>
  <c r="H25" i="8"/>
  <c r="I25" i="8"/>
  <c r="J25" i="8"/>
  <c r="K25" i="8"/>
  <c r="L25" i="8"/>
  <c r="M25" i="8"/>
  <c r="N25" i="8"/>
  <c r="O25" i="8"/>
  <c r="P25" i="8"/>
  <c r="Q25" i="8"/>
  <c r="R25" i="8"/>
  <c r="S25" i="8"/>
  <c r="T25" i="8"/>
  <c r="U25" i="8"/>
  <c r="V25" i="8"/>
  <c r="W25" i="8"/>
  <c r="X25" i="8"/>
  <c r="D26" i="8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D27" i="8"/>
  <c r="E27" i="8"/>
  <c r="F27" i="8"/>
  <c r="G27" i="8"/>
  <c r="H27" i="8"/>
  <c r="I27" i="8"/>
  <c r="J27" i="8"/>
  <c r="K27" i="8"/>
  <c r="L27" i="8"/>
  <c r="M27" i="8"/>
  <c r="N27" i="8"/>
  <c r="O27" i="8"/>
  <c r="P27" i="8"/>
  <c r="Q27" i="8"/>
  <c r="R27" i="8"/>
  <c r="S27" i="8"/>
  <c r="T27" i="8"/>
  <c r="U27" i="8"/>
  <c r="V27" i="8"/>
  <c r="W27" i="8"/>
  <c r="X27" i="8"/>
  <c r="D28" i="8"/>
  <c r="E28" i="8"/>
  <c r="F28" i="8"/>
  <c r="G28" i="8"/>
  <c r="H28" i="8"/>
  <c r="I28" i="8"/>
  <c r="J28" i="8"/>
  <c r="K28" i="8"/>
  <c r="L28" i="8"/>
  <c r="M28" i="8"/>
  <c r="N28" i="8"/>
  <c r="O28" i="8"/>
  <c r="P28" i="8"/>
  <c r="Q28" i="8"/>
  <c r="R28" i="8"/>
  <c r="S28" i="8"/>
  <c r="T28" i="8"/>
  <c r="U28" i="8"/>
  <c r="V28" i="8"/>
  <c r="W28" i="8"/>
  <c r="X28" i="8"/>
  <c r="D29" i="8"/>
  <c r="E29" i="8"/>
  <c r="F29" i="8"/>
  <c r="G29" i="8"/>
  <c r="H29" i="8"/>
  <c r="I29" i="8"/>
  <c r="J29" i="8"/>
  <c r="K29" i="8"/>
  <c r="L29" i="8"/>
  <c r="M29" i="8"/>
  <c r="N29" i="8"/>
  <c r="O29" i="8"/>
  <c r="P29" i="8"/>
  <c r="Q29" i="8"/>
  <c r="R29" i="8"/>
  <c r="S29" i="8"/>
  <c r="T29" i="8"/>
  <c r="U29" i="8"/>
  <c r="V29" i="8"/>
  <c r="W29" i="8"/>
  <c r="X29" i="8"/>
  <c r="D30" i="8"/>
  <c r="E30" i="8"/>
  <c r="F30" i="8"/>
  <c r="G30" i="8"/>
  <c r="H30" i="8"/>
  <c r="I30" i="8"/>
  <c r="J30" i="8"/>
  <c r="K30" i="8"/>
  <c r="L30" i="8"/>
  <c r="M30" i="8"/>
  <c r="N30" i="8"/>
  <c r="O30" i="8"/>
  <c r="P30" i="8"/>
  <c r="Q30" i="8"/>
  <c r="R30" i="8"/>
  <c r="S30" i="8"/>
  <c r="T30" i="8"/>
  <c r="U30" i="8"/>
  <c r="V30" i="8"/>
  <c r="W30" i="8"/>
  <c r="X30" i="8"/>
  <c r="D31" i="8"/>
  <c r="E31" i="8"/>
  <c r="F31" i="8"/>
  <c r="G31" i="8"/>
  <c r="H31" i="8"/>
  <c r="I31" i="8"/>
  <c r="J31" i="8"/>
  <c r="K31" i="8"/>
  <c r="L31" i="8"/>
  <c r="M31" i="8"/>
  <c r="N31" i="8"/>
  <c r="O31" i="8"/>
  <c r="P31" i="8"/>
  <c r="Q31" i="8"/>
  <c r="R31" i="8"/>
  <c r="S31" i="8"/>
  <c r="T31" i="8"/>
  <c r="U31" i="8"/>
  <c r="V31" i="8"/>
  <c r="W31" i="8"/>
  <c r="X31" i="8"/>
  <c r="D32" i="8"/>
  <c r="E32" i="8"/>
  <c r="F32" i="8"/>
  <c r="G32" i="8"/>
  <c r="H32" i="8"/>
  <c r="I32" i="8"/>
  <c r="J32" i="8"/>
  <c r="K32" i="8"/>
  <c r="L32" i="8"/>
  <c r="M32" i="8"/>
  <c r="N32" i="8"/>
  <c r="O32" i="8"/>
  <c r="P32" i="8"/>
  <c r="Q32" i="8"/>
  <c r="R32" i="8"/>
  <c r="S32" i="8"/>
  <c r="T32" i="8"/>
  <c r="U32" i="8"/>
  <c r="V32" i="8"/>
  <c r="W32" i="8"/>
  <c r="X32" i="8"/>
  <c r="D33" i="8"/>
  <c r="E33" i="8"/>
  <c r="F33" i="8"/>
  <c r="G33" i="8"/>
  <c r="H33" i="8"/>
  <c r="I33" i="8"/>
  <c r="J33" i="8"/>
  <c r="K33" i="8"/>
  <c r="L33" i="8"/>
  <c r="M33" i="8"/>
  <c r="N33" i="8"/>
  <c r="O33" i="8"/>
  <c r="P33" i="8"/>
  <c r="Q33" i="8"/>
  <c r="R33" i="8"/>
  <c r="S33" i="8"/>
  <c r="T33" i="8"/>
  <c r="U33" i="8"/>
  <c r="V33" i="8"/>
  <c r="W33" i="8"/>
  <c r="X33" i="8"/>
  <c r="D34" i="8"/>
  <c r="E34" i="8"/>
  <c r="F34" i="8"/>
  <c r="G34" i="8"/>
  <c r="H34" i="8"/>
  <c r="I34" i="8"/>
  <c r="J34" i="8"/>
  <c r="K34" i="8"/>
  <c r="L34" i="8"/>
  <c r="M34" i="8"/>
  <c r="N34" i="8"/>
  <c r="O34" i="8"/>
  <c r="P34" i="8"/>
  <c r="Q34" i="8"/>
  <c r="R34" i="8"/>
  <c r="S34" i="8"/>
  <c r="T34" i="8"/>
  <c r="U34" i="8"/>
  <c r="V34" i="8"/>
  <c r="W34" i="8"/>
  <c r="X34" i="8"/>
  <c r="D35" i="8"/>
  <c r="E35" i="8"/>
  <c r="F35" i="8"/>
  <c r="G35" i="8"/>
  <c r="H35" i="8"/>
  <c r="I35" i="8"/>
  <c r="J35" i="8"/>
  <c r="K35" i="8"/>
  <c r="L35" i="8"/>
  <c r="M35" i="8"/>
  <c r="N35" i="8"/>
  <c r="O35" i="8"/>
  <c r="P35" i="8"/>
  <c r="Q35" i="8"/>
  <c r="R35" i="8"/>
  <c r="S35" i="8"/>
  <c r="T35" i="8"/>
  <c r="U35" i="8"/>
  <c r="V35" i="8"/>
  <c r="W35" i="8"/>
  <c r="X35" i="8"/>
  <c r="D36" i="8"/>
  <c r="E36" i="8"/>
  <c r="F36" i="8"/>
  <c r="G36" i="8"/>
  <c r="H36" i="8"/>
  <c r="I36" i="8"/>
  <c r="J36" i="8"/>
  <c r="K36" i="8"/>
  <c r="L36" i="8"/>
  <c r="M36" i="8"/>
  <c r="N36" i="8"/>
  <c r="O36" i="8"/>
  <c r="P36" i="8"/>
  <c r="Q36" i="8"/>
  <c r="R36" i="8"/>
  <c r="S36" i="8"/>
  <c r="T36" i="8"/>
  <c r="U36" i="8"/>
  <c r="V36" i="8"/>
  <c r="W36" i="8"/>
  <c r="X36" i="8"/>
  <c r="D37" i="8"/>
  <c r="E37" i="8"/>
  <c r="F37" i="8"/>
  <c r="G37" i="8"/>
  <c r="H37" i="8"/>
  <c r="I37" i="8"/>
  <c r="J37" i="8"/>
  <c r="K37" i="8"/>
  <c r="L37" i="8"/>
  <c r="M37" i="8"/>
  <c r="N37" i="8"/>
  <c r="O37" i="8"/>
  <c r="P37" i="8"/>
  <c r="Q37" i="8"/>
  <c r="R37" i="8"/>
  <c r="S37" i="8"/>
  <c r="T37" i="8"/>
  <c r="U37" i="8"/>
  <c r="V37" i="8"/>
  <c r="W37" i="8"/>
  <c r="X37" i="8"/>
  <c r="D38" i="8"/>
  <c r="E38" i="8"/>
  <c r="F38" i="8"/>
  <c r="G38" i="8"/>
  <c r="H38" i="8"/>
  <c r="I38" i="8"/>
  <c r="J38" i="8"/>
  <c r="K38" i="8"/>
  <c r="L38" i="8"/>
  <c r="M38" i="8"/>
  <c r="N38" i="8"/>
  <c r="O38" i="8"/>
  <c r="P38" i="8"/>
  <c r="Q38" i="8"/>
  <c r="R38" i="8"/>
  <c r="S38" i="8"/>
  <c r="T38" i="8"/>
  <c r="U38" i="8"/>
  <c r="V38" i="8"/>
  <c r="W38" i="8"/>
  <c r="X38" i="8"/>
  <c r="D39" i="8"/>
  <c r="E39" i="8"/>
  <c r="F39" i="8"/>
  <c r="G39" i="8"/>
  <c r="H39" i="8"/>
  <c r="I39" i="8"/>
  <c r="J39" i="8"/>
  <c r="K39" i="8"/>
  <c r="L39" i="8"/>
  <c r="M39" i="8"/>
  <c r="N39" i="8"/>
  <c r="O39" i="8"/>
  <c r="P39" i="8"/>
  <c r="Q39" i="8"/>
  <c r="R39" i="8"/>
  <c r="S39" i="8"/>
  <c r="T39" i="8"/>
  <c r="U39" i="8"/>
  <c r="V39" i="8"/>
  <c r="W39" i="8"/>
  <c r="X39" i="8"/>
  <c r="D40" i="8"/>
  <c r="E40" i="8"/>
  <c r="F40" i="8"/>
  <c r="G40" i="8"/>
  <c r="H40" i="8"/>
  <c r="I40" i="8"/>
  <c r="J40" i="8"/>
  <c r="K40" i="8"/>
  <c r="L40" i="8"/>
  <c r="M40" i="8"/>
  <c r="N40" i="8"/>
  <c r="O40" i="8"/>
  <c r="P40" i="8"/>
  <c r="Q40" i="8"/>
  <c r="R40" i="8"/>
  <c r="S40" i="8"/>
  <c r="T40" i="8"/>
  <c r="U40" i="8"/>
  <c r="V40" i="8"/>
  <c r="W40" i="8"/>
  <c r="X40" i="8"/>
  <c r="D41" i="8"/>
  <c r="E41" i="8"/>
  <c r="F41" i="8"/>
  <c r="G41" i="8"/>
  <c r="H41" i="8"/>
  <c r="I41" i="8"/>
  <c r="J41" i="8"/>
  <c r="K41" i="8"/>
  <c r="L41" i="8"/>
  <c r="M41" i="8"/>
  <c r="N41" i="8"/>
  <c r="O41" i="8"/>
  <c r="P41" i="8"/>
  <c r="Q41" i="8"/>
  <c r="R41" i="8"/>
  <c r="S41" i="8"/>
  <c r="T41" i="8"/>
  <c r="U41" i="8"/>
  <c r="V41" i="8"/>
  <c r="W41" i="8"/>
  <c r="X41" i="8"/>
  <c r="D42" i="8"/>
  <c r="E42" i="8"/>
  <c r="F42" i="8"/>
  <c r="G42" i="8"/>
  <c r="H42" i="8"/>
  <c r="I42" i="8"/>
  <c r="J42" i="8"/>
  <c r="K42" i="8"/>
  <c r="L42" i="8"/>
  <c r="M42" i="8"/>
  <c r="N42" i="8"/>
  <c r="O42" i="8"/>
  <c r="P42" i="8"/>
  <c r="Q42" i="8"/>
  <c r="R42" i="8"/>
  <c r="S42" i="8"/>
  <c r="T42" i="8"/>
  <c r="U42" i="8"/>
  <c r="V42" i="8"/>
  <c r="W42" i="8"/>
  <c r="X42" i="8"/>
  <c r="D43" i="8"/>
  <c r="E43" i="8"/>
  <c r="F43" i="8"/>
  <c r="G43" i="8"/>
  <c r="H43" i="8"/>
  <c r="I43" i="8"/>
  <c r="J43" i="8"/>
  <c r="K43" i="8"/>
  <c r="L43" i="8"/>
  <c r="M43" i="8"/>
  <c r="N43" i="8"/>
  <c r="O43" i="8"/>
  <c r="P43" i="8"/>
  <c r="Q43" i="8"/>
  <c r="R43" i="8"/>
  <c r="S43" i="8"/>
  <c r="T43" i="8"/>
  <c r="U43" i="8"/>
  <c r="V43" i="8"/>
  <c r="W43" i="8"/>
  <c r="X43" i="8"/>
  <c r="D12" i="7"/>
  <c r="E12" i="7"/>
  <c r="F12" i="7"/>
  <c r="G12" i="7"/>
  <c r="H12" i="7"/>
  <c r="I12" i="7"/>
  <c r="J12" i="7"/>
  <c r="K12" i="7"/>
  <c r="L12" i="7"/>
  <c r="M12" i="7"/>
  <c r="N12" i="7"/>
  <c r="O12" i="7"/>
  <c r="P12" i="7"/>
  <c r="Q12" i="7"/>
  <c r="R12" i="7"/>
  <c r="S12" i="7"/>
  <c r="T12" i="7"/>
  <c r="U12" i="7"/>
  <c r="V12" i="7"/>
  <c r="W12" i="7"/>
  <c r="X12" i="7"/>
  <c r="D13" i="7"/>
  <c r="E13" i="7"/>
  <c r="F13" i="7"/>
  <c r="G13" i="7"/>
  <c r="H13" i="7"/>
  <c r="I13" i="7"/>
  <c r="J13" i="7"/>
  <c r="K13" i="7"/>
  <c r="L13" i="7"/>
  <c r="M13" i="7"/>
  <c r="N13" i="7"/>
  <c r="O13" i="7"/>
  <c r="P13" i="7"/>
  <c r="Q13" i="7"/>
  <c r="R13" i="7"/>
  <c r="S13" i="7"/>
  <c r="T13" i="7"/>
  <c r="U13" i="7"/>
  <c r="V13" i="7"/>
  <c r="W13" i="7"/>
  <c r="X13" i="7"/>
  <c r="D14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S14" i="7"/>
  <c r="T14" i="7"/>
  <c r="U14" i="7"/>
  <c r="V14" i="7"/>
  <c r="W14" i="7"/>
  <c r="X14" i="7"/>
  <c r="D15" i="7"/>
  <c r="E15" i="7"/>
  <c r="F15" i="7"/>
  <c r="G15" i="7"/>
  <c r="H15" i="7"/>
  <c r="I15" i="7"/>
  <c r="J15" i="7"/>
  <c r="K15" i="7"/>
  <c r="L15" i="7"/>
  <c r="M15" i="7"/>
  <c r="N15" i="7"/>
  <c r="O15" i="7"/>
  <c r="P15" i="7"/>
  <c r="Q15" i="7"/>
  <c r="R15" i="7"/>
  <c r="S15" i="7"/>
  <c r="T15" i="7"/>
  <c r="U15" i="7"/>
  <c r="V15" i="7"/>
  <c r="W15" i="7"/>
  <c r="X15" i="7"/>
  <c r="D16" i="7"/>
  <c r="E16" i="7"/>
  <c r="F16" i="7"/>
  <c r="G16" i="7"/>
  <c r="H16" i="7"/>
  <c r="I16" i="7"/>
  <c r="J16" i="7"/>
  <c r="K16" i="7"/>
  <c r="L16" i="7"/>
  <c r="M16" i="7"/>
  <c r="N16" i="7"/>
  <c r="O16" i="7"/>
  <c r="P16" i="7"/>
  <c r="Q16" i="7"/>
  <c r="R16" i="7"/>
  <c r="S16" i="7"/>
  <c r="T16" i="7"/>
  <c r="U16" i="7"/>
  <c r="V16" i="7"/>
  <c r="W16" i="7"/>
  <c r="X16" i="7"/>
  <c r="D17" i="7"/>
  <c r="E17" i="7"/>
  <c r="F17" i="7"/>
  <c r="G17" i="7"/>
  <c r="H17" i="7"/>
  <c r="I17" i="7"/>
  <c r="J17" i="7"/>
  <c r="K17" i="7"/>
  <c r="L17" i="7"/>
  <c r="M17" i="7"/>
  <c r="N17" i="7"/>
  <c r="O17" i="7"/>
  <c r="P17" i="7"/>
  <c r="Q17" i="7"/>
  <c r="R17" i="7"/>
  <c r="S17" i="7"/>
  <c r="T17" i="7"/>
  <c r="U17" i="7"/>
  <c r="V17" i="7"/>
  <c r="W17" i="7"/>
  <c r="X17" i="7"/>
  <c r="D18" i="7"/>
  <c r="E18" i="7"/>
  <c r="F18" i="7"/>
  <c r="G18" i="7"/>
  <c r="H18" i="7"/>
  <c r="I18" i="7"/>
  <c r="J18" i="7"/>
  <c r="K18" i="7"/>
  <c r="L18" i="7"/>
  <c r="M18" i="7"/>
  <c r="N18" i="7"/>
  <c r="O18" i="7"/>
  <c r="P18" i="7"/>
  <c r="Q18" i="7"/>
  <c r="R18" i="7"/>
  <c r="S18" i="7"/>
  <c r="T18" i="7"/>
  <c r="U18" i="7"/>
  <c r="V18" i="7"/>
  <c r="W18" i="7"/>
  <c r="X18" i="7"/>
  <c r="D19" i="7"/>
  <c r="E19" i="7"/>
  <c r="F19" i="7"/>
  <c r="G19" i="7"/>
  <c r="H19" i="7"/>
  <c r="I19" i="7"/>
  <c r="J19" i="7"/>
  <c r="K19" i="7"/>
  <c r="L19" i="7"/>
  <c r="M19" i="7"/>
  <c r="N19" i="7"/>
  <c r="O19" i="7"/>
  <c r="P19" i="7"/>
  <c r="Q19" i="7"/>
  <c r="R19" i="7"/>
  <c r="S19" i="7"/>
  <c r="T19" i="7"/>
  <c r="U19" i="7"/>
  <c r="V19" i="7"/>
  <c r="W19" i="7"/>
  <c r="X19" i="7"/>
  <c r="D20" i="7"/>
  <c r="E20" i="7"/>
  <c r="F20" i="7"/>
  <c r="G20" i="7"/>
  <c r="H20" i="7"/>
  <c r="I20" i="7"/>
  <c r="J20" i="7"/>
  <c r="K20" i="7"/>
  <c r="L20" i="7"/>
  <c r="M20" i="7"/>
  <c r="N20" i="7"/>
  <c r="O20" i="7"/>
  <c r="P20" i="7"/>
  <c r="Q20" i="7"/>
  <c r="R20" i="7"/>
  <c r="S20" i="7"/>
  <c r="T20" i="7"/>
  <c r="U20" i="7"/>
  <c r="V20" i="7"/>
  <c r="W20" i="7"/>
  <c r="X20" i="7"/>
  <c r="D21" i="7"/>
  <c r="E21" i="7"/>
  <c r="F21" i="7"/>
  <c r="G21" i="7"/>
  <c r="H21" i="7"/>
  <c r="I21" i="7"/>
  <c r="J21" i="7"/>
  <c r="K21" i="7"/>
  <c r="L21" i="7"/>
  <c r="M21" i="7"/>
  <c r="N21" i="7"/>
  <c r="O21" i="7"/>
  <c r="P21" i="7"/>
  <c r="Q21" i="7"/>
  <c r="R21" i="7"/>
  <c r="S21" i="7"/>
  <c r="T21" i="7"/>
  <c r="U21" i="7"/>
  <c r="V21" i="7"/>
  <c r="W21" i="7"/>
  <c r="X21" i="7"/>
  <c r="D22" i="7"/>
  <c r="E22" i="7"/>
  <c r="F22" i="7"/>
  <c r="G22" i="7"/>
  <c r="H22" i="7"/>
  <c r="I22" i="7"/>
  <c r="J22" i="7"/>
  <c r="K22" i="7"/>
  <c r="L22" i="7"/>
  <c r="M22" i="7"/>
  <c r="N22" i="7"/>
  <c r="O22" i="7"/>
  <c r="P22" i="7"/>
  <c r="Q22" i="7"/>
  <c r="R22" i="7"/>
  <c r="S22" i="7"/>
  <c r="T22" i="7"/>
  <c r="U22" i="7"/>
  <c r="V22" i="7"/>
  <c r="W22" i="7"/>
  <c r="X22" i="7"/>
  <c r="D23" i="7"/>
  <c r="E23" i="7"/>
  <c r="F23" i="7"/>
  <c r="G23" i="7"/>
  <c r="H23" i="7"/>
  <c r="I23" i="7"/>
  <c r="J23" i="7"/>
  <c r="K23" i="7"/>
  <c r="L23" i="7"/>
  <c r="M23" i="7"/>
  <c r="N23" i="7"/>
  <c r="O23" i="7"/>
  <c r="P23" i="7"/>
  <c r="Q23" i="7"/>
  <c r="R23" i="7"/>
  <c r="S23" i="7"/>
  <c r="T23" i="7"/>
  <c r="U23" i="7"/>
  <c r="V23" i="7"/>
  <c r="W23" i="7"/>
  <c r="X23" i="7"/>
  <c r="D24" i="7"/>
  <c r="E24" i="7"/>
  <c r="F24" i="7"/>
  <c r="G24" i="7"/>
  <c r="H24" i="7"/>
  <c r="I24" i="7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D25" i="7"/>
  <c r="E25" i="7"/>
  <c r="F25" i="7"/>
  <c r="G25" i="7"/>
  <c r="H25" i="7"/>
  <c r="I25" i="7"/>
  <c r="J25" i="7"/>
  <c r="K25" i="7"/>
  <c r="L25" i="7"/>
  <c r="M25" i="7"/>
  <c r="N25" i="7"/>
  <c r="O25" i="7"/>
  <c r="P25" i="7"/>
  <c r="Q25" i="7"/>
  <c r="R25" i="7"/>
  <c r="S25" i="7"/>
  <c r="T25" i="7"/>
  <c r="U25" i="7"/>
  <c r="V25" i="7"/>
  <c r="W25" i="7"/>
  <c r="X25" i="7"/>
  <c r="D26" i="7"/>
  <c r="E26" i="7"/>
  <c r="F26" i="7"/>
  <c r="G26" i="7"/>
  <c r="H26" i="7"/>
  <c r="I26" i="7"/>
  <c r="J26" i="7"/>
  <c r="K26" i="7"/>
  <c r="L26" i="7"/>
  <c r="M26" i="7"/>
  <c r="N26" i="7"/>
  <c r="O26" i="7"/>
  <c r="P26" i="7"/>
  <c r="Q26" i="7"/>
  <c r="R26" i="7"/>
  <c r="S26" i="7"/>
  <c r="T26" i="7"/>
  <c r="U26" i="7"/>
  <c r="V26" i="7"/>
  <c r="W26" i="7"/>
  <c r="X26" i="7"/>
  <c r="D27" i="7"/>
  <c r="E27" i="7"/>
  <c r="F27" i="7"/>
  <c r="G27" i="7"/>
  <c r="H27" i="7"/>
  <c r="I27" i="7"/>
  <c r="J27" i="7"/>
  <c r="K27" i="7"/>
  <c r="L27" i="7"/>
  <c r="M27" i="7"/>
  <c r="N27" i="7"/>
  <c r="O27" i="7"/>
  <c r="P27" i="7"/>
  <c r="Q27" i="7"/>
  <c r="R27" i="7"/>
  <c r="S27" i="7"/>
  <c r="T27" i="7"/>
  <c r="U27" i="7"/>
  <c r="V27" i="7"/>
  <c r="W27" i="7"/>
  <c r="X27" i="7"/>
  <c r="D28" i="7"/>
  <c r="E28" i="7"/>
  <c r="F28" i="7"/>
  <c r="G28" i="7"/>
  <c r="H28" i="7"/>
  <c r="I28" i="7"/>
  <c r="J28" i="7"/>
  <c r="K28" i="7"/>
  <c r="L28" i="7"/>
  <c r="M28" i="7"/>
  <c r="N28" i="7"/>
  <c r="O28" i="7"/>
  <c r="P28" i="7"/>
  <c r="Q28" i="7"/>
  <c r="R28" i="7"/>
  <c r="S28" i="7"/>
  <c r="T28" i="7"/>
  <c r="U28" i="7"/>
  <c r="V28" i="7"/>
  <c r="W28" i="7"/>
  <c r="X28" i="7"/>
  <c r="D29" i="7"/>
  <c r="E29" i="7"/>
  <c r="F29" i="7"/>
  <c r="G29" i="7"/>
  <c r="H29" i="7"/>
  <c r="I29" i="7"/>
  <c r="J29" i="7"/>
  <c r="K29" i="7"/>
  <c r="L29" i="7"/>
  <c r="M29" i="7"/>
  <c r="N29" i="7"/>
  <c r="O29" i="7"/>
  <c r="P29" i="7"/>
  <c r="Q29" i="7"/>
  <c r="R29" i="7"/>
  <c r="S29" i="7"/>
  <c r="T29" i="7"/>
  <c r="U29" i="7"/>
  <c r="V29" i="7"/>
  <c r="W29" i="7"/>
  <c r="X29" i="7"/>
  <c r="D30" i="7"/>
  <c r="E30" i="7"/>
  <c r="F30" i="7"/>
  <c r="G30" i="7"/>
  <c r="H30" i="7"/>
  <c r="I30" i="7"/>
  <c r="J30" i="7"/>
  <c r="K30" i="7"/>
  <c r="L30" i="7"/>
  <c r="M30" i="7"/>
  <c r="N30" i="7"/>
  <c r="O30" i="7"/>
  <c r="P30" i="7"/>
  <c r="Q30" i="7"/>
  <c r="R30" i="7"/>
  <c r="S30" i="7"/>
  <c r="T30" i="7"/>
  <c r="U30" i="7"/>
  <c r="V30" i="7"/>
  <c r="W30" i="7"/>
  <c r="X30" i="7"/>
  <c r="D31" i="7"/>
  <c r="E31" i="7"/>
  <c r="F31" i="7"/>
  <c r="G31" i="7"/>
  <c r="H31" i="7"/>
  <c r="I31" i="7"/>
  <c r="J31" i="7"/>
  <c r="K31" i="7"/>
  <c r="L31" i="7"/>
  <c r="M31" i="7"/>
  <c r="N31" i="7"/>
  <c r="O31" i="7"/>
  <c r="P31" i="7"/>
  <c r="Q31" i="7"/>
  <c r="R31" i="7"/>
  <c r="S31" i="7"/>
  <c r="T31" i="7"/>
  <c r="U31" i="7"/>
  <c r="V31" i="7"/>
  <c r="W31" i="7"/>
  <c r="X31" i="7"/>
  <c r="D32" i="7"/>
  <c r="E32" i="7"/>
  <c r="F32" i="7"/>
  <c r="G32" i="7"/>
  <c r="H32" i="7"/>
  <c r="I32" i="7"/>
  <c r="J32" i="7"/>
  <c r="K32" i="7"/>
  <c r="L32" i="7"/>
  <c r="M32" i="7"/>
  <c r="N32" i="7"/>
  <c r="O32" i="7"/>
  <c r="P32" i="7"/>
  <c r="Q32" i="7"/>
  <c r="R32" i="7"/>
  <c r="S32" i="7"/>
  <c r="T32" i="7"/>
  <c r="U32" i="7"/>
  <c r="V32" i="7"/>
  <c r="W32" i="7"/>
  <c r="X32" i="7"/>
  <c r="D33" i="7"/>
  <c r="E33" i="7"/>
  <c r="F33" i="7"/>
  <c r="G33" i="7"/>
  <c r="H33" i="7"/>
  <c r="I33" i="7"/>
  <c r="J33" i="7"/>
  <c r="K33" i="7"/>
  <c r="L33" i="7"/>
  <c r="M33" i="7"/>
  <c r="N33" i="7"/>
  <c r="O33" i="7"/>
  <c r="P33" i="7"/>
  <c r="Q33" i="7"/>
  <c r="R33" i="7"/>
  <c r="S33" i="7"/>
  <c r="T33" i="7"/>
  <c r="U33" i="7"/>
  <c r="V33" i="7"/>
  <c r="W33" i="7"/>
  <c r="X33" i="7"/>
  <c r="D34" i="7"/>
  <c r="E34" i="7"/>
  <c r="F34" i="7"/>
  <c r="G34" i="7"/>
  <c r="H34" i="7"/>
  <c r="I34" i="7"/>
  <c r="J34" i="7"/>
  <c r="K34" i="7"/>
  <c r="L34" i="7"/>
  <c r="M34" i="7"/>
  <c r="N34" i="7"/>
  <c r="O34" i="7"/>
  <c r="P34" i="7"/>
  <c r="Q34" i="7"/>
  <c r="R34" i="7"/>
  <c r="S34" i="7"/>
  <c r="T34" i="7"/>
  <c r="U34" i="7"/>
  <c r="V34" i="7"/>
  <c r="W34" i="7"/>
  <c r="X34" i="7"/>
  <c r="D35" i="7"/>
  <c r="E35" i="7"/>
  <c r="F35" i="7"/>
  <c r="G35" i="7"/>
  <c r="H35" i="7"/>
  <c r="I35" i="7"/>
  <c r="J35" i="7"/>
  <c r="K35" i="7"/>
  <c r="L35" i="7"/>
  <c r="M35" i="7"/>
  <c r="N35" i="7"/>
  <c r="O35" i="7"/>
  <c r="P35" i="7"/>
  <c r="Q35" i="7"/>
  <c r="R35" i="7"/>
  <c r="S35" i="7"/>
  <c r="T35" i="7"/>
  <c r="U35" i="7"/>
  <c r="V35" i="7"/>
  <c r="W35" i="7"/>
  <c r="X35" i="7"/>
  <c r="D36" i="7"/>
  <c r="E36" i="7"/>
  <c r="F36" i="7"/>
  <c r="G36" i="7"/>
  <c r="H36" i="7"/>
  <c r="I36" i="7"/>
  <c r="J36" i="7"/>
  <c r="K36" i="7"/>
  <c r="L36" i="7"/>
  <c r="M36" i="7"/>
  <c r="N36" i="7"/>
  <c r="O36" i="7"/>
  <c r="P36" i="7"/>
  <c r="Q36" i="7"/>
  <c r="R36" i="7"/>
  <c r="S36" i="7"/>
  <c r="T36" i="7"/>
  <c r="U36" i="7"/>
  <c r="V36" i="7"/>
  <c r="W36" i="7"/>
  <c r="X36" i="7"/>
  <c r="D37" i="7"/>
  <c r="E37" i="7"/>
  <c r="F37" i="7"/>
  <c r="G37" i="7"/>
  <c r="H37" i="7"/>
  <c r="I37" i="7"/>
  <c r="J37" i="7"/>
  <c r="K37" i="7"/>
  <c r="L37" i="7"/>
  <c r="M37" i="7"/>
  <c r="N37" i="7"/>
  <c r="O37" i="7"/>
  <c r="P37" i="7"/>
  <c r="Q37" i="7"/>
  <c r="R37" i="7"/>
  <c r="S37" i="7"/>
  <c r="T37" i="7"/>
  <c r="U37" i="7"/>
  <c r="V37" i="7"/>
  <c r="W37" i="7"/>
  <c r="X37" i="7"/>
  <c r="D38" i="7"/>
  <c r="E38" i="7"/>
  <c r="F38" i="7"/>
  <c r="G38" i="7"/>
  <c r="H38" i="7"/>
  <c r="I38" i="7"/>
  <c r="J38" i="7"/>
  <c r="K38" i="7"/>
  <c r="L38" i="7"/>
  <c r="M38" i="7"/>
  <c r="N38" i="7"/>
  <c r="O38" i="7"/>
  <c r="P38" i="7"/>
  <c r="Q38" i="7"/>
  <c r="R38" i="7"/>
  <c r="S38" i="7"/>
  <c r="T38" i="7"/>
  <c r="U38" i="7"/>
  <c r="V38" i="7"/>
  <c r="W38" i="7"/>
  <c r="X38" i="7"/>
  <c r="D39" i="7"/>
  <c r="E39" i="7"/>
  <c r="F39" i="7"/>
  <c r="G39" i="7"/>
  <c r="H39" i="7"/>
  <c r="I39" i="7"/>
  <c r="J39" i="7"/>
  <c r="K39" i="7"/>
  <c r="L39" i="7"/>
  <c r="M39" i="7"/>
  <c r="N39" i="7"/>
  <c r="O39" i="7"/>
  <c r="P39" i="7"/>
  <c r="Q39" i="7"/>
  <c r="R39" i="7"/>
  <c r="S39" i="7"/>
  <c r="T39" i="7"/>
  <c r="U39" i="7"/>
  <c r="V39" i="7"/>
  <c r="W39" i="7"/>
  <c r="X39" i="7"/>
  <c r="D40" i="7"/>
  <c r="E40" i="7"/>
  <c r="F40" i="7"/>
  <c r="G40" i="7"/>
  <c r="H40" i="7"/>
  <c r="I40" i="7"/>
  <c r="J40" i="7"/>
  <c r="K40" i="7"/>
  <c r="L40" i="7"/>
  <c r="M40" i="7"/>
  <c r="N40" i="7"/>
  <c r="O40" i="7"/>
  <c r="P40" i="7"/>
  <c r="Q40" i="7"/>
  <c r="R40" i="7"/>
  <c r="S40" i="7"/>
  <c r="T40" i="7"/>
  <c r="U40" i="7"/>
  <c r="V40" i="7"/>
  <c r="W40" i="7"/>
  <c r="X40" i="7"/>
  <c r="D41" i="7"/>
  <c r="E41" i="7"/>
  <c r="F41" i="7"/>
  <c r="G41" i="7"/>
  <c r="H41" i="7"/>
  <c r="I41" i="7"/>
  <c r="J41" i="7"/>
  <c r="K41" i="7"/>
  <c r="L41" i="7"/>
  <c r="M41" i="7"/>
  <c r="N41" i="7"/>
  <c r="O41" i="7"/>
  <c r="P41" i="7"/>
  <c r="Q41" i="7"/>
  <c r="R41" i="7"/>
  <c r="S41" i="7"/>
  <c r="T41" i="7"/>
  <c r="U41" i="7"/>
  <c r="V41" i="7"/>
  <c r="W41" i="7"/>
  <c r="X41" i="7"/>
  <c r="D42" i="7"/>
  <c r="E42" i="7"/>
  <c r="F42" i="7"/>
  <c r="G42" i="7"/>
  <c r="H42" i="7"/>
  <c r="I42" i="7"/>
  <c r="J42" i="7"/>
  <c r="K42" i="7"/>
  <c r="L42" i="7"/>
  <c r="M42" i="7"/>
  <c r="N42" i="7"/>
  <c r="O42" i="7"/>
  <c r="P42" i="7"/>
  <c r="Q42" i="7"/>
  <c r="R42" i="7"/>
  <c r="S42" i="7"/>
  <c r="T42" i="7"/>
  <c r="U42" i="7"/>
  <c r="V42" i="7"/>
  <c r="W42" i="7"/>
  <c r="X42" i="7"/>
  <c r="D43" i="7"/>
  <c r="E43" i="7"/>
  <c r="F43" i="7"/>
  <c r="G43" i="7"/>
  <c r="H43" i="7"/>
  <c r="I43" i="7"/>
  <c r="J43" i="7"/>
  <c r="K43" i="7"/>
  <c r="L43" i="7"/>
  <c r="M43" i="7"/>
  <c r="N43" i="7"/>
  <c r="O43" i="7"/>
  <c r="P43" i="7"/>
  <c r="Q43" i="7"/>
  <c r="R43" i="7"/>
  <c r="S43" i="7"/>
  <c r="T43" i="7"/>
  <c r="U43" i="7"/>
  <c r="V43" i="7"/>
  <c r="W43" i="7"/>
  <c r="X43" i="7"/>
  <c r="D12" i="6"/>
  <c r="E12" i="6"/>
  <c r="F12" i="6"/>
  <c r="G12" i="6"/>
  <c r="H12" i="6"/>
  <c r="I12" i="6"/>
  <c r="J12" i="6"/>
  <c r="K12" i="6"/>
  <c r="L12" i="6"/>
  <c r="M12" i="6"/>
  <c r="N12" i="6"/>
  <c r="O12" i="6"/>
  <c r="P12" i="6"/>
  <c r="Q12" i="6"/>
  <c r="R12" i="6"/>
  <c r="S12" i="6"/>
  <c r="T12" i="6"/>
  <c r="U12" i="6"/>
  <c r="V12" i="6"/>
  <c r="W12" i="6"/>
  <c r="X12" i="6"/>
  <c r="D13" i="6"/>
  <c r="E13" i="6"/>
  <c r="F13" i="6"/>
  <c r="G13" i="6"/>
  <c r="H13" i="6"/>
  <c r="I13" i="6"/>
  <c r="J13" i="6"/>
  <c r="K13" i="6"/>
  <c r="L13" i="6"/>
  <c r="M13" i="6"/>
  <c r="N13" i="6"/>
  <c r="O13" i="6"/>
  <c r="P13" i="6"/>
  <c r="Q13" i="6"/>
  <c r="R13" i="6"/>
  <c r="S13" i="6"/>
  <c r="T13" i="6"/>
  <c r="U13" i="6"/>
  <c r="V13" i="6"/>
  <c r="W13" i="6"/>
  <c r="X13" i="6"/>
  <c r="D14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D15" i="6"/>
  <c r="E15" i="6"/>
  <c r="F15" i="6"/>
  <c r="G15" i="6"/>
  <c r="H15" i="6"/>
  <c r="I15" i="6"/>
  <c r="J15" i="6"/>
  <c r="K15" i="6"/>
  <c r="L15" i="6"/>
  <c r="M15" i="6"/>
  <c r="N15" i="6"/>
  <c r="O15" i="6"/>
  <c r="P15" i="6"/>
  <c r="Q15" i="6"/>
  <c r="R15" i="6"/>
  <c r="S15" i="6"/>
  <c r="T15" i="6"/>
  <c r="U15" i="6"/>
  <c r="V15" i="6"/>
  <c r="W15" i="6"/>
  <c r="X15" i="6"/>
  <c r="D16" i="6"/>
  <c r="E16" i="6"/>
  <c r="F16" i="6"/>
  <c r="G16" i="6"/>
  <c r="H16" i="6"/>
  <c r="I16" i="6"/>
  <c r="J16" i="6"/>
  <c r="K16" i="6"/>
  <c r="L16" i="6"/>
  <c r="M16" i="6"/>
  <c r="N16" i="6"/>
  <c r="O16" i="6"/>
  <c r="P16" i="6"/>
  <c r="Q16" i="6"/>
  <c r="R16" i="6"/>
  <c r="S16" i="6"/>
  <c r="T16" i="6"/>
  <c r="U16" i="6"/>
  <c r="V16" i="6"/>
  <c r="W16" i="6"/>
  <c r="X16" i="6"/>
  <c r="D17" i="6"/>
  <c r="E17" i="6"/>
  <c r="F17" i="6"/>
  <c r="G17" i="6"/>
  <c r="H17" i="6"/>
  <c r="I17" i="6"/>
  <c r="J17" i="6"/>
  <c r="K17" i="6"/>
  <c r="L17" i="6"/>
  <c r="M17" i="6"/>
  <c r="N17" i="6"/>
  <c r="O17" i="6"/>
  <c r="P17" i="6"/>
  <c r="Q17" i="6"/>
  <c r="R17" i="6"/>
  <c r="S17" i="6"/>
  <c r="T17" i="6"/>
  <c r="U17" i="6"/>
  <c r="V17" i="6"/>
  <c r="W17" i="6"/>
  <c r="X17" i="6"/>
  <c r="D18" i="6"/>
  <c r="E18" i="6"/>
  <c r="F18" i="6"/>
  <c r="G18" i="6"/>
  <c r="H18" i="6"/>
  <c r="I18" i="6"/>
  <c r="J18" i="6"/>
  <c r="K18" i="6"/>
  <c r="L18" i="6"/>
  <c r="M18" i="6"/>
  <c r="N18" i="6"/>
  <c r="O18" i="6"/>
  <c r="P18" i="6"/>
  <c r="Q18" i="6"/>
  <c r="R18" i="6"/>
  <c r="S18" i="6"/>
  <c r="T18" i="6"/>
  <c r="U18" i="6"/>
  <c r="V18" i="6"/>
  <c r="W18" i="6"/>
  <c r="X18" i="6"/>
  <c r="D19" i="6"/>
  <c r="E19" i="6"/>
  <c r="F19" i="6"/>
  <c r="G19" i="6"/>
  <c r="H19" i="6"/>
  <c r="I19" i="6"/>
  <c r="J19" i="6"/>
  <c r="K19" i="6"/>
  <c r="L19" i="6"/>
  <c r="M19" i="6"/>
  <c r="N19" i="6"/>
  <c r="O19" i="6"/>
  <c r="P19" i="6"/>
  <c r="Q19" i="6"/>
  <c r="R19" i="6"/>
  <c r="S19" i="6"/>
  <c r="T19" i="6"/>
  <c r="U19" i="6"/>
  <c r="V19" i="6"/>
  <c r="W19" i="6"/>
  <c r="X19" i="6"/>
  <c r="D20" i="6"/>
  <c r="E20" i="6"/>
  <c r="F20" i="6"/>
  <c r="G20" i="6"/>
  <c r="H20" i="6"/>
  <c r="I20" i="6"/>
  <c r="J20" i="6"/>
  <c r="K20" i="6"/>
  <c r="L20" i="6"/>
  <c r="M20" i="6"/>
  <c r="N20" i="6"/>
  <c r="O20" i="6"/>
  <c r="P20" i="6"/>
  <c r="Q20" i="6"/>
  <c r="R20" i="6"/>
  <c r="S20" i="6"/>
  <c r="T20" i="6"/>
  <c r="U20" i="6"/>
  <c r="V20" i="6"/>
  <c r="W20" i="6"/>
  <c r="X20" i="6"/>
  <c r="D21" i="6"/>
  <c r="E21" i="6"/>
  <c r="F21" i="6"/>
  <c r="G21" i="6"/>
  <c r="H21" i="6"/>
  <c r="I21" i="6"/>
  <c r="J21" i="6"/>
  <c r="K21" i="6"/>
  <c r="L21" i="6"/>
  <c r="M21" i="6"/>
  <c r="N21" i="6"/>
  <c r="O21" i="6"/>
  <c r="P21" i="6"/>
  <c r="Q21" i="6"/>
  <c r="R21" i="6"/>
  <c r="S21" i="6"/>
  <c r="T21" i="6"/>
  <c r="U21" i="6"/>
  <c r="V21" i="6"/>
  <c r="W21" i="6"/>
  <c r="X21" i="6"/>
  <c r="D22" i="6"/>
  <c r="E22" i="6"/>
  <c r="F22" i="6"/>
  <c r="G22" i="6"/>
  <c r="H22" i="6"/>
  <c r="I22" i="6"/>
  <c r="J22" i="6"/>
  <c r="K22" i="6"/>
  <c r="L22" i="6"/>
  <c r="M22" i="6"/>
  <c r="N22" i="6"/>
  <c r="O22" i="6"/>
  <c r="P22" i="6"/>
  <c r="Q22" i="6"/>
  <c r="R22" i="6"/>
  <c r="S22" i="6"/>
  <c r="T22" i="6"/>
  <c r="U22" i="6"/>
  <c r="V22" i="6"/>
  <c r="W22" i="6"/>
  <c r="X22" i="6"/>
  <c r="D23" i="6"/>
  <c r="E23" i="6"/>
  <c r="F23" i="6"/>
  <c r="G23" i="6"/>
  <c r="H23" i="6"/>
  <c r="I23" i="6"/>
  <c r="J23" i="6"/>
  <c r="K23" i="6"/>
  <c r="L23" i="6"/>
  <c r="M23" i="6"/>
  <c r="N23" i="6"/>
  <c r="O23" i="6"/>
  <c r="P23" i="6"/>
  <c r="Q23" i="6"/>
  <c r="R23" i="6"/>
  <c r="S23" i="6"/>
  <c r="T23" i="6"/>
  <c r="U23" i="6"/>
  <c r="V23" i="6"/>
  <c r="W23" i="6"/>
  <c r="X23" i="6"/>
  <c r="D24" i="6"/>
  <c r="E24" i="6"/>
  <c r="F24" i="6"/>
  <c r="G24" i="6"/>
  <c r="H24" i="6"/>
  <c r="I24" i="6"/>
  <c r="J24" i="6"/>
  <c r="K24" i="6"/>
  <c r="L24" i="6"/>
  <c r="M24" i="6"/>
  <c r="N24" i="6"/>
  <c r="O24" i="6"/>
  <c r="P24" i="6"/>
  <c r="Q24" i="6"/>
  <c r="R24" i="6"/>
  <c r="S24" i="6"/>
  <c r="T24" i="6"/>
  <c r="U24" i="6"/>
  <c r="V24" i="6"/>
  <c r="W24" i="6"/>
  <c r="X24" i="6"/>
  <c r="D25" i="6"/>
  <c r="E25" i="6"/>
  <c r="F25" i="6"/>
  <c r="G25" i="6"/>
  <c r="H25" i="6"/>
  <c r="I25" i="6"/>
  <c r="J25" i="6"/>
  <c r="K25" i="6"/>
  <c r="L25" i="6"/>
  <c r="M25" i="6"/>
  <c r="N25" i="6"/>
  <c r="O25" i="6"/>
  <c r="P25" i="6"/>
  <c r="Q25" i="6"/>
  <c r="R25" i="6"/>
  <c r="S25" i="6"/>
  <c r="T25" i="6"/>
  <c r="U25" i="6"/>
  <c r="V25" i="6"/>
  <c r="W25" i="6"/>
  <c r="X25" i="6"/>
  <c r="D26" i="6"/>
  <c r="E26" i="6"/>
  <c r="F26" i="6"/>
  <c r="G26" i="6"/>
  <c r="H26" i="6"/>
  <c r="I26" i="6"/>
  <c r="J26" i="6"/>
  <c r="K26" i="6"/>
  <c r="L26" i="6"/>
  <c r="M26" i="6"/>
  <c r="N26" i="6"/>
  <c r="O26" i="6"/>
  <c r="P26" i="6"/>
  <c r="Q26" i="6"/>
  <c r="R26" i="6"/>
  <c r="S26" i="6"/>
  <c r="T26" i="6"/>
  <c r="U26" i="6"/>
  <c r="V26" i="6"/>
  <c r="W26" i="6"/>
  <c r="X26" i="6"/>
  <c r="D27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D28" i="6"/>
  <c r="E28" i="6"/>
  <c r="F28" i="6"/>
  <c r="G28" i="6"/>
  <c r="H28" i="6"/>
  <c r="I28" i="6"/>
  <c r="J28" i="6"/>
  <c r="K28" i="6"/>
  <c r="L28" i="6"/>
  <c r="M28" i="6"/>
  <c r="N28" i="6"/>
  <c r="O28" i="6"/>
  <c r="P28" i="6"/>
  <c r="Q28" i="6"/>
  <c r="R28" i="6"/>
  <c r="S28" i="6"/>
  <c r="T28" i="6"/>
  <c r="U28" i="6"/>
  <c r="V28" i="6"/>
  <c r="W28" i="6"/>
  <c r="X28" i="6"/>
  <c r="D29" i="6"/>
  <c r="E29" i="6"/>
  <c r="F29" i="6"/>
  <c r="G29" i="6"/>
  <c r="H29" i="6"/>
  <c r="I29" i="6"/>
  <c r="J29" i="6"/>
  <c r="K29" i="6"/>
  <c r="L29" i="6"/>
  <c r="M29" i="6"/>
  <c r="N29" i="6"/>
  <c r="O29" i="6"/>
  <c r="P29" i="6"/>
  <c r="Q29" i="6"/>
  <c r="R29" i="6"/>
  <c r="S29" i="6"/>
  <c r="T29" i="6"/>
  <c r="U29" i="6"/>
  <c r="V29" i="6"/>
  <c r="W29" i="6"/>
  <c r="X29" i="6"/>
  <c r="D30" i="6"/>
  <c r="E30" i="6"/>
  <c r="F30" i="6"/>
  <c r="G30" i="6"/>
  <c r="H30" i="6"/>
  <c r="I30" i="6"/>
  <c r="J30" i="6"/>
  <c r="K30" i="6"/>
  <c r="L30" i="6"/>
  <c r="M30" i="6"/>
  <c r="N30" i="6"/>
  <c r="O30" i="6"/>
  <c r="P30" i="6"/>
  <c r="Q30" i="6"/>
  <c r="R30" i="6"/>
  <c r="S30" i="6"/>
  <c r="T30" i="6"/>
  <c r="U30" i="6"/>
  <c r="V30" i="6"/>
  <c r="W30" i="6"/>
  <c r="X30" i="6"/>
  <c r="D31" i="6"/>
  <c r="E31" i="6"/>
  <c r="F31" i="6"/>
  <c r="G31" i="6"/>
  <c r="H31" i="6"/>
  <c r="I31" i="6"/>
  <c r="J31" i="6"/>
  <c r="K31" i="6"/>
  <c r="L31" i="6"/>
  <c r="M31" i="6"/>
  <c r="N31" i="6"/>
  <c r="O31" i="6"/>
  <c r="P31" i="6"/>
  <c r="Q31" i="6"/>
  <c r="R31" i="6"/>
  <c r="S31" i="6"/>
  <c r="T31" i="6"/>
  <c r="U31" i="6"/>
  <c r="V31" i="6"/>
  <c r="W31" i="6"/>
  <c r="X31" i="6"/>
  <c r="D32" i="6"/>
  <c r="E32" i="6"/>
  <c r="F32" i="6"/>
  <c r="G32" i="6"/>
  <c r="H32" i="6"/>
  <c r="I32" i="6"/>
  <c r="J32" i="6"/>
  <c r="K32" i="6"/>
  <c r="L32" i="6"/>
  <c r="M32" i="6"/>
  <c r="N32" i="6"/>
  <c r="O32" i="6"/>
  <c r="P32" i="6"/>
  <c r="Q32" i="6"/>
  <c r="R32" i="6"/>
  <c r="S32" i="6"/>
  <c r="T32" i="6"/>
  <c r="U32" i="6"/>
  <c r="V32" i="6"/>
  <c r="W32" i="6"/>
  <c r="X32" i="6"/>
  <c r="D33" i="6"/>
  <c r="E33" i="6"/>
  <c r="F33" i="6"/>
  <c r="G33" i="6"/>
  <c r="H33" i="6"/>
  <c r="I33" i="6"/>
  <c r="J33" i="6"/>
  <c r="K33" i="6"/>
  <c r="L33" i="6"/>
  <c r="M33" i="6"/>
  <c r="N33" i="6"/>
  <c r="O33" i="6"/>
  <c r="P33" i="6"/>
  <c r="Q33" i="6"/>
  <c r="R33" i="6"/>
  <c r="S33" i="6"/>
  <c r="T33" i="6"/>
  <c r="U33" i="6"/>
  <c r="V33" i="6"/>
  <c r="W33" i="6"/>
  <c r="X33" i="6"/>
  <c r="D34" i="6"/>
  <c r="E34" i="6"/>
  <c r="F34" i="6"/>
  <c r="G34" i="6"/>
  <c r="H34" i="6"/>
  <c r="I34" i="6"/>
  <c r="J34" i="6"/>
  <c r="K34" i="6"/>
  <c r="L34" i="6"/>
  <c r="M34" i="6"/>
  <c r="N34" i="6"/>
  <c r="O34" i="6"/>
  <c r="P34" i="6"/>
  <c r="Q34" i="6"/>
  <c r="R34" i="6"/>
  <c r="S34" i="6"/>
  <c r="T34" i="6"/>
  <c r="U34" i="6"/>
  <c r="V34" i="6"/>
  <c r="W34" i="6"/>
  <c r="X34" i="6"/>
  <c r="D35" i="6"/>
  <c r="E35" i="6"/>
  <c r="F35" i="6"/>
  <c r="G35" i="6"/>
  <c r="H35" i="6"/>
  <c r="I35" i="6"/>
  <c r="J35" i="6"/>
  <c r="K35" i="6"/>
  <c r="L35" i="6"/>
  <c r="M35" i="6"/>
  <c r="N35" i="6"/>
  <c r="O35" i="6"/>
  <c r="P35" i="6"/>
  <c r="Q35" i="6"/>
  <c r="R35" i="6"/>
  <c r="S35" i="6"/>
  <c r="T35" i="6"/>
  <c r="U35" i="6"/>
  <c r="V35" i="6"/>
  <c r="W35" i="6"/>
  <c r="X35" i="6"/>
  <c r="D36" i="6"/>
  <c r="E36" i="6"/>
  <c r="F36" i="6"/>
  <c r="G36" i="6"/>
  <c r="H36" i="6"/>
  <c r="I36" i="6"/>
  <c r="J36" i="6"/>
  <c r="K36" i="6"/>
  <c r="L36" i="6"/>
  <c r="M36" i="6"/>
  <c r="N36" i="6"/>
  <c r="O36" i="6"/>
  <c r="P36" i="6"/>
  <c r="Q36" i="6"/>
  <c r="R36" i="6"/>
  <c r="S36" i="6"/>
  <c r="T36" i="6"/>
  <c r="U36" i="6"/>
  <c r="V36" i="6"/>
  <c r="W36" i="6"/>
  <c r="X36" i="6"/>
  <c r="D37" i="6"/>
  <c r="E37" i="6"/>
  <c r="F37" i="6"/>
  <c r="G37" i="6"/>
  <c r="H37" i="6"/>
  <c r="I37" i="6"/>
  <c r="J37" i="6"/>
  <c r="K37" i="6"/>
  <c r="L37" i="6"/>
  <c r="M37" i="6"/>
  <c r="N37" i="6"/>
  <c r="O37" i="6"/>
  <c r="P37" i="6"/>
  <c r="Q37" i="6"/>
  <c r="R37" i="6"/>
  <c r="S37" i="6"/>
  <c r="T37" i="6"/>
  <c r="U37" i="6"/>
  <c r="V37" i="6"/>
  <c r="W37" i="6"/>
  <c r="X37" i="6"/>
  <c r="D38" i="6"/>
  <c r="E38" i="6"/>
  <c r="F38" i="6"/>
  <c r="G38" i="6"/>
  <c r="H38" i="6"/>
  <c r="I38" i="6"/>
  <c r="J38" i="6"/>
  <c r="K38" i="6"/>
  <c r="L38" i="6"/>
  <c r="M38" i="6"/>
  <c r="N38" i="6"/>
  <c r="O38" i="6"/>
  <c r="P38" i="6"/>
  <c r="Q38" i="6"/>
  <c r="R38" i="6"/>
  <c r="S38" i="6"/>
  <c r="T38" i="6"/>
  <c r="U38" i="6"/>
  <c r="V38" i="6"/>
  <c r="W38" i="6"/>
  <c r="X38" i="6"/>
  <c r="D39" i="6"/>
  <c r="E39" i="6"/>
  <c r="F39" i="6"/>
  <c r="G39" i="6"/>
  <c r="H39" i="6"/>
  <c r="I39" i="6"/>
  <c r="J39" i="6"/>
  <c r="K39" i="6"/>
  <c r="L39" i="6"/>
  <c r="M39" i="6"/>
  <c r="N39" i="6"/>
  <c r="O39" i="6"/>
  <c r="P39" i="6"/>
  <c r="Q39" i="6"/>
  <c r="R39" i="6"/>
  <c r="S39" i="6"/>
  <c r="T39" i="6"/>
  <c r="U39" i="6"/>
  <c r="V39" i="6"/>
  <c r="W39" i="6"/>
  <c r="X39" i="6"/>
  <c r="D40" i="6"/>
  <c r="E40" i="6"/>
  <c r="F40" i="6"/>
  <c r="G40" i="6"/>
  <c r="H40" i="6"/>
  <c r="I40" i="6"/>
  <c r="J40" i="6"/>
  <c r="K40" i="6"/>
  <c r="L40" i="6"/>
  <c r="M40" i="6"/>
  <c r="N40" i="6"/>
  <c r="O40" i="6"/>
  <c r="P40" i="6"/>
  <c r="Q40" i="6"/>
  <c r="R40" i="6"/>
  <c r="S40" i="6"/>
  <c r="T40" i="6"/>
  <c r="U40" i="6"/>
  <c r="V40" i="6"/>
  <c r="W40" i="6"/>
  <c r="X40" i="6"/>
  <c r="D41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S41" i="6"/>
  <c r="T41" i="6"/>
  <c r="U41" i="6"/>
  <c r="V41" i="6"/>
  <c r="W41" i="6"/>
  <c r="X41" i="6"/>
  <c r="D42" i="6"/>
  <c r="E42" i="6"/>
  <c r="F42" i="6"/>
  <c r="G42" i="6"/>
  <c r="H42" i="6"/>
  <c r="I42" i="6"/>
  <c r="J42" i="6"/>
  <c r="K42" i="6"/>
  <c r="L42" i="6"/>
  <c r="M42" i="6"/>
  <c r="N42" i="6"/>
  <c r="O42" i="6"/>
  <c r="P42" i="6"/>
  <c r="Q42" i="6"/>
  <c r="R42" i="6"/>
  <c r="S42" i="6"/>
  <c r="T42" i="6"/>
  <c r="U42" i="6"/>
  <c r="V42" i="6"/>
  <c r="W42" i="6"/>
  <c r="X42" i="6"/>
  <c r="D43" i="6"/>
  <c r="E43" i="6"/>
  <c r="F43" i="6"/>
  <c r="G43" i="6"/>
  <c r="H43" i="6"/>
  <c r="I43" i="6"/>
  <c r="J43" i="6"/>
  <c r="K43" i="6"/>
  <c r="L43" i="6"/>
  <c r="M43" i="6"/>
  <c r="N43" i="6"/>
  <c r="O43" i="6"/>
  <c r="P43" i="6"/>
  <c r="Q43" i="6"/>
  <c r="R43" i="6"/>
  <c r="S43" i="6"/>
  <c r="T43" i="6"/>
  <c r="U43" i="6"/>
  <c r="V43" i="6"/>
  <c r="W43" i="6"/>
  <c r="X43" i="6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R14" i="5"/>
  <c r="S14" i="5"/>
  <c r="T14" i="5"/>
  <c r="U14" i="5"/>
  <c r="V14" i="5"/>
  <c r="W14" i="5"/>
  <c r="X14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R15" i="5"/>
  <c r="S15" i="5"/>
  <c r="T15" i="5"/>
  <c r="U15" i="5"/>
  <c r="V15" i="5"/>
  <c r="W15" i="5"/>
  <c r="X15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R16" i="5"/>
  <c r="S16" i="5"/>
  <c r="T16" i="5"/>
  <c r="U16" i="5"/>
  <c r="V16" i="5"/>
  <c r="W16" i="5"/>
  <c r="X16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W17" i="5"/>
  <c r="X17" i="5"/>
  <c r="D18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W18" i="5"/>
  <c r="X18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R19" i="5"/>
  <c r="S19" i="5"/>
  <c r="T19" i="5"/>
  <c r="U19" i="5"/>
  <c r="V19" i="5"/>
  <c r="W19" i="5"/>
  <c r="X19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R20" i="5"/>
  <c r="S20" i="5"/>
  <c r="T20" i="5"/>
  <c r="U20" i="5"/>
  <c r="V20" i="5"/>
  <c r="W20" i="5"/>
  <c r="X20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R21" i="5"/>
  <c r="S21" i="5"/>
  <c r="T21" i="5"/>
  <c r="U21" i="5"/>
  <c r="V21" i="5"/>
  <c r="W21" i="5"/>
  <c r="X21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R22" i="5"/>
  <c r="S22" i="5"/>
  <c r="T22" i="5"/>
  <c r="U22" i="5"/>
  <c r="V22" i="5"/>
  <c r="W22" i="5"/>
  <c r="X22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R34" i="5"/>
  <c r="S34" i="5"/>
  <c r="T34" i="5"/>
  <c r="U34" i="5"/>
  <c r="V34" i="5"/>
  <c r="W34" i="5"/>
  <c r="X34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R35" i="5"/>
  <c r="S35" i="5"/>
  <c r="T35" i="5"/>
  <c r="U35" i="5"/>
  <c r="V35" i="5"/>
  <c r="W35" i="5"/>
  <c r="X35" i="5"/>
  <c r="D36" i="5"/>
  <c r="E36" i="5"/>
  <c r="F36" i="5"/>
  <c r="G36" i="5"/>
  <c r="H36" i="5"/>
  <c r="I36" i="5"/>
  <c r="J36" i="5"/>
  <c r="K36" i="5"/>
  <c r="L36" i="5"/>
  <c r="M36" i="5"/>
  <c r="N36" i="5"/>
  <c r="O36" i="5"/>
  <c r="P36" i="5"/>
  <c r="Q36" i="5"/>
  <c r="R36" i="5"/>
  <c r="S36" i="5"/>
  <c r="T36" i="5"/>
  <c r="U36" i="5"/>
  <c r="V36" i="5"/>
  <c r="W36" i="5"/>
  <c r="X36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R37" i="5"/>
  <c r="S37" i="5"/>
  <c r="T37" i="5"/>
  <c r="U37" i="5"/>
  <c r="V37" i="5"/>
  <c r="W37" i="5"/>
  <c r="X37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R38" i="5"/>
  <c r="S38" i="5"/>
  <c r="T38" i="5"/>
  <c r="U38" i="5"/>
  <c r="V38" i="5"/>
  <c r="W38" i="5"/>
  <c r="X38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R39" i="5"/>
  <c r="S39" i="5"/>
  <c r="T39" i="5"/>
  <c r="U39" i="5"/>
  <c r="V39" i="5"/>
  <c r="W39" i="5"/>
  <c r="X39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R40" i="5"/>
  <c r="S40" i="5"/>
  <c r="T40" i="5"/>
  <c r="U40" i="5"/>
  <c r="V40" i="5"/>
  <c r="W40" i="5"/>
  <c r="X40" i="5"/>
  <c r="D41" i="5"/>
  <c r="E41" i="5"/>
  <c r="F41" i="5"/>
  <c r="G41" i="5"/>
  <c r="H41" i="5"/>
  <c r="I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D42" i="5"/>
  <c r="E42" i="5"/>
  <c r="F42" i="5"/>
  <c r="G42" i="5"/>
  <c r="H42" i="5"/>
  <c r="I42" i="5"/>
  <c r="J42" i="5"/>
  <c r="K42" i="5"/>
  <c r="L42" i="5"/>
  <c r="M42" i="5"/>
  <c r="N42" i="5"/>
  <c r="O42" i="5"/>
  <c r="P42" i="5"/>
  <c r="Q42" i="5"/>
  <c r="R42" i="5"/>
  <c r="S42" i="5"/>
  <c r="T42" i="5"/>
  <c r="U42" i="5"/>
  <c r="V42" i="5"/>
  <c r="W42" i="5"/>
  <c r="X42" i="5"/>
  <c r="D43" i="5"/>
  <c r="E43" i="5"/>
  <c r="F43" i="5"/>
  <c r="G43" i="5"/>
  <c r="H43" i="5"/>
  <c r="I43" i="5"/>
  <c r="J43" i="5"/>
  <c r="K43" i="5"/>
  <c r="L43" i="5"/>
  <c r="M43" i="5"/>
  <c r="N43" i="5"/>
  <c r="O43" i="5"/>
  <c r="P43" i="5"/>
  <c r="Q43" i="5"/>
  <c r="R43" i="5"/>
  <c r="S43" i="5"/>
  <c r="T43" i="5"/>
  <c r="U43" i="5"/>
  <c r="V43" i="5"/>
  <c r="W43" i="5"/>
  <c r="X43" i="5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S12" i="4"/>
  <c r="T12" i="4"/>
  <c r="U12" i="4"/>
  <c r="V12" i="4"/>
  <c r="W12" i="4"/>
  <c r="X12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S13" i="4"/>
  <c r="T13" i="4"/>
  <c r="U13" i="4"/>
  <c r="V13" i="4"/>
  <c r="W13" i="4"/>
  <c r="X13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X14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V15" i="4"/>
  <c r="W15" i="4"/>
  <c r="X15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S16" i="4"/>
  <c r="T16" i="4"/>
  <c r="U16" i="4"/>
  <c r="V16" i="4"/>
  <c r="W16" i="4"/>
  <c r="X16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S17" i="4"/>
  <c r="T17" i="4"/>
  <c r="U17" i="4"/>
  <c r="V17" i="4"/>
  <c r="W17" i="4"/>
  <c r="X17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S18" i="4"/>
  <c r="T18" i="4"/>
  <c r="U18" i="4"/>
  <c r="V18" i="4"/>
  <c r="W18" i="4"/>
  <c r="X18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X19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S20" i="4"/>
  <c r="T20" i="4"/>
  <c r="U20" i="4"/>
  <c r="V20" i="4"/>
  <c r="W20" i="4"/>
  <c r="X20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W21" i="4"/>
  <c r="X21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S22" i="4"/>
  <c r="T22" i="4"/>
  <c r="U22" i="4"/>
  <c r="V22" i="4"/>
  <c r="W22" i="4"/>
  <c r="X22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S23" i="4"/>
  <c r="T23" i="4"/>
  <c r="U23" i="4"/>
  <c r="V23" i="4"/>
  <c r="W23" i="4"/>
  <c r="X23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S24" i="4"/>
  <c r="T24" i="4"/>
  <c r="U24" i="4"/>
  <c r="V24" i="4"/>
  <c r="W24" i="4"/>
  <c r="X24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S25" i="4"/>
  <c r="T25" i="4"/>
  <c r="U25" i="4"/>
  <c r="V25" i="4"/>
  <c r="W25" i="4"/>
  <c r="X25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S26" i="4"/>
  <c r="T26" i="4"/>
  <c r="U26" i="4"/>
  <c r="V26" i="4"/>
  <c r="W26" i="4"/>
  <c r="X26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S27" i="4"/>
  <c r="T27" i="4"/>
  <c r="U27" i="4"/>
  <c r="V27" i="4"/>
  <c r="W27" i="4"/>
  <c r="X27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S28" i="4"/>
  <c r="T28" i="4"/>
  <c r="U28" i="4"/>
  <c r="V28" i="4"/>
  <c r="W28" i="4"/>
  <c r="X28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S30" i="4"/>
  <c r="T30" i="4"/>
  <c r="U30" i="4"/>
  <c r="V30" i="4"/>
  <c r="W30" i="4"/>
  <c r="X30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S31" i="4"/>
  <c r="T31" i="4"/>
  <c r="U31" i="4"/>
  <c r="V31" i="4"/>
  <c r="W31" i="4"/>
  <c r="X31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S32" i="4"/>
  <c r="T32" i="4"/>
  <c r="U32" i="4"/>
  <c r="V32" i="4"/>
  <c r="W32" i="4"/>
  <c r="X32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S33" i="4"/>
  <c r="T33" i="4"/>
  <c r="U33" i="4"/>
  <c r="V33" i="4"/>
  <c r="W33" i="4"/>
  <c r="X33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S34" i="4"/>
  <c r="T34" i="4"/>
  <c r="U34" i="4"/>
  <c r="V34" i="4"/>
  <c r="W34" i="4"/>
  <c r="X34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S35" i="4"/>
  <c r="T35" i="4"/>
  <c r="U35" i="4"/>
  <c r="V35" i="4"/>
  <c r="W35" i="4"/>
  <c r="X35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S36" i="4"/>
  <c r="T36" i="4"/>
  <c r="U36" i="4"/>
  <c r="V36" i="4"/>
  <c r="W36" i="4"/>
  <c r="X36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S37" i="4"/>
  <c r="T37" i="4"/>
  <c r="U37" i="4"/>
  <c r="V37" i="4"/>
  <c r="W37" i="4"/>
  <c r="X37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S38" i="4"/>
  <c r="T38" i="4"/>
  <c r="U38" i="4"/>
  <c r="V38" i="4"/>
  <c r="W38" i="4"/>
  <c r="X38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S39" i="4"/>
  <c r="T39" i="4"/>
  <c r="U39" i="4"/>
  <c r="V39" i="4"/>
  <c r="W39" i="4"/>
  <c r="X39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S41" i="4"/>
  <c r="T41" i="4"/>
  <c r="U41" i="4"/>
  <c r="V41" i="4"/>
  <c r="W41" i="4"/>
  <c r="X41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S42" i="4"/>
  <c r="T42" i="4"/>
  <c r="U42" i="4"/>
  <c r="V42" i="4"/>
  <c r="W42" i="4"/>
  <c r="X42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S43" i="4"/>
  <c r="T43" i="4"/>
  <c r="U43" i="4"/>
  <c r="V43" i="4"/>
  <c r="W43" i="4"/>
  <c r="X43" i="4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S12" i="3"/>
  <c r="T12" i="3"/>
  <c r="U12" i="3"/>
  <c r="V12" i="3"/>
  <c r="W12" i="3"/>
  <c r="X12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S13" i="3"/>
  <c r="T13" i="3"/>
  <c r="U13" i="3"/>
  <c r="V13" i="3"/>
  <c r="W13" i="3"/>
  <c r="X13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S14" i="3"/>
  <c r="T14" i="3"/>
  <c r="U14" i="3"/>
  <c r="V14" i="3"/>
  <c r="W14" i="3"/>
  <c r="X14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S21" i="3"/>
  <c r="T21" i="3"/>
  <c r="U21" i="3"/>
  <c r="V21" i="3"/>
  <c r="W21" i="3"/>
  <c r="X21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S22" i="3"/>
  <c r="T22" i="3"/>
  <c r="U22" i="3"/>
  <c r="V22" i="3"/>
  <c r="W22" i="3"/>
  <c r="X22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S23" i="3"/>
  <c r="T23" i="3"/>
  <c r="U23" i="3"/>
  <c r="V23" i="3"/>
  <c r="W23" i="3"/>
  <c r="X23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S24" i="3"/>
  <c r="T24" i="3"/>
  <c r="U24" i="3"/>
  <c r="V24" i="3"/>
  <c r="W24" i="3"/>
  <c r="X24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D32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D33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D34" i="3"/>
  <c r="E34" i="3"/>
  <c r="F34" i="3"/>
  <c r="G34" i="3"/>
  <c r="H34" i="3"/>
  <c r="I34" i="3"/>
  <c r="J34" i="3"/>
  <c r="K34" i="3"/>
  <c r="L34" i="3"/>
  <c r="M34" i="3"/>
  <c r="N34" i="3"/>
  <c r="O34" i="3"/>
  <c r="P34" i="3"/>
  <c r="Q34" i="3"/>
  <c r="R34" i="3"/>
  <c r="S34" i="3"/>
  <c r="T34" i="3"/>
  <c r="U34" i="3"/>
  <c r="V34" i="3"/>
  <c r="W34" i="3"/>
  <c r="X34" i="3"/>
  <c r="D35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D36" i="3"/>
  <c r="E36" i="3"/>
  <c r="F36" i="3"/>
  <c r="G36" i="3"/>
  <c r="H36" i="3"/>
  <c r="I36" i="3"/>
  <c r="J36" i="3"/>
  <c r="K36" i="3"/>
  <c r="L36" i="3"/>
  <c r="M36" i="3"/>
  <c r="N36" i="3"/>
  <c r="O36" i="3"/>
  <c r="P36" i="3"/>
  <c r="Q36" i="3"/>
  <c r="R36" i="3"/>
  <c r="S36" i="3"/>
  <c r="T36" i="3"/>
  <c r="U36" i="3"/>
  <c r="V36" i="3"/>
  <c r="W36" i="3"/>
  <c r="X36" i="3"/>
  <c r="D37" i="3"/>
  <c r="E37" i="3"/>
  <c r="F37" i="3"/>
  <c r="G37" i="3"/>
  <c r="H37" i="3"/>
  <c r="I37" i="3"/>
  <c r="J37" i="3"/>
  <c r="K37" i="3"/>
  <c r="L37" i="3"/>
  <c r="M37" i="3"/>
  <c r="N37" i="3"/>
  <c r="O37" i="3"/>
  <c r="P37" i="3"/>
  <c r="Q37" i="3"/>
  <c r="R37" i="3"/>
  <c r="S37" i="3"/>
  <c r="T37" i="3"/>
  <c r="U37" i="3"/>
  <c r="V37" i="3"/>
  <c r="W37" i="3"/>
  <c r="X37" i="3"/>
  <c r="D38" i="3"/>
  <c r="E38" i="3"/>
  <c r="F38" i="3"/>
  <c r="G38" i="3"/>
  <c r="H38" i="3"/>
  <c r="I38" i="3"/>
  <c r="J38" i="3"/>
  <c r="K38" i="3"/>
  <c r="L38" i="3"/>
  <c r="M38" i="3"/>
  <c r="N38" i="3"/>
  <c r="O38" i="3"/>
  <c r="P38" i="3"/>
  <c r="Q38" i="3"/>
  <c r="R38" i="3"/>
  <c r="S38" i="3"/>
  <c r="T38" i="3"/>
  <c r="U38" i="3"/>
  <c r="V38" i="3"/>
  <c r="W38" i="3"/>
  <c r="X38" i="3"/>
  <c r="D39" i="3"/>
  <c r="E39" i="3"/>
  <c r="F39" i="3"/>
  <c r="G39" i="3"/>
  <c r="H39" i="3"/>
  <c r="I39" i="3"/>
  <c r="J39" i="3"/>
  <c r="K39" i="3"/>
  <c r="L39" i="3"/>
  <c r="M39" i="3"/>
  <c r="N39" i="3"/>
  <c r="O39" i="3"/>
  <c r="P39" i="3"/>
  <c r="Q39" i="3"/>
  <c r="R39" i="3"/>
  <c r="S39" i="3"/>
  <c r="T39" i="3"/>
  <c r="U39" i="3"/>
  <c r="V39" i="3"/>
  <c r="W39" i="3"/>
  <c r="X39" i="3"/>
  <c r="D40" i="3"/>
  <c r="E40" i="3"/>
  <c r="F40" i="3"/>
  <c r="G40" i="3"/>
  <c r="H40" i="3"/>
  <c r="I40" i="3"/>
  <c r="J40" i="3"/>
  <c r="K40" i="3"/>
  <c r="L40" i="3"/>
  <c r="M40" i="3"/>
  <c r="N40" i="3"/>
  <c r="O40" i="3"/>
  <c r="P40" i="3"/>
  <c r="Q40" i="3"/>
  <c r="R40" i="3"/>
  <c r="S40" i="3"/>
  <c r="T40" i="3"/>
  <c r="U40" i="3"/>
  <c r="V40" i="3"/>
  <c r="W40" i="3"/>
  <c r="X40" i="3"/>
  <c r="D41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D42" i="3"/>
  <c r="E42" i="3"/>
  <c r="F42" i="3"/>
  <c r="G42" i="3"/>
  <c r="H42" i="3"/>
  <c r="I42" i="3"/>
  <c r="J42" i="3"/>
  <c r="K42" i="3"/>
  <c r="L42" i="3"/>
  <c r="M42" i="3"/>
  <c r="N42" i="3"/>
  <c r="O42" i="3"/>
  <c r="P42" i="3"/>
  <c r="Q42" i="3"/>
  <c r="R42" i="3"/>
  <c r="S42" i="3"/>
  <c r="T42" i="3"/>
  <c r="U42" i="3"/>
  <c r="V42" i="3"/>
  <c r="W42" i="3"/>
  <c r="X42" i="3"/>
  <c r="D43" i="3"/>
  <c r="E43" i="3"/>
  <c r="F43" i="3"/>
  <c r="G43" i="3"/>
  <c r="H43" i="3"/>
  <c r="I43" i="3"/>
  <c r="J43" i="3"/>
  <c r="K43" i="3"/>
  <c r="L43" i="3"/>
  <c r="M43" i="3"/>
  <c r="N43" i="3"/>
  <c r="O43" i="3"/>
  <c r="P43" i="3"/>
  <c r="Q43" i="3"/>
  <c r="R43" i="3"/>
  <c r="S43" i="3"/>
  <c r="T43" i="3"/>
  <c r="U43" i="3"/>
  <c r="V43" i="3"/>
  <c r="W43" i="3"/>
  <c r="X43" i="3"/>
  <c r="D12" i="15"/>
  <c r="E12" i="15"/>
  <c r="F12" i="15"/>
  <c r="G12" i="15"/>
  <c r="H12" i="15"/>
  <c r="I12" i="15"/>
  <c r="J12" i="15"/>
  <c r="K12" i="15"/>
  <c r="L12" i="15"/>
  <c r="M12" i="15"/>
  <c r="N12" i="15"/>
  <c r="O12" i="15"/>
  <c r="P12" i="15"/>
  <c r="Q12" i="15"/>
  <c r="R12" i="15"/>
  <c r="S12" i="15"/>
  <c r="T12" i="15"/>
  <c r="U12" i="15"/>
  <c r="V12" i="15"/>
  <c r="W12" i="15"/>
  <c r="X12" i="15"/>
  <c r="D13" i="15"/>
  <c r="E13" i="15"/>
  <c r="F13" i="15"/>
  <c r="G13" i="15"/>
  <c r="H13" i="15"/>
  <c r="I13" i="15"/>
  <c r="J13" i="15"/>
  <c r="K13" i="15"/>
  <c r="L13" i="15"/>
  <c r="M13" i="15"/>
  <c r="N13" i="15"/>
  <c r="O13" i="15"/>
  <c r="P13" i="15"/>
  <c r="Q13" i="15"/>
  <c r="R13" i="15"/>
  <c r="S13" i="15"/>
  <c r="T13" i="15"/>
  <c r="U13" i="15"/>
  <c r="V13" i="15"/>
  <c r="W13" i="15"/>
  <c r="X13" i="15"/>
  <c r="D14" i="15"/>
  <c r="E14" i="15"/>
  <c r="F14" i="15"/>
  <c r="G14" i="15"/>
  <c r="H14" i="15"/>
  <c r="I14" i="15"/>
  <c r="J14" i="15"/>
  <c r="K14" i="15"/>
  <c r="L14" i="15"/>
  <c r="M14" i="15"/>
  <c r="N14" i="15"/>
  <c r="O14" i="15"/>
  <c r="P14" i="15"/>
  <c r="Q14" i="15"/>
  <c r="R14" i="15"/>
  <c r="S14" i="15"/>
  <c r="T14" i="15"/>
  <c r="U14" i="15"/>
  <c r="V14" i="15"/>
  <c r="W14" i="15"/>
  <c r="X14" i="15"/>
  <c r="D15" i="15"/>
  <c r="E15" i="15"/>
  <c r="F15" i="15"/>
  <c r="G15" i="15"/>
  <c r="H15" i="15"/>
  <c r="I15" i="15"/>
  <c r="J15" i="15"/>
  <c r="K15" i="15"/>
  <c r="L15" i="15"/>
  <c r="M15" i="15"/>
  <c r="N15" i="15"/>
  <c r="O15" i="15"/>
  <c r="P15" i="15"/>
  <c r="Q15" i="15"/>
  <c r="R15" i="15"/>
  <c r="S15" i="15"/>
  <c r="T15" i="15"/>
  <c r="U15" i="15"/>
  <c r="V15" i="15"/>
  <c r="W15" i="15"/>
  <c r="X15" i="15"/>
  <c r="D16" i="15"/>
  <c r="E16" i="15"/>
  <c r="F16" i="15"/>
  <c r="G16" i="15"/>
  <c r="H16" i="15"/>
  <c r="I16" i="15"/>
  <c r="J16" i="15"/>
  <c r="K16" i="15"/>
  <c r="L16" i="15"/>
  <c r="M16" i="15"/>
  <c r="N16" i="15"/>
  <c r="O16" i="15"/>
  <c r="P16" i="15"/>
  <c r="Q16" i="15"/>
  <c r="R16" i="15"/>
  <c r="S16" i="15"/>
  <c r="T16" i="15"/>
  <c r="U16" i="15"/>
  <c r="V16" i="15"/>
  <c r="W16" i="15"/>
  <c r="X16" i="15"/>
  <c r="D17" i="15"/>
  <c r="E17" i="15"/>
  <c r="F17" i="15"/>
  <c r="G17" i="15"/>
  <c r="H17" i="15"/>
  <c r="I17" i="15"/>
  <c r="J17" i="15"/>
  <c r="K17" i="15"/>
  <c r="L17" i="15"/>
  <c r="M17" i="15"/>
  <c r="N17" i="15"/>
  <c r="O17" i="15"/>
  <c r="P17" i="15"/>
  <c r="Q17" i="15"/>
  <c r="R17" i="15"/>
  <c r="S17" i="15"/>
  <c r="T17" i="15"/>
  <c r="U17" i="15"/>
  <c r="V17" i="15"/>
  <c r="W17" i="15"/>
  <c r="X17" i="15"/>
  <c r="D18" i="15"/>
  <c r="E18" i="15"/>
  <c r="F18" i="15"/>
  <c r="G18" i="15"/>
  <c r="H18" i="15"/>
  <c r="I18" i="15"/>
  <c r="J18" i="15"/>
  <c r="K18" i="15"/>
  <c r="L18" i="15"/>
  <c r="M18" i="15"/>
  <c r="N18" i="15"/>
  <c r="O18" i="15"/>
  <c r="P18" i="15"/>
  <c r="Q18" i="15"/>
  <c r="R18" i="15"/>
  <c r="S18" i="15"/>
  <c r="T18" i="15"/>
  <c r="U18" i="15"/>
  <c r="V18" i="15"/>
  <c r="W18" i="15"/>
  <c r="X18" i="15"/>
  <c r="D19" i="15"/>
  <c r="E19" i="15"/>
  <c r="F19" i="15"/>
  <c r="G19" i="15"/>
  <c r="H19" i="15"/>
  <c r="I19" i="15"/>
  <c r="J19" i="15"/>
  <c r="K19" i="15"/>
  <c r="L19" i="15"/>
  <c r="M19" i="15"/>
  <c r="N19" i="15"/>
  <c r="O19" i="15"/>
  <c r="P19" i="15"/>
  <c r="Q19" i="15"/>
  <c r="R19" i="15"/>
  <c r="S19" i="15"/>
  <c r="T19" i="15"/>
  <c r="U19" i="15"/>
  <c r="V19" i="15"/>
  <c r="W19" i="15"/>
  <c r="X19" i="15"/>
  <c r="D20" i="15"/>
  <c r="E20" i="15"/>
  <c r="F20" i="15"/>
  <c r="G20" i="15"/>
  <c r="H20" i="15"/>
  <c r="I20" i="15"/>
  <c r="J20" i="15"/>
  <c r="K20" i="15"/>
  <c r="L20" i="15"/>
  <c r="M20" i="15"/>
  <c r="N20" i="15"/>
  <c r="O20" i="15"/>
  <c r="P20" i="15"/>
  <c r="Q20" i="15"/>
  <c r="R20" i="15"/>
  <c r="S20" i="15"/>
  <c r="T20" i="15"/>
  <c r="U20" i="15"/>
  <c r="V20" i="15"/>
  <c r="W20" i="15"/>
  <c r="X20" i="15"/>
  <c r="D21" i="15"/>
  <c r="E21" i="15"/>
  <c r="F21" i="15"/>
  <c r="G21" i="15"/>
  <c r="H21" i="15"/>
  <c r="I21" i="15"/>
  <c r="J21" i="15"/>
  <c r="K21" i="15"/>
  <c r="L21" i="15"/>
  <c r="M21" i="15"/>
  <c r="N21" i="15"/>
  <c r="O21" i="15"/>
  <c r="P21" i="15"/>
  <c r="Q21" i="15"/>
  <c r="R21" i="15"/>
  <c r="S21" i="15"/>
  <c r="T21" i="15"/>
  <c r="U21" i="15"/>
  <c r="V21" i="15"/>
  <c r="W21" i="15"/>
  <c r="X21" i="15"/>
  <c r="D22" i="15"/>
  <c r="E22" i="15"/>
  <c r="F22" i="15"/>
  <c r="G22" i="15"/>
  <c r="H22" i="15"/>
  <c r="I22" i="15"/>
  <c r="J22" i="15"/>
  <c r="K22" i="15"/>
  <c r="L22" i="15"/>
  <c r="M22" i="15"/>
  <c r="N22" i="15"/>
  <c r="O22" i="15"/>
  <c r="P22" i="15"/>
  <c r="Q22" i="15"/>
  <c r="R22" i="15"/>
  <c r="S22" i="15"/>
  <c r="T22" i="15"/>
  <c r="U22" i="15"/>
  <c r="V22" i="15"/>
  <c r="W22" i="15"/>
  <c r="X22" i="15"/>
  <c r="D23" i="15"/>
  <c r="E23" i="15"/>
  <c r="F23" i="15"/>
  <c r="G23" i="15"/>
  <c r="H23" i="15"/>
  <c r="I23" i="15"/>
  <c r="J23" i="15"/>
  <c r="K23" i="15"/>
  <c r="L23" i="15"/>
  <c r="M23" i="15"/>
  <c r="N23" i="15"/>
  <c r="O23" i="15"/>
  <c r="P23" i="15"/>
  <c r="Q23" i="15"/>
  <c r="R23" i="15"/>
  <c r="S23" i="15"/>
  <c r="T23" i="15"/>
  <c r="U23" i="15"/>
  <c r="V23" i="15"/>
  <c r="W23" i="15"/>
  <c r="X23" i="15"/>
  <c r="D24" i="15"/>
  <c r="E24" i="15"/>
  <c r="F24" i="15"/>
  <c r="G24" i="15"/>
  <c r="H24" i="15"/>
  <c r="I24" i="15"/>
  <c r="J24" i="15"/>
  <c r="K24" i="15"/>
  <c r="L24" i="15"/>
  <c r="M24" i="15"/>
  <c r="N24" i="15"/>
  <c r="O24" i="15"/>
  <c r="P24" i="15"/>
  <c r="Q24" i="15"/>
  <c r="R24" i="15"/>
  <c r="S24" i="15"/>
  <c r="T24" i="15"/>
  <c r="U24" i="15"/>
  <c r="V24" i="15"/>
  <c r="W24" i="15"/>
  <c r="X24" i="15"/>
  <c r="D25" i="15"/>
  <c r="E25" i="15"/>
  <c r="F25" i="15"/>
  <c r="G25" i="15"/>
  <c r="H25" i="15"/>
  <c r="I25" i="15"/>
  <c r="J25" i="15"/>
  <c r="K25" i="15"/>
  <c r="L25" i="15"/>
  <c r="M25" i="15"/>
  <c r="N25" i="15"/>
  <c r="O25" i="15"/>
  <c r="P25" i="15"/>
  <c r="Q25" i="15"/>
  <c r="R25" i="15"/>
  <c r="S25" i="15"/>
  <c r="T25" i="15"/>
  <c r="U25" i="15"/>
  <c r="V25" i="15"/>
  <c r="W25" i="15"/>
  <c r="X25" i="15"/>
  <c r="D26" i="15"/>
  <c r="E26" i="15"/>
  <c r="F26" i="15"/>
  <c r="G26" i="15"/>
  <c r="H26" i="15"/>
  <c r="I26" i="15"/>
  <c r="J26" i="15"/>
  <c r="K26" i="15"/>
  <c r="L26" i="15"/>
  <c r="M26" i="15"/>
  <c r="N26" i="15"/>
  <c r="O26" i="15"/>
  <c r="P26" i="15"/>
  <c r="Q26" i="15"/>
  <c r="R26" i="15"/>
  <c r="S26" i="15"/>
  <c r="T26" i="15"/>
  <c r="U26" i="15"/>
  <c r="V26" i="15"/>
  <c r="W26" i="15"/>
  <c r="X26" i="15"/>
  <c r="D27" i="15"/>
  <c r="E27" i="15"/>
  <c r="F27" i="15"/>
  <c r="G27" i="15"/>
  <c r="H27" i="15"/>
  <c r="I27" i="15"/>
  <c r="J27" i="15"/>
  <c r="K27" i="15"/>
  <c r="L27" i="15"/>
  <c r="M27" i="15"/>
  <c r="N27" i="15"/>
  <c r="O27" i="15"/>
  <c r="P27" i="15"/>
  <c r="Q27" i="15"/>
  <c r="R27" i="15"/>
  <c r="S27" i="15"/>
  <c r="T27" i="15"/>
  <c r="U27" i="15"/>
  <c r="V27" i="15"/>
  <c r="W27" i="15"/>
  <c r="X27" i="15"/>
  <c r="D28" i="15"/>
  <c r="E28" i="15"/>
  <c r="F28" i="15"/>
  <c r="G28" i="15"/>
  <c r="H28" i="15"/>
  <c r="I28" i="15"/>
  <c r="J28" i="15"/>
  <c r="K28" i="15"/>
  <c r="L28" i="15"/>
  <c r="M28" i="15"/>
  <c r="N28" i="15"/>
  <c r="O28" i="15"/>
  <c r="P28" i="15"/>
  <c r="Q28" i="15"/>
  <c r="R28" i="15"/>
  <c r="S28" i="15"/>
  <c r="T28" i="15"/>
  <c r="U28" i="15"/>
  <c r="V28" i="15"/>
  <c r="W28" i="15"/>
  <c r="X28" i="15"/>
  <c r="D29" i="15"/>
  <c r="E29" i="15"/>
  <c r="F29" i="15"/>
  <c r="G29" i="15"/>
  <c r="H29" i="15"/>
  <c r="I29" i="15"/>
  <c r="J29" i="15"/>
  <c r="K29" i="15"/>
  <c r="L29" i="15"/>
  <c r="M29" i="15"/>
  <c r="N29" i="15"/>
  <c r="O29" i="15"/>
  <c r="P29" i="15"/>
  <c r="Q29" i="15"/>
  <c r="R29" i="15"/>
  <c r="S29" i="15"/>
  <c r="T29" i="15"/>
  <c r="U29" i="15"/>
  <c r="V29" i="15"/>
  <c r="W29" i="15"/>
  <c r="X29" i="15"/>
  <c r="D30" i="15"/>
  <c r="E30" i="15"/>
  <c r="F30" i="15"/>
  <c r="G30" i="15"/>
  <c r="H30" i="15"/>
  <c r="I30" i="15"/>
  <c r="J30" i="15"/>
  <c r="K30" i="15"/>
  <c r="L30" i="15"/>
  <c r="M30" i="15"/>
  <c r="N30" i="15"/>
  <c r="O30" i="15"/>
  <c r="P30" i="15"/>
  <c r="Q30" i="15"/>
  <c r="R30" i="15"/>
  <c r="S30" i="15"/>
  <c r="T30" i="15"/>
  <c r="U30" i="15"/>
  <c r="V30" i="15"/>
  <c r="W30" i="15"/>
  <c r="X30" i="15"/>
  <c r="D31" i="15"/>
  <c r="E31" i="15"/>
  <c r="F31" i="15"/>
  <c r="G31" i="15"/>
  <c r="H31" i="15"/>
  <c r="I31" i="15"/>
  <c r="J31" i="15"/>
  <c r="K31" i="15"/>
  <c r="L31" i="15"/>
  <c r="M31" i="15"/>
  <c r="N31" i="15"/>
  <c r="O31" i="15"/>
  <c r="P31" i="15"/>
  <c r="Q31" i="15"/>
  <c r="R31" i="15"/>
  <c r="S31" i="15"/>
  <c r="T31" i="15"/>
  <c r="U31" i="15"/>
  <c r="V31" i="15"/>
  <c r="W31" i="15"/>
  <c r="X31" i="15"/>
  <c r="D32" i="15"/>
  <c r="E32" i="15"/>
  <c r="F32" i="15"/>
  <c r="G32" i="15"/>
  <c r="H32" i="15"/>
  <c r="I32" i="15"/>
  <c r="J32" i="15"/>
  <c r="K32" i="15"/>
  <c r="L32" i="15"/>
  <c r="M32" i="15"/>
  <c r="N32" i="15"/>
  <c r="O32" i="15"/>
  <c r="P32" i="15"/>
  <c r="Q32" i="15"/>
  <c r="R32" i="15"/>
  <c r="S32" i="15"/>
  <c r="T32" i="15"/>
  <c r="U32" i="15"/>
  <c r="V32" i="15"/>
  <c r="W32" i="15"/>
  <c r="X32" i="15"/>
  <c r="D33" i="15"/>
  <c r="E33" i="15"/>
  <c r="F33" i="15"/>
  <c r="G33" i="15"/>
  <c r="H33" i="15"/>
  <c r="I33" i="15"/>
  <c r="J33" i="15"/>
  <c r="K33" i="15"/>
  <c r="L33" i="15"/>
  <c r="M33" i="15"/>
  <c r="N33" i="15"/>
  <c r="O33" i="15"/>
  <c r="P33" i="15"/>
  <c r="Q33" i="15"/>
  <c r="R33" i="15"/>
  <c r="S33" i="15"/>
  <c r="T33" i="15"/>
  <c r="U33" i="15"/>
  <c r="V33" i="15"/>
  <c r="W33" i="15"/>
  <c r="X33" i="15"/>
  <c r="D34" i="15"/>
  <c r="E34" i="15"/>
  <c r="F34" i="15"/>
  <c r="G34" i="15"/>
  <c r="H34" i="15"/>
  <c r="I34" i="15"/>
  <c r="J34" i="15"/>
  <c r="K34" i="15"/>
  <c r="L34" i="15"/>
  <c r="M34" i="15"/>
  <c r="N34" i="15"/>
  <c r="O34" i="15"/>
  <c r="P34" i="15"/>
  <c r="Q34" i="15"/>
  <c r="R34" i="15"/>
  <c r="S34" i="15"/>
  <c r="T34" i="15"/>
  <c r="U34" i="15"/>
  <c r="V34" i="15"/>
  <c r="W34" i="15"/>
  <c r="X34" i="15"/>
  <c r="D35" i="15"/>
  <c r="E35" i="15"/>
  <c r="F35" i="15"/>
  <c r="G35" i="15"/>
  <c r="H35" i="15"/>
  <c r="I35" i="15"/>
  <c r="J35" i="15"/>
  <c r="K35" i="15"/>
  <c r="L35" i="15"/>
  <c r="M35" i="15"/>
  <c r="N35" i="15"/>
  <c r="O35" i="15"/>
  <c r="P35" i="15"/>
  <c r="Q35" i="15"/>
  <c r="R35" i="15"/>
  <c r="S35" i="15"/>
  <c r="T35" i="15"/>
  <c r="U35" i="15"/>
  <c r="V35" i="15"/>
  <c r="W35" i="15"/>
  <c r="X35" i="15"/>
  <c r="D36" i="15"/>
  <c r="E36" i="15"/>
  <c r="F36" i="15"/>
  <c r="G36" i="15"/>
  <c r="H36" i="15"/>
  <c r="I36" i="15"/>
  <c r="J36" i="15"/>
  <c r="K36" i="15"/>
  <c r="L36" i="15"/>
  <c r="M36" i="15"/>
  <c r="N36" i="15"/>
  <c r="O36" i="15"/>
  <c r="P36" i="15"/>
  <c r="Q36" i="15"/>
  <c r="R36" i="15"/>
  <c r="S36" i="15"/>
  <c r="T36" i="15"/>
  <c r="U36" i="15"/>
  <c r="V36" i="15"/>
  <c r="W36" i="15"/>
  <c r="X36" i="15"/>
  <c r="D37" i="15"/>
  <c r="E37" i="15"/>
  <c r="F37" i="15"/>
  <c r="G37" i="15"/>
  <c r="H37" i="15"/>
  <c r="I37" i="15"/>
  <c r="J37" i="15"/>
  <c r="K37" i="15"/>
  <c r="L37" i="15"/>
  <c r="M37" i="15"/>
  <c r="N37" i="15"/>
  <c r="O37" i="15"/>
  <c r="P37" i="15"/>
  <c r="Q37" i="15"/>
  <c r="R37" i="15"/>
  <c r="S37" i="15"/>
  <c r="T37" i="15"/>
  <c r="U37" i="15"/>
  <c r="V37" i="15"/>
  <c r="W37" i="15"/>
  <c r="X37" i="15"/>
  <c r="D38" i="15"/>
  <c r="E38" i="15"/>
  <c r="F38" i="15"/>
  <c r="G38" i="15"/>
  <c r="H38" i="15"/>
  <c r="I38" i="15"/>
  <c r="J38" i="15"/>
  <c r="K38" i="15"/>
  <c r="L38" i="15"/>
  <c r="M38" i="15"/>
  <c r="N38" i="15"/>
  <c r="O38" i="15"/>
  <c r="P38" i="15"/>
  <c r="Q38" i="15"/>
  <c r="R38" i="15"/>
  <c r="S38" i="15"/>
  <c r="T38" i="15"/>
  <c r="U38" i="15"/>
  <c r="V38" i="15"/>
  <c r="W38" i="15"/>
  <c r="X38" i="15"/>
  <c r="D39" i="15"/>
  <c r="E39" i="15"/>
  <c r="F39" i="15"/>
  <c r="G39" i="15"/>
  <c r="H39" i="15"/>
  <c r="I39" i="15"/>
  <c r="J39" i="15"/>
  <c r="K39" i="15"/>
  <c r="L39" i="15"/>
  <c r="M39" i="15"/>
  <c r="N39" i="15"/>
  <c r="O39" i="15"/>
  <c r="P39" i="15"/>
  <c r="Q39" i="15"/>
  <c r="R39" i="15"/>
  <c r="S39" i="15"/>
  <c r="T39" i="15"/>
  <c r="U39" i="15"/>
  <c r="V39" i="15"/>
  <c r="W39" i="15"/>
  <c r="X39" i="15"/>
  <c r="D40" i="15"/>
  <c r="E40" i="15"/>
  <c r="F40" i="15"/>
  <c r="G40" i="15"/>
  <c r="H40" i="15"/>
  <c r="I40" i="15"/>
  <c r="J40" i="15"/>
  <c r="K40" i="15"/>
  <c r="L40" i="15"/>
  <c r="M40" i="15"/>
  <c r="N40" i="15"/>
  <c r="O40" i="15"/>
  <c r="P40" i="15"/>
  <c r="Q40" i="15"/>
  <c r="R40" i="15"/>
  <c r="S40" i="15"/>
  <c r="T40" i="15"/>
  <c r="U40" i="15"/>
  <c r="V40" i="15"/>
  <c r="W40" i="15"/>
  <c r="X40" i="15"/>
  <c r="D41" i="15"/>
  <c r="E41" i="15"/>
  <c r="F41" i="15"/>
  <c r="G41" i="15"/>
  <c r="H41" i="15"/>
  <c r="I41" i="15"/>
  <c r="J41" i="15"/>
  <c r="K41" i="15"/>
  <c r="L41" i="15"/>
  <c r="M41" i="15"/>
  <c r="N41" i="15"/>
  <c r="O41" i="15"/>
  <c r="P41" i="15"/>
  <c r="Q41" i="15"/>
  <c r="R41" i="15"/>
  <c r="S41" i="15"/>
  <c r="T41" i="15"/>
  <c r="U41" i="15"/>
  <c r="V41" i="15"/>
  <c r="W41" i="15"/>
  <c r="X41" i="15"/>
  <c r="D42" i="15"/>
  <c r="E42" i="15"/>
  <c r="F42" i="15"/>
  <c r="G42" i="15"/>
  <c r="H42" i="15"/>
  <c r="I42" i="15"/>
  <c r="J42" i="15"/>
  <c r="K42" i="15"/>
  <c r="L42" i="15"/>
  <c r="M42" i="15"/>
  <c r="N42" i="15"/>
  <c r="O42" i="15"/>
  <c r="P42" i="15"/>
  <c r="Q42" i="15"/>
  <c r="R42" i="15"/>
  <c r="S42" i="15"/>
  <c r="T42" i="15"/>
  <c r="U42" i="15"/>
  <c r="V42" i="15"/>
  <c r="W42" i="15"/>
  <c r="X42" i="15"/>
  <c r="D43" i="15"/>
  <c r="E43" i="15"/>
  <c r="F43" i="15"/>
  <c r="G43" i="15"/>
  <c r="H43" i="15"/>
  <c r="I43" i="15"/>
  <c r="J43" i="15"/>
  <c r="K43" i="15"/>
  <c r="L43" i="15"/>
  <c r="M43" i="15"/>
  <c r="N43" i="15"/>
  <c r="O43" i="15"/>
  <c r="P43" i="15"/>
  <c r="Q43" i="15"/>
  <c r="R43" i="15"/>
  <c r="S43" i="15"/>
  <c r="T43" i="15"/>
  <c r="U43" i="15"/>
  <c r="V43" i="15"/>
  <c r="W43" i="15"/>
  <c r="X43" i="15"/>
  <c r="D12" i="16"/>
  <c r="E12" i="16"/>
  <c r="F12" i="16"/>
  <c r="G12" i="16"/>
  <c r="H12" i="16"/>
  <c r="I12" i="16"/>
  <c r="J12" i="16"/>
  <c r="K12" i="16"/>
  <c r="L12" i="16"/>
  <c r="M12" i="16"/>
  <c r="N12" i="16"/>
  <c r="O12" i="16"/>
  <c r="P12" i="16"/>
  <c r="Q12" i="16"/>
  <c r="R12" i="16"/>
  <c r="S12" i="16"/>
  <c r="T12" i="16"/>
  <c r="U12" i="16"/>
  <c r="V12" i="16"/>
  <c r="W12" i="16"/>
  <c r="X12" i="16"/>
  <c r="D13" i="16"/>
  <c r="E13" i="16"/>
  <c r="F13" i="16"/>
  <c r="G13" i="16"/>
  <c r="H13" i="16"/>
  <c r="I13" i="16"/>
  <c r="J13" i="16"/>
  <c r="K13" i="16"/>
  <c r="L13" i="16"/>
  <c r="M13" i="16"/>
  <c r="N13" i="16"/>
  <c r="O13" i="16"/>
  <c r="P13" i="16"/>
  <c r="Q13" i="16"/>
  <c r="R13" i="16"/>
  <c r="S13" i="16"/>
  <c r="T13" i="16"/>
  <c r="U13" i="16"/>
  <c r="V13" i="16"/>
  <c r="W13" i="16"/>
  <c r="X13" i="16"/>
  <c r="D14" i="16"/>
  <c r="E14" i="16"/>
  <c r="F14" i="16"/>
  <c r="G14" i="16"/>
  <c r="H14" i="16"/>
  <c r="I14" i="16"/>
  <c r="J14" i="16"/>
  <c r="K14" i="16"/>
  <c r="L14" i="16"/>
  <c r="M14" i="16"/>
  <c r="N14" i="16"/>
  <c r="O14" i="16"/>
  <c r="P14" i="16"/>
  <c r="Q14" i="16"/>
  <c r="R14" i="16"/>
  <c r="S14" i="16"/>
  <c r="T14" i="16"/>
  <c r="U14" i="16"/>
  <c r="V14" i="16"/>
  <c r="W14" i="16"/>
  <c r="X14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D16" i="16"/>
  <c r="E16" i="16"/>
  <c r="F16" i="16"/>
  <c r="G16" i="16"/>
  <c r="H16" i="16"/>
  <c r="I16" i="16"/>
  <c r="J16" i="16"/>
  <c r="K16" i="16"/>
  <c r="L16" i="16"/>
  <c r="M16" i="16"/>
  <c r="N16" i="16"/>
  <c r="O16" i="16"/>
  <c r="P16" i="16"/>
  <c r="Q16" i="16"/>
  <c r="R16" i="16"/>
  <c r="S16" i="16"/>
  <c r="T16" i="16"/>
  <c r="U16" i="16"/>
  <c r="V16" i="16"/>
  <c r="W16" i="16"/>
  <c r="X16" i="16"/>
  <c r="D17" i="16"/>
  <c r="E17" i="16"/>
  <c r="F17" i="16"/>
  <c r="G17" i="16"/>
  <c r="H17" i="16"/>
  <c r="I17" i="16"/>
  <c r="J17" i="16"/>
  <c r="K17" i="16"/>
  <c r="L17" i="16"/>
  <c r="M17" i="16"/>
  <c r="N17" i="16"/>
  <c r="O17" i="16"/>
  <c r="P17" i="16"/>
  <c r="Q17" i="16"/>
  <c r="R17" i="16"/>
  <c r="S17" i="16"/>
  <c r="T17" i="16"/>
  <c r="U17" i="16"/>
  <c r="V17" i="16"/>
  <c r="W17" i="16"/>
  <c r="X17" i="16"/>
  <c r="D18" i="16"/>
  <c r="E18" i="16"/>
  <c r="F18" i="16"/>
  <c r="G18" i="16"/>
  <c r="H18" i="16"/>
  <c r="I18" i="16"/>
  <c r="J18" i="16"/>
  <c r="K18" i="16"/>
  <c r="L18" i="16"/>
  <c r="M18" i="16"/>
  <c r="N18" i="16"/>
  <c r="O18" i="16"/>
  <c r="P18" i="16"/>
  <c r="Q18" i="16"/>
  <c r="R18" i="16"/>
  <c r="S18" i="16"/>
  <c r="T18" i="16"/>
  <c r="U18" i="16"/>
  <c r="V18" i="16"/>
  <c r="W18" i="16"/>
  <c r="X18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D20" i="16"/>
  <c r="E20" i="16"/>
  <c r="F20" i="16"/>
  <c r="G20" i="16"/>
  <c r="H20" i="16"/>
  <c r="I20" i="16"/>
  <c r="J20" i="16"/>
  <c r="K20" i="16"/>
  <c r="L20" i="16"/>
  <c r="M20" i="16"/>
  <c r="N20" i="16"/>
  <c r="O20" i="16"/>
  <c r="P20" i="16"/>
  <c r="Q20" i="16"/>
  <c r="R20" i="16"/>
  <c r="S20" i="16"/>
  <c r="T20" i="16"/>
  <c r="U20" i="16"/>
  <c r="V20" i="16"/>
  <c r="W20" i="16"/>
  <c r="X20" i="16"/>
  <c r="D21" i="16"/>
  <c r="E21" i="16"/>
  <c r="F21" i="16"/>
  <c r="G21" i="16"/>
  <c r="H21" i="16"/>
  <c r="I21" i="16"/>
  <c r="J21" i="16"/>
  <c r="K21" i="16"/>
  <c r="L21" i="16"/>
  <c r="M21" i="16"/>
  <c r="N21" i="16"/>
  <c r="O21" i="16"/>
  <c r="P21" i="16"/>
  <c r="Q21" i="16"/>
  <c r="R21" i="16"/>
  <c r="S21" i="16"/>
  <c r="T21" i="16"/>
  <c r="U21" i="16"/>
  <c r="V21" i="16"/>
  <c r="W21" i="16"/>
  <c r="X21" i="16"/>
  <c r="D22" i="16"/>
  <c r="E22" i="16"/>
  <c r="F22" i="16"/>
  <c r="G22" i="16"/>
  <c r="H22" i="16"/>
  <c r="I22" i="16"/>
  <c r="J22" i="16"/>
  <c r="K22" i="16"/>
  <c r="L22" i="16"/>
  <c r="M22" i="16"/>
  <c r="N22" i="16"/>
  <c r="O22" i="16"/>
  <c r="P22" i="16"/>
  <c r="Q22" i="16"/>
  <c r="R22" i="16"/>
  <c r="S22" i="16"/>
  <c r="T22" i="16"/>
  <c r="U22" i="16"/>
  <c r="V22" i="16"/>
  <c r="W22" i="16"/>
  <c r="X22" i="16"/>
  <c r="D23" i="16"/>
  <c r="E23" i="16"/>
  <c r="F23" i="16"/>
  <c r="G23" i="16"/>
  <c r="H23" i="16"/>
  <c r="I23" i="16"/>
  <c r="J23" i="16"/>
  <c r="K23" i="16"/>
  <c r="L23" i="16"/>
  <c r="M23" i="16"/>
  <c r="N23" i="16"/>
  <c r="O23" i="16"/>
  <c r="P23" i="16"/>
  <c r="Q23" i="16"/>
  <c r="R23" i="16"/>
  <c r="S23" i="16"/>
  <c r="T23" i="16"/>
  <c r="U23" i="16"/>
  <c r="V23" i="16"/>
  <c r="W23" i="16"/>
  <c r="X23" i="16"/>
  <c r="D24" i="16"/>
  <c r="E24" i="16"/>
  <c r="F24" i="16"/>
  <c r="G24" i="16"/>
  <c r="H24" i="16"/>
  <c r="I24" i="16"/>
  <c r="J24" i="16"/>
  <c r="K24" i="16"/>
  <c r="L24" i="16"/>
  <c r="M24" i="16"/>
  <c r="N24" i="16"/>
  <c r="O24" i="16"/>
  <c r="P24" i="16"/>
  <c r="Q24" i="16"/>
  <c r="R24" i="16"/>
  <c r="S24" i="16"/>
  <c r="T24" i="16"/>
  <c r="U24" i="16"/>
  <c r="V24" i="16"/>
  <c r="W24" i="16"/>
  <c r="X24" i="16"/>
  <c r="D25" i="16"/>
  <c r="E25" i="16"/>
  <c r="F25" i="16"/>
  <c r="G25" i="16"/>
  <c r="H25" i="16"/>
  <c r="I25" i="16"/>
  <c r="J25" i="16"/>
  <c r="K25" i="16"/>
  <c r="L25" i="16"/>
  <c r="M25" i="16"/>
  <c r="N25" i="16"/>
  <c r="O25" i="16"/>
  <c r="P25" i="16"/>
  <c r="Q25" i="16"/>
  <c r="R25" i="16"/>
  <c r="S25" i="16"/>
  <c r="T25" i="16"/>
  <c r="U25" i="16"/>
  <c r="V25" i="16"/>
  <c r="W25" i="16"/>
  <c r="X25" i="16"/>
  <c r="D26" i="16"/>
  <c r="E26" i="16"/>
  <c r="F26" i="16"/>
  <c r="G26" i="16"/>
  <c r="H26" i="16"/>
  <c r="I26" i="16"/>
  <c r="J26" i="16"/>
  <c r="K26" i="16"/>
  <c r="L26" i="16"/>
  <c r="M26" i="16"/>
  <c r="N26" i="16"/>
  <c r="O26" i="16"/>
  <c r="P26" i="16"/>
  <c r="Q26" i="16"/>
  <c r="R26" i="16"/>
  <c r="S26" i="16"/>
  <c r="T26" i="16"/>
  <c r="U26" i="16"/>
  <c r="V26" i="16"/>
  <c r="W26" i="16"/>
  <c r="X26" i="16"/>
  <c r="D27" i="16"/>
  <c r="E27" i="16"/>
  <c r="F27" i="16"/>
  <c r="G27" i="16"/>
  <c r="H27" i="16"/>
  <c r="I27" i="16"/>
  <c r="J27" i="16"/>
  <c r="K27" i="16"/>
  <c r="L27" i="16"/>
  <c r="M27" i="16"/>
  <c r="N27" i="16"/>
  <c r="O27" i="16"/>
  <c r="P27" i="16"/>
  <c r="Q27" i="16"/>
  <c r="R27" i="16"/>
  <c r="S27" i="16"/>
  <c r="T27" i="16"/>
  <c r="U27" i="16"/>
  <c r="V27" i="16"/>
  <c r="W27" i="16"/>
  <c r="X27" i="16"/>
  <c r="D28" i="16"/>
  <c r="E28" i="16"/>
  <c r="F28" i="16"/>
  <c r="G28" i="16"/>
  <c r="H28" i="16"/>
  <c r="I28" i="16"/>
  <c r="J28" i="16"/>
  <c r="K28" i="16"/>
  <c r="L28" i="16"/>
  <c r="M28" i="16"/>
  <c r="N28" i="16"/>
  <c r="O28" i="16"/>
  <c r="P28" i="16"/>
  <c r="Q28" i="16"/>
  <c r="R28" i="16"/>
  <c r="S28" i="16"/>
  <c r="T28" i="16"/>
  <c r="U28" i="16"/>
  <c r="V28" i="16"/>
  <c r="W28" i="16"/>
  <c r="X28" i="16"/>
  <c r="D29" i="16"/>
  <c r="E29" i="16"/>
  <c r="F29" i="16"/>
  <c r="G29" i="16"/>
  <c r="H29" i="16"/>
  <c r="I29" i="16"/>
  <c r="J29" i="16"/>
  <c r="K29" i="16"/>
  <c r="L29" i="16"/>
  <c r="M29" i="16"/>
  <c r="N29" i="16"/>
  <c r="O29" i="16"/>
  <c r="P29" i="16"/>
  <c r="Q29" i="16"/>
  <c r="R29" i="16"/>
  <c r="S29" i="16"/>
  <c r="T29" i="16"/>
  <c r="U29" i="16"/>
  <c r="V29" i="16"/>
  <c r="W29" i="16"/>
  <c r="X29" i="16"/>
  <c r="D30" i="16"/>
  <c r="E30" i="16"/>
  <c r="F30" i="16"/>
  <c r="G30" i="16"/>
  <c r="H30" i="16"/>
  <c r="I30" i="16"/>
  <c r="J30" i="16"/>
  <c r="K30" i="16"/>
  <c r="L30" i="16"/>
  <c r="M30" i="16"/>
  <c r="N30" i="16"/>
  <c r="O30" i="16"/>
  <c r="P30" i="16"/>
  <c r="Q30" i="16"/>
  <c r="R30" i="16"/>
  <c r="S30" i="16"/>
  <c r="T30" i="16"/>
  <c r="U30" i="16"/>
  <c r="V30" i="16"/>
  <c r="W30" i="16"/>
  <c r="X30" i="16"/>
  <c r="D31" i="16"/>
  <c r="E31" i="16"/>
  <c r="F31" i="16"/>
  <c r="G31" i="16"/>
  <c r="H31" i="16"/>
  <c r="I31" i="16"/>
  <c r="J31" i="16"/>
  <c r="K31" i="16"/>
  <c r="L31" i="16"/>
  <c r="M31" i="16"/>
  <c r="N31" i="16"/>
  <c r="O31" i="16"/>
  <c r="P31" i="16"/>
  <c r="Q31" i="16"/>
  <c r="R31" i="16"/>
  <c r="S31" i="16"/>
  <c r="T31" i="16"/>
  <c r="U31" i="16"/>
  <c r="V31" i="16"/>
  <c r="W31" i="16"/>
  <c r="X31" i="16"/>
  <c r="D32" i="16"/>
  <c r="E32" i="16"/>
  <c r="F32" i="16"/>
  <c r="G32" i="16"/>
  <c r="H32" i="16"/>
  <c r="I32" i="16"/>
  <c r="J32" i="16"/>
  <c r="K32" i="16"/>
  <c r="L32" i="16"/>
  <c r="M32" i="16"/>
  <c r="N32" i="16"/>
  <c r="O32" i="16"/>
  <c r="P32" i="16"/>
  <c r="Q32" i="16"/>
  <c r="R32" i="16"/>
  <c r="S32" i="16"/>
  <c r="T32" i="16"/>
  <c r="U32" i="16"/>
  <c r="V32" i="16"/>
  <c r="W32" i="16"/>
  <c r="X32" i="16"/>
  <c r="D33" i="16"/>
  <c r="E33" i="16"/>
  <c r="F33" i="16"/>
  <c r="G33" i="16"/>
  <c r="H33" i="16"/>
  <c r="I33" i="16"/>
  <c r="J33" i="16"/>
  <c r="K33" i="16"/>
  <c r="L33" i="16"/>
  <c r="M33" i="16"/>
  <c r="N33" i="16"/>
  <c r="O33" i="16"/>
  <c r="P33" i="16"/>
  <c r="Q33" i="16"/>
  <c r="R33" i="16"/>
  <c r="S33" i="16"/>
  <c r="T33" i="16"/>
  <c r="U33" i="16"/>
  <c r="V33" i="16"/>
  <c r="W33" i="16"/>
  <c r="X33" i="16"/>
  <c r="D34" i="16"/>
  <c r="E34" i="16"/>
  <c r="F34" i="16"/>
  <c r="G34" i="16"/>
  <c r="H34" i="16"/>
  <c r="I34" i="16"/>
  <c r="J34" i="16"/>
  <c r="K34" i="16"/>
  <c r="L34" i="16"/>
  <c r="M34" i="16"/>
  <c r="N34" i="16"/>
  <c r="O34" i="16"/>
  <c r="P34" i="16"/>
  <c r="Q34" i="16"/>
  <c r="R34" i="16"/>
  <c r="S34" i="16"/>
  <c r="T34" i="16"/>
  <c r="U34" i="16"/>
  <c r="V34" i="16"/>
  <c r="W34" i="16"/>
  <c r="X34" i="16"/>
  <c r="D35" i="16"/>
  <c r="E35" i="16"/>
  <c r="F35" i="16"/>
  <c r="G35" i="16"/>
  <c r="H35" i="16"/>
  <c r="I35" i="16"/>
  <c r="J35" i="16"/>
  <c r="K35" i="16"/>
  <c r="L35" i="16"/>
  <c r="M35" i="16"/>
  <c r="N35" i="16"/>
  <c r="O35" i="16"/>
  <c r="P35" i="16"/>
  <c r="Q35" i="16"/>
  <c r="R35" i="16"/>
  <c r="S35" i="16"/>
  <c r="T35" i="16"/>
  <c r="U35" i="16"/>
  <c r="V35" i="16"/>
  <c r="W35" i="16"/>
  <c r="X35" i="16"/>
  <c r="D36" i="16"/>
  <c r="E36" i="16"/>
  <c r="F36" i="16"/>
  <c r="G36" i="16"/>
  <c r="H36" i="16"/>
  <c r="I36" i="16"/>
  <c r="J36" i="16"/>
  <c r="K36" i="16"/>
  <c r="L36" i="16"/>
  <c r="M36" i="16"/>
  <c r="N36" i="16"/>
  <c r="O36" i="16"/>
  <c r="P36" i="16"/>
  <c r="Q36" i="16"/>
  <c r="R36" i="16"/>
  <c r="S36" i="16"/>
  <c r="T36" i="16"/>
  <c r="U36" i="16"/>
  <c r="V36" i="16"/>
  <c r="W36" i="16"/>
  <c r="X36" i="16"/>
  <c r="D37" i="16"/>
  <c r="E37" i="16"/>
  <c r="F37" i="16"/>
  <c r="G37" i="16"/>
  <c r="H37" i="16"/>
  <c r="I37" i="16"/>
  <c r="J37" i="16"/>
  <c r="K37" i="16"/>
  <c r="L37" i="16"/>
  <c r="M37" i="16"/>
  <c r="N37" i="16"/>
  <c r="O37" i="16"/>
  <c r="P37" i="16"/>
  <c r="Q37" i="16"/>
  <c r="R37" i="16"/>
  <c r="S37" i="16"/>
  <c r="T37" i="16"/>
  <c r="U37" i="16"/>
  <c r="V37" i="16"/>
  <c r="W37" i="16"/>
  <c r="X37" i="16"/>
  <c r="D38" i="16"/>
  <c r="E38" i="16"/>
  <c r="F38" i="16"/>
  <c r="G38" i="16"/>
  <c r="H38" i="16"/>
  <c r="I38" i="16"/>
  <c r="J38" i="16"/>
  <c r="K38" i="16"/>
  <c r="L38" i="16"/>
  <c r="M38" i="16"/>
  <c r="N38" i="16"/>
  <c r="O38" i="16"/>
  <c r="P38" i="16"/>
  <c r="Q38" i="16"/>
  <c r="R38" i="16"/>
  <c r="S38" i="16"/>
  <c r="T38" i="16"/>
  <c r="U38" i="16"/>
  <c r="V38" i="16"/>
  <c r="W38" i="16"/>
  <c r="X38" i="16"/>
  <c r="D39" i="16"/>
  <c r="E39" i="16"/>
  <c r="F39" i="16"/>
  <c r="G39" i="16"/>
  <c r="H39" i="16"/>
  <c r="I39" i="16"/>
  <c r="J39" i="16"/>
  <c r="K39" i="16"/>
  <c r="L39" i="16"/>
  <c r="M39" i="16"/>
  <c r="N39" i="16"/>
  <c r="O39" i="16"/>
  <c r="P39" i="16"/>
  <c r="Q39" i="16"/>
  <c r="R39" i="16"/>
  <c r="S39" i="16"/>
  <c r="T39" i="16"/>
  <c r="U39" i="16"/>
  <c r="V39" i="16"/>
  <c r="W39" i="16"/>
  <c r="X39" i="16"/>
  <c r="D40" i="16"/>
  <c r="E40" i="16"/>
  <c r="F40" i="16"/>
  <c r="G40" i="16"/>
  <c r="H40" i="16"/>
  <c r="I40" i="16"/>
  <c r="J40" i="16"/>
  <c r="K40" i="16"/>
  <c r="L40" i="16"/>
  <c r="M40" i="16"/>
  <c r="N40" i="16"/>
  <c r="O40" i="16"/>
  <c r="P40" i="16"/>
  <c r="Q40" i="16"/>
  <c r="R40" i="16"/>
  <c r="S40" i="16"/>
  <c r="T40" i="16"/>
  <c r="U40" i="16"/>
  <c r="V40" i="16"/>
  <c r="W40" i="16"/>
  <c r="X40" i="16"/>
  <c r="D41" i="16"/>
  <c r="E41" i="16"/>
  <c r="F41" i="16"/>
  <c r="G41" i="16"/>
  <c r="H41" i="16"/>
  <c r="I41" i="16"/>
  <c r="J41" i="16"/>
  <c r="K41" i="16"/>
  <c r="L41" i="16"/>
  <c r="M41" i="16"/>
  <c r="N41" i="16"/>
  <c r="O41" i="16"/>
  <c r="P41" i="16"/>
  <c r="Q41" i="16"/>
  <c r="R41" i="16"/>
  <c r="S41" i="16"/>
  <c r="T41" i="16"/>
  <c r="U41" i="16"/>
  <c r="V41" i="16"/>
  <c r="W41" i="16"/>
  <c r="X41" i="16"/>
  <c r="D42" i="16"/>
  <c r="E42" i="16"/>
  <c r="F42" i="16"/>
  <c r="G42" i="16"/>
  <c r="G9" i="16" s="1"/>
  <c r="H42" i="16"/>
  <c r="I42" i="16"/>
  <c r="I9" i="16" s="1"/>
  <c r="J42" i="16"/>
  <c r="K42" i="16"/>
  <c r="L42" i="16"/>
  <c r="M42" i="16"/>
  <c r="N42" i="16"/>
  <c r="O42" i="16"/>
  <c r="P42" i="16"/>
  <c r="Q42" i="16"/>
  <c r="Q9" i="16" s="1"/>
  <c r="R42" i="16"/>
  <c r="S42" i="16"/>
  <c r="T42" i="16"/>
  <c r="U42" i="16"/>
  <c r="V42" i="16"/>
  <c r="W42" i="16"/>
  <c r="W9" i="16" s="1"/>
  <c r="X42" i="16"/>
  <c r="D43" i="16"/>
  <c r="D10" i="16" s="1"/>
  <c r="E43" i="16"/>
  <c r="F43" i="16"/>
  <c r="G43" i="16"/>
  <c r="H43" i="16"/>
  <c r="I43" i="16"/>
  <c r="J43" i="16"/>
  <c r="K43" i="16"/>
  <c r="L43" i="16"/>
  <c r="L10" i="16" s="1"/>
  <c r="M43" i="16"/>
  <c r="N43" i="16"/>
  <c r="O43" i="16"/>
  <c r="P43" i="16"/>
  <c r="Q43" i="16"/>
  <c r="R43" i="16"/>
  <c r="R10" i="16" s="1"/>
  <c r="S43" i="16"/>
  <c r="T43" i="16"/>
  <c r="U43" i="16"/>
  <c r="V43" i="16"/>
  <c r="W43" i="16"/>
  <c r="X43" i="16"/>
  <c r="D12" i="17"/>
  <c r="E12" i="17"/>
  <c r="E9" i="17" s="1"/>
  <c r="F12" i="17"/>
  <c r="G12" i="17"/>
  <c r="G9" i="17" s="1"/>
  <c r="H12" i="17"/>
  <c r="H9" i="17" s="1"/>
  <c r="I12" i="17"/>
  <c r="J12" i="17"/>
  <c r="K12" i="17"/>
  <c r="L12" i="17"/>
  <c r="M12" i="17"/>
  <c r="N12" i="17"/>
  <c r="O12" i="17"/>
  <c r="O9" i="17" s="1"/>
  <c r="P12" i="17"/>
  <c r="Q12" i="17"/>
  <c r="R12" i="17"/>
  <c r="S12" i="17"/>
  <c r="T12" i="17"/>
  <c r="T9" i="17" s="1"/>
  <c r="U12" i="17"/>
  <c r="V12" i="17"/>
  <c r="W12" i="17"/>
  <c r="W9" i="17" s="1"/>
  <c r="X12" i="17"/>
  <c r="D13" i="17"/>
  <c r="E13" i="17"/>
  <c r="F13" i="17"/>
  <c r="G13" i="17"/>
  <c r="H13" i="17"/>
  <c r="H10" i="17" s="1"/>
  <c r="I13" i="17"/>
  <c r="J13" i="17"/>
  <c r="J10" i="17" s="1"/>
  <c r="K13" i="17"/>
  <c r="L13" i="17"/>
  <c r="M13" i="17"/>
  <c r="N13" i="17"/>
  <c r="O13" i="17"/>
  <c r="P13" i="17"/>
  <c r="P10" i="17" s="1"/>
  <c r="Q13" i="17"/>
  <c r="R13" i="17"/>
  <c r="R10" i="17" s="1"/>
  <c r="S13" i="17"/>
  <c r="T13" i="17"/>
  <c r="U13" i="17"/>
  <c r="V13" i="17"/>
  <c r="W13" i="17"/>
  <c r="W10" i="17" s="1"/>
  <c r="X13" i="17"/>
  <c r="X10" i="17" s="1"/>
  <c r="AD113" i="2"/>
  <c r="AD23" i="2" s="1"/>
  <c r="AC113" i="2"/>
  <c r="AC23" i="2" s="1"/>
  <c r="AB113" i="2"/>
  <c r="AB23" i="2" s="1"/>
  <c r="AA113" i="2"/>
  <c r="AA23" i="2" s="1"/>
  <c r="Z113" i="2"/>
  <c r="Z23" i="2"/>
  <c r="Y113" i="2"/>
  <c r="Y23" i="2" s="1"/>
  <c r="X113" i="2"/>
  <c r="X23" i="2" s="1"/>
  <c r="AD112" i="2"/>
  <c r="AD22" i="2"/>
  <c r="AC112" i="2"/>
  <c r="AC22" i="2" s="1"/>
  <c r="AB112" i="2"/>
  <c r="AA112" i="2"/>
  <c r="Z112" i="2"/>
  <c r="Z22" i="2" s="1"/>
  <c r="Y112" i="2"/>
  <c r="Y22" i="2" s="1"/>
  <c r="X112" i="2"/>
  <c r="X22" i="2" s="1"/>
  <c r="AF23" i="10"/>
  <c r="AF23" i="9"/>
  <c r="AF22" i="15"/>
  <c r="AD23" i="13"/>
  <c r="AC23" i="13"/>
  <c r="AB23" i="13"/>
  <c r="AA23" i="13"/>
  <c r="Z23" i="13"/>
  <c r="Y23" i="13"/>
  <c r="AD22" i="13"/>
  <c r="AC22" i="13"/>
  <c r="AB22" i="13"/>
  <c r="AA22" i="13"/>
  <c r="Z22" i="13"/>
  <c r="Y22" i="13"/>
  <c r="AD23" i="12"/>
  <c r="AC23" i="12"/>
  <c r="AB23" i="12"/>
  <c r="AA23" i="12"/>
  <c r="Z23" i="12"/>
  <c r="Y23" i="12"/>
  <c r="AD22" i="12"/>
  <c r="AC22" i="12"/>
  <c r="AB22" i="12"/>
  <c r="AA22" i="12"/>
  <c r="Z22" i="12"/>
  <c r="Y22" i="12"/>
  <c r="AD23" i="11"/>
  <c r="AC23" i="11"/>
  <c r="AB23" i="11"/>
  <c r="AA23" i="11"/>
  <c r="Z23" i="11"/>
  <c r="Y23" i="11"/>
  <c r="AD22" i="11"/>
  <c r="AC22" i="11"/>
  <c r="AB22" i="11"/>
  <c r="AA22" i="11"/>
  <c r="Z22" i="11"/>
  <c r="Y22" i="11"/>
  <c r="AD23" i="10"/>
  <c r="AC23" i="10"/>
  <c r="AB23" i="10"/>
  <c r="AA23" i="10"/>
  <c r="Z23" i="10"/>
  <c r="Y23" i="10"/>
  <c r="AD22" i="10"/>
  <c r="AC22" i="10"/>
  <c r="AB22" i="10"/>
  <c r="AA22" i="10"/>
  <c r="Z22" i="10"/>
  <c r="Y22" i="10"/>
  <c r="AD23" i="9"/>
  <c r="AC23" i="9"/>
  <c r="AB23" i="9"/>
  <c r="AA23" i="9"/>
  <c r="Z23" i="9"/>
  <c r="Y23" i="9"/>
  <c r="AD22" i="9"/>
  <c r="AC22" i="9"/>
  <c r="AB22" i="9"/>
  <c r="AA22" i="9"/>
  <c r="Z22" i="9"/>
  <c r="Y22" i="9"/>
  <c r="AD23" i="8"/>
  <c r="AC23" i="8"/>
  <c r="AB23" i="8"/>
  <c r="AA23" i="8"/>
  <c r="Z23" i="8"/>
  <c r="Y23" i="8"/>
  <c r="AD22" i="8"/>
  <c r="AC22" i="8"/>
  <c r="AB22" i="8"/>
  <c r="AA22" i="8"/>
  <c r="Z22" i="8"/>
  <c r="Y22" i="8"/>
  <c r="AD23" i="7"/>
  <c r="AC23" i="7"/>
  <c r="AB23" i="7"/>
  <c r="AA23" i="7"/>
  <c r="Z23" i="7"/>
  <c r="Y23" i="7"/>
  <c r="AD22" i="7"/>
  <c r="AC22" i="7"/>
  <c r="AB22" i="7"/>
  <c r="AA22" i="7"/>
  <c r="Z22" i="7"/>
  <c r="Y22" i="7"/>
  <c r="AD23" i="6"/>
  <c r="AC23" i="6"/>
  <c r="AB23" i="6"/>
  <c r="AA23" i="6"/>
  <c r="Z23" i="6"/>
  <c r="Y23" i="6"/>
  <c r="AD22" i="6"/>
  <c r="AC22" i="6"/>
  <c r="AB22" i="6"/>
  <c r="AA22" i="6"/>
  <c r="Z22" i="6"/>
  <c r="Y22" i="6"/>
  <c r="AD23" i="5"/>
  <c r="AC23" i="5"/>
  <c r="AB23" i="5"/>
  <c r="AA23" i="5"/>
  <c r="Z23" i="5"/>
  <c r="Y23" i="5"/>
  <c r="AD22" i="5"/>
  <c r="AC22" i="5"/>
  <c r="AB22" i="5"/>
  <c r="AA22" i="5"/>
  <c r="Z22" i="5"/>
  <c r="Y22" i="5"/>
  <c r="AD23" i="4"/>
  <c r="AC23" i="4"/>
  <c r="AB23" i="4"/>
  <c r="AA23" i="4"/>
  <c r="Z23" i="4"/>
  <c r="Y23" i="4"/>
  <c r="AD22" i="4"/>
  <c r="AC22" i="4"/>
  <c r="AB22" i="4"/>
  <c r="AA22" i="4"/>
  <c r="Z22" i="4"/>
  <c r="Y22" i="4"/>
  <c r="AD23" i="3"/>
  <c r="AC23" i="3"/>
  <c r="AB23" i="3"/>
  <c r="AA23" i="3"/>
  <c r="Z23" i="3"/>
  <c r="Y23" i="3"/>
  <c r="AD22" i="3"/>
  <c r="AC22" i="3"/>
  <c r="AB22" i="3"/>
  <c r="AA22" i="3"/>
  <c r="Z22" i="3"/>
  <c r="Y22" i="3"/>
  <c r="AD23" i="15"/>
  <c r="AC23" i="15"/>
  <c r="AB23" i="15"/>
  <c r="AA23" i="15"/>
  <c r="Z23" i="15"/>
  <c r="Y23" i="15"/>
  <c r="AD22" i="15"/>
  <c r="AC22" i="15"/>
  <c r="AB22" i="15"/>
  <c r="AA22" i="15"/>
  <c r="Z22" i="15"/>
  <c r="Y22" i="15"/>
  <c r="AD23" i="16"/>
  <c r="AC23" i="16"/>
  <c r="AB23" i="16"/>
  <c r="AA23" i="16"/>
  <c r="Z23" i="16"/>
  <c r="Y23" i="16"/>
  <c r="AD22" i="16"/>
  <c r="AC22" i="16"/>
  <c r="AB22" i="16"/>
  <c r="AA22" i="16"/>
  <c r="Z22" i="16"/>
  <c r="Y22" i="16"/>
  <c r="AD23" i="14"/>
  <c r="AC23" i="14"/>
  <c r="AB23" i="14"/>
  <c r="AA23" i="14"/>
  <c r="Z23" i="14"/>
  <c r="Y23" i="14"/>
  <c r="AD22" i="14"/>
  <c r="AC22" i="14"/>
  <c r="AB22" i="14"/>
  <c r="AA22" i="14"/>
  <c r="Z22" i="14"/>
  <c r="Y22" i="14"/>
  <c r="T73" i="19"/>
  <c r="T74" i="19"/>
  <c r="T19" i="19"/>
  <c r="T20" i="19"/>
  <c r="A136" i="11"/>
  <c r="A91" i="10"/>
  <c r="A91" i="8"/>
  <c r="A136" i="7"/>
  <c r="A136" i="4"/>
  <c r="A91" i="16"/>
  <c r="A136" i="14"/>
  <c r="AD135" i="2"/>
  <c r="AC135" i="2"/>
  <c r="AB135" i="2"/>
  <c r="AB45" i="2" s="1"/>
  <c r="AA135" i="2"/>
  <c r="AA45" i="2" s="1"/>
  <c r="Z135" i="2"/>
  <c r="Y135" i="2"/>
  <c r="AD134" i="2"/>
  <c r="AC134" i="2"/>
  <c r="AB134" i="2"/>
  <c r="AA134" i="2"/>
  <c r="AA44" i="2" s="1"/>
  <c r="Z134" i="2"/>
  <c r="Y134" i="2"/>
  <c r="Y44" i="2" s="1"/>
  <c r="AD133" i="2"/>
  <c r="AC133" i="2"/>
  <c r="AB133" i="2"/>
  <c r="AA133" i="2"/>
  <c r="Z133" i="2"/>
  <c r="Y133" i="2"/>
  <c r="X133" i="2"/>
  <c r="AD132" i="2"/>
  <c r="AC132" i="2"/>
  <c r="AB132" i="2"/>
  <c r="AA132" i="2"/>
  <c r="Z132" i="2"/>
  <c r="Y132" i="2"/>
  <c r="X132" i="2"/>
  <c r="AD131" i="2"/>
  <c r="AC131" i="2"/>
  <c r="AB131" i="2"/>
  <c r="AA131" i="2"/>
  <c r="Z131" i="2"/>
  <c r="Y131" i="2"/>
  <c r="X131" i="2"/>
  <c r="AD130" i="2"/>
  <c r="AC130" i="2"/>
  <c r="AB130" i="2"/>
  <c r="AA130" i="2"/>
  <c r="Z130" i="2"/>
  <c r="Y130" i="2"/>
  <c r="X130" i="2"/>
  <c r="AD129" i="2"/>
  <c r="AC129" i="2"/>
  <c r="AB129" i="2"/>
  <c r="AA129" i="2"/>
  <c r="Z129" i="2"/>
  <c r="Y129" i="2"/>
  <c r="X129" i="2"/>
  <c r="AD128" i="2"/>
  <c r="AC128" i="2"/>
  <c r="AB128" i="2"/>
  <c r="AA128" i="2"/>
  <c r="Z128" i="2"/>
  <c r="Y128" i="2"/>
  <c r="X128" i="2"/>
  <c r="AD127" i="2"/>
  <c r="AC127" i="2"/>
  <c r="AB127" i="2"/>
  <c r="AA127" i="2"/>
  <c r="Z127" i="2"/>
  <c r="Y127" i="2"/>
  <c r="X127" i="2"/>
  <c r="AD126" i="2"/>
  <c r="AC126" i="2"/>
  <c r="AB126" i="2"/>
  <c r="AA126" i="2"/>
  <c r="Z126" i="2"/>
  <c r="Y126" i="2"/>
  <c r="X126" i="2"/>
  <c r="AD125" i="2"/>
  <c r="AC125" i="2"/>
  <c r="AB125" i="2"/>
  <c r="AA125" i="2"/>
  <c r="Z125" i="2"/>
  <c r="Y125" i="2"/>
  <c r="X125" i="2"/>
  <c r="AD124" i="2"/>
  <c r="AC124" i="2"/>
  <c r="AB124" i="2"/>
  <c r="AA124" i="2"/>
  <c r="Z124" i="2"/>
  <c r="Y124" i="2"/>
  <c r="X124" i="2"/>
  <c r="AD123" i="2"/>
  <c r="AC123" i="2"/>
  <c r="AB123" i="2"/>
  <c r="AA123" i="2"/>
  <c r="Z123" i="2"/>
  <c r="Y123" i="2"/>
  <c r="X123" i="2"/>
  <c r="AD122" i="2"/>
  <c r="AC122" i="2"/>
  <c r="AB122" i="2"/>
  <c r="AA122" i="2"/>
  <c r="Z122" i="2"/>
  <c r="Y122" i="2"/>
  <c r="X122" i="2"/>
  <c r="AD121" i="2"/>
  <c r="AC121" i="2"/>
  <c r="AB121" i="2"/>
  <c r="AA121" i="2"/>
  <c r="Z121" i="2"/>
  <c r="Y121" i="2"/>
  <c r="X121" i="2"/>
  <c r="AD120" i="2"/>
  <c r="AC120" i="2"/>
  <c r="AB120" i="2"/>
  <c r="AA120" i="2"/>
  <c r="Z120" i="2"/>
  <c r="Y120" i="2"/>
  <c r="X120" i="2"/>
  <c r="AD119" i="2"/>
  <c r="AC119" i="2"/>
  <c r="AB119" i="2"/>
  <c r="AA119" i="2"/>
  <c r="Z119" i="2"/>
  <c r="Y119" i="2"/>
  <c r="X119" i="2"/>
  <c r="AD118" i="2"/>
  <c r="AC118" i="2"/>
  <c r="AB118" i="2"/>
  <c r="AA118" i="2"/>
  <c r="Z118" i="2"/>
  <c r="Y118" i="2"/>
  <c r="X118" i="2"/>
  <c r="AD117" i="2"/>
  <c r="AC117" i="2"/>
  <c r="AB117" i="2"/>
  <c r="AA117" i="2"/>
  <c r="Z117" i="2"/>
  <c r="Y117" i="2"/>
  <c r="X117" i="2"/>
  <c r="AD116" i="2"/>
  <c r="AC116" i="2"/>
  <c r="AB116" i="2"/>
  <c r="AA116" i="2"/>
  <c r="Z116" i="2"/>
  <c r="Y116" i="2"/>
  <c r="X116" i="2"/>
  <c r="AD115" i="2"/>
  <c r="AC115" i="2"/>
  <c r="AB115" i="2"/>
  <c r="AA115" i="2"/>
  <c r="Z115" i="2"/>
  <c r="Y115" i="2"/>
  <c r="X115" i="2"/>
  <c r="AD114" i="2"/>
  <c r="AC114" i="2"/>
  <c r="AB114" i="2"/>
  <c r="AA114" i="2"/>
  <c r="Z114" i="2"/>
  <c r="Y114" i="2"/>
  <c r="X114" i="2"/>
  <c r="AD111" i="2"/>
  <c r="AC111" i="2"/>
  <c r="AB111" i="2"/>
  <c r="AA111" i="2"/>
  <c r="Z111" i="2"/>
  <c r="Y111" i="2"/>
  <c r="X111" i="2"/>
  <c r="AD110" i="2"/>
  <c r="AC110" i="2"/>
  <c r="AB110" i="2"/>
  <c r="AA110" i="2"/>
  <c r="Z110" i="2"/>
  <c r="Y110" i="2"/>
  <c r="X110" i="2"/>
  <c r="AD109" i="2"/>
  <c r="AC109" i="2"/>
  <c r="AB109" i="2"/>
  <c r="AA109" i="2"/>
  <c r="Z109" i="2"/>
  <c r="Y109" i="2"/>
  <c r="X109" i="2"/>
  <c r="AD108" i="2"/>
  <c r="AC108" i="2"/>
  <c r="AB108" i="2"/>
  <c r="AA108" i="2"/>
  <c r="Z108" i="2"/>
  <c r="Y108" i="2"/>
  <c r="X108" i="2"/>
  <c r="AD107" i="2"/>
  <c r="AC107" i="2"/>
  <c r="AB107" i="2"/>
  <c r="AA107" i="2"/>
  <c r="Z107" i="2"/>
  <c r="Y107" i="2"/>
  <c r="X107" i="2"/>
  <c r="AD106" i="2"/>
  <c r="AC106" i="2"/>
  <c r="AB106" i="2"/>
  <c r="AA106" i="2"/>
  <c r="Z106" i="2"/>
  <c r="Y106" i="2"/>
  <c r="X106" i="2"/>
  <c r="AD105" i="2"/>
  <c r="AC105" i="2"/>
  <c r="AB105" i="2"/>
  <c r="AA105" i="2"/>
  <c r="Z105" i="2"/>
  <c r="Y105" i="2"/>
  <c r="X105" i="2"/>
  <c r="AD104" i="2"/>
  <c r="AC104" i="2"/>
  <c r="AB104" i="2"/>
  <c r="AA104" i="2"/>
  <c r="Z104" i="2"/>
  <c r="Y104" i="2"/>
  <c r="X104" i="2"/>
  <c r="AD103" i="2"/>
  <c r="AC103" i="2"/>
  <c r="AB103" i="2"/>
  <c r="AA103" i="2"/>
  <c r="Z103" i="2"/>
  <c r="Y103" i="2"/>
  <c r="X103" i="2"/>
  <c r="AD102" i="2"/>
  <c r="AC102" i="2"/>
  <c r="AB102" i="2"/>
  <c r="AA102" i="2"/>
  <c r="Z102" i="2"/>
  <c r="Y102" i="2"/>
  <c r="X102" i="2"/>
  <c r="AD88" i="2"/>
  <c r="AC88" i="2"/>
  <c r="AC43" i="2" s="1"/>
  <c r="AB88" i="2"/>
  <c r="AA88" i="2"/>
  <c r="AA43" i="2" s="1"/>
  <c r="Z88" i="2"/>
  <c r="Z43" i="2" s="1"/>
  <c r="Y88" i="2"/>
  <c r="X88" i="2"/>
  <c r="X43" i="2" s="1"/>
  <c r="AD87" i="2"/>
  <c r="AC87" i="2"/>
  <c r="AB87" i="2"/>
  <c r="AA87" i="2"/>
  <c r="Z87" i="2"/>
  <c r="Z42" i="2" s="1"/>
  <c r="Y87" i="2"/>
  <c r="Y42" i="2" s="1"/>
  <c r="X87" i="2"/>
  <c r="X42" i="2" s="1"/>
  <c r="AD86" i="2"/>
  <c r="AC86" i="2"/>
  <c r="AB86" i="2"/>
  <c r="AA86" i="2"/>
  <c r="Z86" i="2"/>
  <c r="Z41" i="2" s="1"/>
  <c r="Y86" i="2"/>
  <c r="X86" i="2"/>
  <c r="X41" i="2" s="1"/>
  <c r="AD85" i="2"/>
  <c r="AD40" i="2" s="1"/>
  <c r="AC85" i="2"/>
  <c r="AC40" i="2" s="1"/>
  <c r="AB85" i="2"/>
  <c r="AA85" i="2"/>
  <c r="Z85" i="2"/>
  <c r="Y85" i="2"/>
  <c r="X85" i="2"/>
  <c r="X40" i="2" s="1"/>
  <c r="AD84" i="2"/>
  <c r="AD39" i="2" s="1"/>
  <c r="AC84" i="2"/>
  <c r="AC39" i="2" s="1"/>
  <c r="AB84" i="2"/>
  <c r="AB39" i="2" s="1"/>
  <c r="AA84" i="2"/>
  <c r="Z84" i="2"/>
  <c r="Y84" i="2"/>
  <c r="Y39" i="2" s="1"/>
  <c r="X84" i="2"/>
  <c r="AD83" i="2"/>
  <c r="AD38" i="2" s="1"/>
  <c r="AC83" i="2"/>
  <c r="AC38" i="2" s="1"/>
  <c r="AB83" i="2"/>
  <c r="AB38" i="2" s="1"/>
  <c r="AA83" i="2"/>
  <c r="Z83" i="2"/>
  <c r="Y83" i="2"/>
  <c r="X83" i="2"/>
  <c r="AD82" i="2"/>
  <c r="AD37" i="2" s="1"/>
  <c r="AC82" i="2"/>
  <c r="AC37" i="2" s="1"/>
  <c r="AB82" i="2"/>
  <c r="AB37" i="2"/>
  <c r="AA82" i="2"/>
  <c r="Z82" i="2"/>
  <c r="Y82" i="2"/>
  <c r="X82" i="2"/>
  <c r="AD81" i="2"/>
  <c r="AC81" i="2"/>
  <c r="AB81" i="2"/>
  <c r="AA81" i="2"/>
  <c r="AA36" i="2" s="1"/>
  <c r="Z81" i="2"/>
  <c r="Y81" i="2"/>
  <c r="X81" i="2"/>
  <c r="AD80" i="2"/>
  <c r="AC80" i="2"/>
  <c r="AB80" i="2"/>
  <c r="AB35" i="2" s="1"/>
  <c r="AA80" i="2"/>
  <c r="AA35" i="2" s="1"/>
  <c r="Z80" i="2"/>
  <c r="Z35" i="2" s="1"/>
  <c r="Y80" i="2"/>
  <c r="Y35" i="2" s="1"/>
  <c r="X80" i="2"/>
  <c r="AD79" i="2"/>
  <c r="AC79" i="2"/>
  <c r="AC34" i="2" s="1"/>
  <c r="AB79" i="2"/>
  <c r="AB34" i="2" s="1"/>
  <c r="AA79" i="2"/>
  <c r="Z79" i="2"/>
  <c r="Y79" i="2"/>
  <c r="Y34" i="2" s="1"/>
  <c r="X79" i="2"/>
  <c r="AD78" i="2"/>
  <c r="AC78" i="2"/>
  <c r="AB78" i="2"/>
  <c r="AA78" i="2"/>
  <c r="Z78" i="2"/>
  <c r="Y78" i="2"/>
  <c r="Y33" i="2" s="1"/>
  <c r="X78" i="2"/>
  <c r="X33" i="2" s="1"/>
  <c r="AD77" i="2"/>
  <c r="AC77" i="2"/>
  <c r="AB77" i="2"/>
  <c r="AA77" i="2"/>
  <c r="Z77" i="2"/>
  <c r="Y77" i="2"/>
  <c r="Y32" i="2" s="1"/>
  <c r="X77" i="2"/>
  <c r="X32" i="2" s="1"/>
  <c r="AD76" i="2"/>
  <c r="AD31" i="2" s="1"/>
  <c r="AC76" i="2"/>
  <c r="AB76" i="2"/>
  <c r="AA76" i="2"/>
  <c r="Z76" i="2"/>
  <c r="Y76" i="2"/>
  <c r="Y31" i="2" s="1"/>
  <c r="X76" i="2"/>
  <c r="AD75" i="2"/>
  <c r="AD30" i="2" s="1"/>
  <c r="AC75" i="2"/>
  <c r="AC30" i="2" s="1"/>
  <c r="AB75" i="2"/>
  <c r="AA75" i="2"/>
  <c r="Z75" i="2"/>
  <c r="Y75" i="2"/>
  <c r="X75" i="2"/>
  <c r="AD74" i="2"/>
  <c r="AC74" i="2"/>
  <c r="AC29" i="2" s="1"/>
  <c r="AB74" i="2"/>
  <c r="AB29" i="2" s="1"/>
  <c r="AA74" i="2"/>
  <c r="AA29" i="2" s="1"/>
  <c r="Z74" i="2"/>
  <c r="Y74" i="2"/>
  <c r="X74" i="2"/>
  <c r="X29" i="2" s="1"/>
  <c r="AD73" i="2"/>
  <c r="AD28" i="2" s="1"/>
  <c r="AC73" i="2"/>
  <c r="AB73" i="2"/>
  <c r="AA73" i="2"/>
  <c r="Z73" i="2"/>
  <c r="Y73" i="2"/>
  <c r="X73" i="2"/>
  <c r="AD72" i="2"/>
  <c r="AD27" i="2" s="1"/>
  <c r="AC72" i="2"/>
  <c r="AC27" i="2" s="1"/>
  <c r="AB72" i="2"/>
  <c r="AB27" i="2" s="1"/>
  <c r="AA72" i="2"/>
  <c r="AA27" i="2" s="1"/>
  <c r="Z72" i="2"/>
  <c r="Z27" i="2" s="1"/>
  <c r="Y72" i="2"/>
  <c r="X72" i="2"/>
  <c r="X27" i="2" s="1"/>
  <c r="AD71" i="2"/>
  <c r="AC71" i="2"/>
  <c r="AB71" i="2"/>
  <c r="AA71" i="2"/>
  <c r="Z71" i="2"/>
  <c r="Y71" i="2"/>
  <c r="Y26" i="2" s="1"/>
  <c r="X71" i="2"/>
  <c r="AD70" i="2"/>
  <c r="AC70" i="2"/>
  <c r="AB70" i="2"/>
  <c r="AB25" i="2" s="1"/>
  <c r="AA70" i="2"/>
  <c r="Z70" i="2"/>
  <c r="Y70" i="2"/>
  <c r="X70" i="2"/>
  <c r="X25" i="2" s="1"/>
  <c r="AD69" i="2"/>
  <c r="AC69" i="2"/>
  <c r="AB69" i="2"/>
  <c r="AA69" i="2"/>
  <c r="AA24" i="2" s="1"/>
  <c r="Z69" i="2"/>
  <c r="Z24" i="2" s="1"/>
  <c r="Y69" i="2"/>
  <c r="X69" i="2"/>
  <c r="AD66" i="2"/>
  <c r="AD21" i="2" s="1"/>
  <c r="AC66" i="2"/>
  <c r="AB66" i="2"/>
  <c r="AB21" i="2" s="1"/>
  <c r="AA66" i="2"/>
  <c r="Z66" i="2"/>
  <c r="Y66" i="2"/>
  <c r="X66" i="2"/>
  <c r="AD65" i="2"/>
  <c r="AC65" i="2"/>
  <c r="AC20" i="2" s="1"/>
  <c r="AB65" i="2"/>
  <c r="AA65" i="2"/>
  <c r="AA20" i="2" s="1"/>
  <c r="Z65" i="2"/>
  <c r="Y65" i="2"/>
  <c r="Y20" i="2" s="1"/>
  <c r="X65" i="2"/>
  <c r="AD64" i="2"/>
  <c r="AD19" i="2" s="1"/>
  <c r="AC64" i="2"/>
  <c r="AC19" i="2" s="1"/>
  <c r="AB64" i="2"/>
  <c r="AB19" i="2"/>
  <c r="AA64" i="2"/>
  <c r="Z64" i="2"/>
  <c r="Y64" i="2"/>
  <c r="X64" i="2"/>
  <c r="AD63" i="2"/>
  <c r="AC63" i="2"/>
  <c r="AB63" i="2"/>
  <c r="AA63" i="2"/>
  <c r="AA18" i="2" s="1"/>
  <c r="Z63" i="2"/>
  <c r="Y63" i="2"/>
  <c r="Y18" i="2" s="1"/>
  <c r="X63" i="2"/>
  <c r="AD62" i="2"/>
  <c r="AC62" i="2"/>
  <c r="AB62" i="2"/>
  <c r="AA62" i="2"/>
  <c r="Z62" i="2"/>
  <c r="Z17" i="2" s="1"/>
  <c r="Y62" i="2"/>
  <c r="X62" i="2"/>
  <c r="X17" i="2" s="1"/>
  <c r="AD61" i="2"/>
  <c r="AC61" i="2"/>
  <c r="AB61" i="2"/>
  <c r="AA61" i="2"/>
  <c r="AA16" i="2" s="1"/>
  <c r="Z61" i="2"/>
  <c r="Y61" i="2"/>
  <c r="Y16" i="2" s="1"/>
  <c r="X61" i="2"/>
  <c r="X16" i="2" s="1"/>
  <c r="AD60" i="2"/>
  <c r="AC60" i="2"/>
  <c r="AB60" i="2"/>
  <c r="AA60" i="2"/>
  <c r="AA15" i="2"/>
  <c r="Z60" i="2"/>
  <c r="Z15" i="2" s="1"/>
  <c r="Y60" i="2"/>
  <c r="X60" i="2"/>
  <c r="X15" i="2" s="1"/>
  <c r="AD59" i="2"/>
  <c r="AC59" i="2"/>
  <c r="AB59" i="2"/>
  <c r="AA59" i="2"/>
  <c r="Z59" i="2"/>
  <c r="Y59" i="2"/>
  <c r="X59" i="2"/>
  <c r="X14" i="2" s="1"/>
  <c r="AD58" i="2"/>
  <c r="AC58" i="2"/>
  <c r="AB58" i="2"/>
  <c r="AA58" i="2"/>
  <c r="Z58" i="2"/>
  <c r="Y58" i="2"/>
  <c r="Y13" i="2" s="1"/>
  <c r="X58" i="2"/>
  <c r="AD57" i="2"/>
  <c r="AD12" i="2" s="1"/>
  <c r="AC57" i="2"/>
  <c r="AC12" i="2" s="1"/>
  <c r="AB57" i="2"/>
  <c r="AA57" i="2"/>
  <c r="Z57" i="2"/>
  <c r="Y57" i="2"/>
  <c r="X57" i="2"/>
  <c r="X12" i="2" s="1"/>
  <c r="AE135" i="14"/>
  <c r="AH135" i="14" s="1"/>
  <c r="AE134" i="14"/>
  <c r="AE135" i="17"/>
  <c r="AI135" i="17" s="1"/>
  <c r="AE134" i="17"/>
  <c r="AF43" i="17"/>
  <c r="AF28" i="17"/>
  <c r="AF27" i="17"/>
  <c r="AF20" i="17"/>
  <c r="AE135" i="16"/>
  <c r="AI135" i="16" s="1"/>
  <c r="AE134" i="16"/>
  <c r="AF37" i="16"/>
  <c r="AF24" i="16"/>
  <c r="AE135" i="15"/>
  <c r="AE134" i="15"/>
  <c r="AF37" i="15"/>
  <c r="AF36" i="15"/>
  <c r="AF32" i="15"/>
  <c r="AF29" i="15"/>
  <c r="AF28" i="15"/>
  <c r="AF21" i="15"/>
  <c r="AF13" i="15"/>
  <c r="AE135" i="3"/>
  <c r="AE134" i="3"/>
  <c r="AF24" i="3"/>
  <c r="AF15" i="3"/>
  <c r="AF42" i="3"/>
  <c r="AF36" i="3"/>
  <c r="AF26" i="3"/>
  <c r="AF54" i="3"/>
  <c r="AE135" i="4"/>
  <c r="AE134" i="4"/>
  <c r="AF26" i="4"/>
  <c r="AF99" i="4"/>
  <c r="AF32" i="4"/>
  <c r="AF16" i="4"/>
  <c r="AE135" i="5"/>
  <c r="AE45" i="5" s="1"/>
  <c r="AE134" i="5"/>
  <c r="AF42" i="5"/>
  <c r="AF100" i="5"/>
  <c r="AE135" i="6"/>
  <c r="AE45" i="6" s="1"/>
  <c r="AE10" i="6" s="1"/>
  <c r="AE134" i="6"/>
  <c r="AI134" i="6" s="1"/>
  <c r="AF17" i="6"/>
  <c r="AE135" i="7"/>
  <c r="AE134" i="7"/>
  <c r="AF27" i="7"/>
  <c r="AE135" i="8"/>
  <c r="AE134" i="8"/>
  <c r="AF41" i="8"/>
  <c r="AF37" i="8"/>
  <c r="AF31" i="8"/>
  <c r="AE135" i="9"/>
  <c r="AE100" i="9" s="1"/>
  <c r="AE134" i="9"/>
  <c r="AF43" i="9"/>
  <c r="AF40" i="9"/>
  <c r="AF28" i="9"/>
  <c r="AF24" i="9"/>
  <c r="AF14" i="9"/>
  <c r="AE135" i="10"/>
  <c r="AE134" i="10"/>
  <c r="AE44" i="10" s="1"/>
  <c r="AF35" i="10"/>
  <c r="AF37" i="10"/>
  <c r="AF25" i="10"/>
  <c r="AF20" i="10"/>
  <c r="AF17" i="10"/>
  <c r="AE135" i="11"/>
  <c r="AE134" i="11"/>
  <c r="AF37" i="11"/>
  <c r="AF30" i="11"/>
  <c r="AE135" i="12"/>
  <c r="AE134" i="12"/>
  <c r="AF33" i="12"/>
  <c r="AF16" i="12"/>
  <c r="AE135" i="13"/>
  <c r="AE100" i="13" s="1"/>
  <c r="AE134" i="13"/>
  <c r="AF14" i="13"/>
  <c r="AF35" i="14"/>
  <c r="AF27" i="14"/>
  <c r="AF19" i="14"/>
  <c r="AD13" i="17"/>
  <c r="AC13" i="17"/>
  <c r="AC10" i="17" s="1"/>
  <c r="AB13" i="17"/>
  <c r="AA13" i="17"/>
  <c r="AA10" i="17" s="1"/>
  <c r="Z13" i="17"/>
  <c r="Z10" i="17" s="1"/>
  <c r="Y13" i="17"/>
  <c r="AD12" i="17"/>
  <c r="AC12" i="17"/>
  <c r="AB12" i="17"/>
  <c r="AA12" i="17"/>
  <c r="AA9" i="17" s="1"/>
  <c r="Z12" i="17"/>
  <c r="Y12" i="17"/>
  <c r="Y9" i="17" s="1"/>
  <c r="AD43" i="16"/>
  <c r="AC43" i="16"/>
  <c r="AB43" i="16"/>
  <c r="AA43" i="16"/>
  <c r="Z43" i="16"/>
  <c r="Y43" i="16"/>
  <c r="AD42" i="16"/>
  <c r="AC42" i="16"/>
  <c r="AB42" i="16"/>
  <c r="AA42" i="16"/>
  <c r="Z42" i="16"/>
  <c r="Y42" i="16"/>
  <c r="AD41" i="16"/>
  <c r="AC41" i="16"/>
  <c r="AB41" i="16"/>
  <c r="AA41" i="16"/>
  <c r="Z41" i="16"/>
  <c r="Y41" i="16"/>
  <c r="AD40" i="16"/>
  <c r="AC40" i="16"/>
  <c r="AB40" i="16"/>
  <c r="AA40" i="16"/>
  <c r="Z40" i="16"/>
  <c r="Y40" i="16"/>
  <c r="AD39" i="16"/>
  <c r="AC39" i="16"/>
  <c r="AB39" i="16"/>
  <c r="AA39" i="16"/>
  <c r="Z39" i="16"/>
  <c r="Y39" i="16"/>
  <c r="AD38" i="16"/>
  <c r="AC38" i="16"/>
  <c r="AB38" i="16"/>
  <c r="AA38" i="16"/>
  <c r="Z38" i="16"/>
  <c r="Y38" i="16"/>
  <c r="AD37" i="16"/>
  <c r="AC37" i="16"/>
  <c r="AB37" i="16"/>
  <c r="AA37" i="16"/>
  <c r="Z37" i="16"/>
  <c r="Y37" i="16"/>
  <c r="AD36" i="16"/>
  <c r="AC36" i="16"/>
  <c r="AB36" i="16"/>
  <c r="AA36" i="16"/>
  <c r="Z36" i="16"/>
  <c r="Y36" i="16"/>
  <c r="AD35" i="16"/>
  <c r="AC35" i="16"/>
  <c r="AB35" i="16"/>
  <c r="AA35" i="16"/>
  <c r="Z35" i="16"/>
  <c r="Y35" i="16"/>
  <c r="AD34" i="16"/>
  <c r="AC34" i="16"/>
  <c r="AB34" i="16"/>
  <c r="AA34" i="16"/>
  <c r="Z34" i="16"/>
  <c r="Y34" i="16"/>
  <c r="AD33" i="16"/>
  <c r="AC33" i="16"/>
  <c r="AB33" i="16"/>
  <c r="AA33" i="16"/>
  <c r="Z33" i="16"/>
  <c r="Y33" i="16"/>
  <c r="AD32" i="16"/>
  <c r="AC32" i="16"/>
  <c r="AB32" i="16"/>
  <c r="AA32" i="16"/>
  <c r="Z32" i="16"/>
  <c r="Y32" i="16"/>
  <c r="AD31" i="16"/>
  <c r="AC31" i="16"/>
  <c r="AB31" i="16"/>
  <c r="AA31" i="16"/>
  <c r="Z31" i="16"/>
  <c r="Y31" i="16"/>
  <c r="AD30" i="16"/>
  <c r="AC30" i="16"/>
  <c r="AB30" i="16"/>
  <c r="AA30" i="16"/>
  <c r="Z30" i="16"/>
  <c r="Y30" i="16"/>
  <c r="AD29" i="16"/>
  <c r="AC29" i="16"/>
  <c r="AB29" i="16"/>
  <c r="AA29" i="16"/>
  <c r="Z29" i="16"/>
  <c r="Y29" i="16"/>
  <c r="AD28" i="16"/>
  <c r="AC28" i="16"/>
  <c r="AB28" i="16"/>
  <c r="AA28" i="16"/>
  <c r="Z28" i="16"/>
  <c r="Y28" i="16"/>
  <c r="AD27" i="16"/>
  <c r="AC27" i="16"/>
  <c r="AB27" i="16"/>
  <c r="AA27" i="16"/>
  <c r="Z27" i="16"/>
  <c r="Y27" i="16"/>
  <c r="AD26" i="16"/>
  <c r="AC26" i="16"/>
  <c r="AB26" i="16"/>
  <c r="AA26" i="16"/>
  <c r="Z26" i="16"/>
  <c r="Y26" i="16"/>
  <c r="AD25" i="16"/>
  <c r="AC25" i="16"/>
  <c r="AB25" i="16"/>
  <c r="AA25" i="16"/>
  <c r="Z25" i="16"/>
  <c r="Y25" i="16"/>
  <c r="AD24" i="16"/>
  <c r="AC24" i="16"/>
  <c r="AB24" i="16"/>
  <c r="AA24" i="16"/>
  <c r="Z24" i="16"/>
  <c r="Y24" i="16"/>
  <c r="AD21" i="16"/>
  <c r="AC21" i="16"/>
  <c r="AB21" i="16"/>
  <c r="AA21" i="16"/>
  <c r="Z21" i="16"/>
  <c r="Y21" i="16"/>
  <c r="AD20" i="16"/>
  <c r="AC20" i="16"/>
  <c r="AB20" i="16"/>
  <c r="AA20" i="16"/>
  <c r="Z20" i="16"/>
  <c r="Y20" i="16"/>
  <c r="AD19" i="16"/>
  <c r="AC19" i="16"/>
  <c r="AB19" i="16"/>
  <c r="AA19" i="16"/>
  <c r="Z19" i="16"/>
  <c r="Y19" i="16"/>
  <c r="AD18" i="16"/>
  <c r="AC18" i="16"/>
  <c r="AB18" i="16"/>
  <c r="AA18" i="16"/>
  <c r="Z18" i="16"/>
  <c r="Y18" i="16"/>
  <c r="AD17" i="16"/>
  <c r="AC17" i="16"/>
  <c r="AB17" i="16"/>
  <c r="AA17" i="16"/>
  <c r="Z17" i="16"/>
  <c r="Y17" i="16"/>
  <c r="AD16" i="16"/>
  <c r="AC16" i="16"/>
  <c r="AB16" i="16"/>
  <c r="AA16" i="16"/>
  <c r="Z16" i="16"/>
  <c r="Y16" i="16"/>
  <c r="AD15" i="16"/>
  <c r="AC15" i="16"/>
  <c r="AB15" i="16"/>
  <c r="AA15" i="16"/>
  <c r="Z15" i="16"/>
  <c r="Y15" i="16"/>
  <c r="AD14" i="16"/>
  <c r="AC14" i="16"/>
  <c r="AB14" i="16"/>
  <c r="AA14" i="16"/>
  <c r="Z14" i="16"/>
  <c r="Y14" i="16"/>
  <c r="AD13" i="16"/>
  <c r="AD10" i="16" s="1"/>
  <c r="AC13" i="16"/>
  <c r="AB13" i="16"/>
  <c r="AA13" i="16"/>
  <c r="Z13" i="16"/>
  <c r="Y13" i="16"/>
  <c r="Y10" i="16" s="1"/>
  <c r="AD12" i="16"/>
  <c r="AC12" i="16"/>
  <c r="AC9" i="16" s="1"/>
  <c r="AB12" i="16"/>
  <c r="AA12" i="16"/>
  <c r="Z12" i="16"/>
  <c r="Y12" i="16"/>
  <c r="AD43" i="15"/>
  <c r="AC43" i="15"/>
  <c r="AB43" i="15"/>
  <c r="AA43" i="15"/>
  <c r="Z43" i="15"/>
  <c r="Y43" i="15"/>
  <c r="AD42" i="15"/>
  <c r="AC42" i="15"/>
  <c r="AB42" i="15"/>
  <c r="AA42" i="15"/>
  <c r="Z42" i="15"/>
  <c r="Y42" i="15"/>
  <c r="AD41" i="15"/>
  <c r="AC41" i="15"/>
  <c r="AB41" i="15"/>
  <c r="AA41" i="15"/>
  <c r="Z41" i="15"/>
  <c r="Y41" i="15"/>
  <c r="AD40" i="15"/>
  <c r="AC40" i="15"/>
  <c r="AB40" i="15"/>
  <c r="AA40" i="15"/>
  <c r="Z40" i="15"/>
  <c r="Y40" i="15"/>
  <c r="AD39" i="15"/>
  <c r="AC39" i="15"/>
  <c r="AB39" i="15"/>
  <c r="AA39" i="15"/>
  <c r="Z39" i="15"/>
  <c r="Y39" i="15"/>
  <c r="AD38" i="15"/>
  <c r="AC38" i="15"/>
  <c r="AB38" i="15"/>
  <c r="AA38" i="15"/>
  <c r="Z38" i="15"/>
  <c r="Y38" i="15"/>
  <c r="AD37" i="15"/>
  <c r="AC37" i="15"/>
  <c r="AB37" i="15"/>
  <c r="AA37" i="15"/>
  <c r="Z37" i="15"/>
  <c r="Y37" i="15"/>
  <c r="AD36" i="15"/>
  <c r="AC36" i="15"/>
  <c r="AB36" i="15"/>
  <c r="AA36" i="15"/>
  <c r="Z36" i="15"/>
  <c r="Y36" i="15"/>
  <c r="AD35" i="15"/>
  <c r="AC35" i="15"/>
  <c r="AB35" i="15"/>
  <c r="AA35" i="15"/>
  <c r="Z35" i="15"/>
  <c r="Y35" i="15"/>
  <c r="AD34" i="15"/>
  <c r="AC34" i="15"/>
  <c r="AB34" i="15"/>
  <c r="AA34" i="15"/>
  <c r="Z34" i="15"/>
  <c r="Y34" i="15"/>
  <c r="AD33" i="15"/>
  <c r="AC33" i="15"/>
  <c r="AB33" i="15"/>
  <c r="AA33" i="15"/>
  <c r="Z33" i="15"/>
  <c r="Y33" i="15"/>
  <c r="AD32" i="15"/>
  <c r="AC32" i="15"/>
  <c r="AB32" i="15"/>
  <c r="AA32" i="15"/>
  <c r="Z32" i="15"/>
  <c r="Y32" i="15"/>
  <c r="AD31" i="15"/>
  <c r="AC31" i="15"/>
  <c r="AB31" i="15"/>
  <c r="AA31" i="15"/>
  <c r="Z31" i="15"/>
  <c r="Y31" i="15"/>
  <c r="AD30" i="15"/>
  <c r="AC30" i="15"/>
  <c r="AB30" i="15"/>
  <c r="AA30" i="15"/>
  <c r="Z30" i="15"/>
  <c r="Y30" i="15"/>
  <c r="AD29" i="15"/>
  <c r="AC29" i="15"/>
  <c r="AB29" i="15"/>
  <c r="AA29" i="15"/>
  <c r="Z29" i="15"/>
  <c r="Y29" i="15"/>
  <c r="AD28" i="15"/>
  <c r="AC28" i="15"/>
  <c r="AB28" i="15"/>
  <c r="AA28" i="15"/>
  <c r="Z28" i="15"/>
  <c r="Y28" i="15"/>
  <c r="AD27" i="15"/>
  <c r="AC27" i="15"/>
  <c r="AB27" i="15"/>
  <c r="AA27" i="15"/>
  <c r="Z27" i="15"/>
  <c r="Y27" i="15"/>
  <c r="AD26" i="15"/>
  <c r="AC26" i="15"/>
  <c r="AB26" i="15"/>
  <c r="AA26" i="15"/>
  <c r="Z26" i="15"/>
  <c r="Y26" i="15"/>
  <c r="AD25" i="15"/>
  <c r="AC25" i="15"/>
  <c r="AB25" i="15"/>
  <c r="AA25" i="15"/>
  <c r="Z25" i="15"/>
  <c r="Y25" i="15"/>
  <c r="AD24" i="15"/>
  <c r="AC24" i="15"/>
  <c r="AB24" i="15"/>
  <c r="AA24" i="15"/>
  <c r="Z24" i="15"/>
  <c r="Y24" i="15"/>
  <c r="AD21" i="15"/>
  <c r="AC21" i="15"/>
  <c r="AB21" i="15"/>
  <c r="AA21" i="15"/>
  <c r="Z21" i="15"/>
  <c r="Y21" i="15"/>
  <c r="AD20" i="15"/>
  <c r="AC20" i="15"/>
  <c r="AB20" i="15"/>
  <c r="AA20" i="15"/>
  <c r="Z20" i="15"/>
  <c r="Y20" i="15"/>
  <c r="AD19" i="15"/>
  <c r="AC19" i="15"/>
  <c r="AB19" i="15"/>
  <c r="AA19" i="15"/>
  <c r="Z19" i="15"/>
  <c r="Y19" i="15"/>
  <c r="AD18" i="15"/>
  <c r="AC18" i="15"/>
  <c r="AB18" i="15"/>
  <c r="AA18" i="15"/>
  <c r="Z18" i="15"/>
  <c r="Y18" i="15"/>
  <c r="AD17" i="15"/>
  <c r="AC17" i="15"/>
  <c r="AB17" i="15"/>
  <c r="AA17" i="15"/>
  <c r="Z17" i="15"/>
  <c r="Y17" i="15"/>
  <c r="AD16" i="15"/>
  <c r="AC16" i="15"/>
  <c r="AB16" i="15"/>
  <c r="AA16" i="15"/>
  <c r="Z16" i="15"/>
  <c r="Y16" i="15"/>
  <c r="AD15" i="15"/>
  <c r="AC15" i="15"/>
  <c r="AB15" i="15"/>
  <c r="AA15" i="15"/>
  <c r="Z15" i="15"/>
  <c r="Y15" i="15"/>
  <c r="AD14" i="15"/>
  <c r="AC14" i="15"/>
  <c r="AB14" i="15"/>
  <c r="AA14" i="15"/>
  <c r="Z14" i="15"/>
  <c r="Y14" i="15"/>
  <c r="AD13" i="15"/>
  <c r="AC13" i="15"/>
  <c r="AB13" i="15"/>
  <c r="AA13" i="15"/>
  <c r="AA10" i="15" s="1"/>
  <c r="Z13" i="15"/>
  <c r="Y13" i="15"/>
  <c r="AD12" i="15"/>
  <c r="AC12" i="15"/>
  <c r="AB12" i="15"/>
  <c r="AA12" i="15"/>
  <c r="AA9" i="15" s="1"/>
  <c r="Z12" i="15"/>
  <c r="Y12" i="15"/>
  <c r="Y9" i="15" s="1"/>
  <c r="AD43" i="3"/>
  <c r="AC43" i="3"/>
  <c r="AB43" i="3"/>
  <c r="AA43" i="3"/>
  <c r="Z43" i="3"/>
  <c r="Y43" i="3"/>
  <c r="AD42" i="3"/>
  <c r="AC42" i="3"/>
  <c r="AB42" i="3"/>
  <c r="AA42" i="3"/>
  <c r="Z42" i="3"/>
  <c r="Y42" i="3"/>
  <c r="AD41" i="3"/>
  <c r="AC41" i="3"/>
  <c r="AB41" i="3"/>
  <c r="AA41" i="3"/>
  <c r="Z41" i="3"/>
  <c r="Y41" i="3"/>
  <c r="AD40" i="3"/>
  <c r="AC40" i="3"/>
  <c r="AB40" i="3"/>
  <c r="AA40" i="3"/>
  <c r="Z40" i="3"/>
  <c r="Y40" i="3"/>
  <c r="AD39" i="3"/>
  <c r="AC39" i="3"/>
  <c r="AB39" i="3"/>
  <c r="AA39" i="3"/>
  <c r="Z39" i="3"/>
  <c r="Y39" i="3"/>
  <c r="AD38" i="3"/>
  <c r="AC38" i="3"/>
  <c r="AB38" i="3"/>
  <c r="AA38" i="3"/>
  <c r="Z38" i="3"/>
  <c r="Y38" i="3"/>
  <c r="AD37" i="3"/>
  <c r="AC37" i="3"/>
  <c r="AB37" i="3"/>
  <c r="AA37" i="3"/>
  <c r="Z37" i="3"/>
  <c r="Y37" i="3"/>
  <c r="AD36" i="3"/>
  <c r="AC36" i="3"/>
  <c r="AB36" i="3"/>
  <c r="AA36" i="3"/>
  <c r="Z36" i="3"/>
  <c r="Y36" i="3"/>
  <c r="AD35" i="3"/>
  <c r="AC35" i="3"/>
  <c r="AB35" i="3"/>
  <c r="AA35" i="3"/>
  <c r="Z35" i="3"/>
  <c r="Y35" i="3"/>
  <c r="AD34" i="3"/>
  <c r="AC34" i="3"/>
  <c r="AB34" i="3"/>
  <c r="AA34" i="3"/>
  <c r="Z34" i="3"/>
  <c r="Y34" i="3"/>
  <c r="AD33" i="3"/>
  <c r="AC33" i="3"/>
  <c r="AB33" i="3"/>
  <c r="AA33" i="3"/>
  <c r="Z33" i="3"/>
  <c r="Y33" i="3"/>
  <c r="AD32" i="3"/>
  <c r="AC32" i="3"/>
  <c r="AB32" i="3"/>
  <c r="AA32" i="3"/>
  <c r="Z32" i="3"/>
  <c r="Y32" i="3"/>
  <c r="AD31" i="3"/>
  <c r="AC31" i="3"/>
  <c r="AB31" i="3"/>
  <c r="AA31" i="3"/>
  <c r="Z31" i="3"/>
  <c r="Y31" i="3"/>
  <c r="AD30" i="3"/>
  <c r="AC30" i="3"/>
  <c r="AB30" i="3"/>
  <c r="AA30" i="3"/>
  <c r="Z30" i="3"/>
  <c r="Y30" i="3"/>
  <c r="AD29" i="3"/>
  <c r="AC29" i="3"/>
  <c r="AB29" i="3"/>
  <c r="AA29" i="3"/>
  <c r="Z29" i="3"/>
  <c r="Y29" i="3"/>
  <c r="AD28" i="3"/>
  <c r="AC28" i="3"/>
  <c r="AB28" i="3"/>
  <c r="AA28" i="3"/>
  <c r="Z28" i="3"/>
  <c r="Y28" i="3"/>
  <c r="AD27" i="3"/>
  <c r="AC27" i="3"/>
  <c r="AB27" i="3"/>
  <c r="AA27" i="3"/>
  <c r="Z27" i="3"/>
  <c r="Y27" i="3"/>
  <c r="AD26" i="3"/>
  <c r="AC26" i="3"/>
  <c r="AB26" i="3"/>
  <c r="AA26" i="3"/>
  <c r="Z26" i="3"/>
  <c r="Y26" i="3"/>
  <c r="AD25" i="3"/>
  <c r="AC25" i="3"/>
  <c r="AB25" i="3"/>
  <c r="AA25" i="3"/>
  <c r="Z25" i="3"/>
  <c r="Y25" i="3"/>
  <c r="AD24" i="3"/>
  <c r="AC24" i="3"/>
  <c r="AB24" i="3"/>
  <c r="AA24" i="3"/>
  <c r="Z24" i="3"/>
  <c r="Y24" i="3"/>
  <c r="AD21" i="3"/>
  <c r="AC21" i="3"/>
  <c r="AB21" i="3"/>
  <c r="AA21" i="3"/>
  <c r="Z21" i="3"/>
  <c r="Y21" i="3"/>
  <c r="AD20" i="3"/>
  <c r="AC20" i="3"/>
  <c r="AB20" i="3"/>
  <c r="AA20" i="3"/>
  <c r="Z20" i="3"/>
  <c r="Y20" i="3"/>
  <c r="AD19" i="3"/>
  <c r="AC19" i="3"/>
  <c r="AB19" i="3"/>
  <c r="AA19" i="3"/>
  <c r="Z19" i="3"/>
  <c r="Y19" i="3"/>
  <c r="AD18" i="3"/>
  <c r="AC18" i="3"/>
  <c r="AB18" i="3"/>
  <c r="AA18" i="3"/>
  <c r="Z18" i="3"/>
  <c r="Y18" i="3"/>
  <c r="AD17" i="3"/>
  <c r="AC17" i="3"/>
  <c r="AB17" i="3"/>
  <c r="AA17" i="3"/>
  <c r="Z17" i="3"/>
  <c r="Y17" i="3"/>
  <c r="AD16" i="3"/>
  <c r="AC16" i="3"/>
  <c r="AB16" i="3"/>
  <c r="AA16" i="3"/>
  <c r="Z16" i="3"/>
  <c r="Y16" i="3"/>
  <c r="AD15" i="3"/>
  <c r="AC15" i="3"/>
  <c r="AB15" i="3"/>
  <c r="AA15" i="3"/>
  <c r="Z15" i="3"/>
  <c r="Y15" i="3"/>
  <c r="AD14" i="3"/>
  <c r="AC14" i="3"/>
  <c r="AB14" i="3"/>
  <c r="AA14" i="3"/>
  <c r="Z14" i="3"/>
  <c r="Y14" i="3"/>
  <c r="AD13" i="3"/>
  <c r="AD10" i="3" s="1"/>
  <c r="AC13" i="3"/>
  <c r="AB13" i="3"/>
  <c r="AA13" i="3"/>
  <c r="Z13" i="3"/>
  <c r="Y13" i="3"/>
  <c r="Y10" i="3" s="1"/>
  <c r="AD12" i="3"/>
  <c r="AC12" i="3"/>
  <c r="AC9" i="3" s="1"/>
  <c r="AB12" i="3"/>
  <c r="AA12" i="3"/>
  <c r="Z12" i="3"/>
  <c r="Y12" i="3"/>
  <c r="AD43" i="4"/>
  <c r="AC43" i="4"/>
  <c r="AB43" i="4"/>
  <c r="AA43" i="4"/>
  <c r="Z43" i="4"/>
  <c r="Y43" i="4"/>
  <c r="AD42" i="4"/>
  <c r="AC42" i="4"/>
  <c r="AB42" i="4"/>
  <c r="AA42" i="4"/>
  <c r="Z42" i="4"/>
  <c r="Y42" i="4"/>
  <c r="AD41" i="4"/>
  <c r="AC41" i="4"/>
  <c r="AB41" i="4"/>
  <c r="AA41" i="4"/>
  <c r="Z41" i="4"/>
  <c r="Y41" i="4"/>
  <c r="AD40" i="4"/>
  <c r="AC40" i="4"/>
  <c r="AB40" i="4"/>
  <c r="AA40" i="4"/>
  <c r="Z40" i="4"/>
  <c r="Y40" i="4"/>
  <c r="AD39" i="4"/>
  <c r="AC39" i="4"/>
  <c r="AB39" i="4"/>
  <c r="AA39" i="4"/>
  <c r="Z39" i="4"/>
  <c r="Y39" i="4"/>
  <c r="AD38" i="4"/>
  <c r="AC38" i="4"/>
  <c r="AB38" i="4"/>
  <c r="AA38" i="4"/>
  <c r="Z38" i="4"/>
  <c r="Y38" i="4"/>
  <c r="AD37" i="4"/>
  <c r="AC37" i="4"/>
  <c r="AB37" i="4"/>
  <c r="AA37" i="4"/>
  <c r="Z37" i="4"/>
  <c r="Y37" i="4"/>
  <c r="AD36" i="4"/>
  <c r="AC36" i="4"/>
  <c r="AB36" i="4"/>
  <c r="AA36" i="4"/>
  <c r="Z36" i="4"/>
  <c r="Y36" i="4"/>
  <c r="AD35" i="4"/>
  <c r="AC35" i="4"/>
  <c r="AB35" i="4"/>
  <c r="AA35" i="4"/>
  <c r="Z35" i="4"/>
  <c r="Y35" i="4"/>
  <c r="AD34" i="4"/>
  <c r="AC34" i="4"/>
  <c r="AB34" i="4"/>
  <c r="AA34" i="4"/>
  <c r="Z34" i="4"/>
  <c r="Y34" i="4"/>
  <c r="AD33" i="4"/>
  <c r="AC33" i="4"/>
  <c r="AB33" i="4"/>
  <c r="AA33" i="4"/>
  <c r="Z33" i="4"/>
  <c r="Y33" i="4"/>
  <c r="AD32" i="4"/>
  <c r="AC32" i="4"/>
  <c r="AB32" i="4"/>
  <c r="AA32" i="4"/>
  <c r="Z32" i="4"/>
  <c r="Y32" i="4"/>
  <c r="AD31" i="4"/>
  <c r="AC31" i="4"/>
  <c r="AB31" i="4"/>
  <c r="AA31" i="4"/>
  <c r="Z31" i="4"/>
  <c r="Y31" i="4"/>
  <c r="AD30" i="4"/>
  <c r="AC30" i="4"/>
  <c r="AB30" i="4"/>
  <c r="AA30" i="4"/>
  <c r="Z30" i="4"/>
  <c r="Y30" i="4"/>
  <c r="AD29" i="4"/>
  <c r="AC29" i="4"/>
  <c r="AB29" i="4"/>
  <c r="AA29" i="4"/>
  <c r="Z29" i="4"/>
  <c r="Y29" i="4"/>
  <c r="AD28" i="4"/>
  <c r="AC28" i="4"/>
  <c r="AB28" i="4"/>
  <c r="AA28" i="4"/>
  <c r="Z28" i="4"/>
  <c r="Y28" i="4"/>
  <c r="AD27" i="4"/>
  <c r="AC27" i="4"/>
  <c r="AB27" i="4"/>
  <c r="AA27" i="4"/>
  <c r="Z27" i="4"/>
  <c r="Y27" i="4"/>
  <c r="AD26" i="4"/>
  <c r="AC26" i="4"/>
  <c r="AB26" i="4"/>
  <c r="AA26" i="4"/>
  <c r="Z26" i="4"/>
  <c r="Y26" i="4"/>
  <c r="AD25" i="4"/>
  <c r="AC25" i="4"/>
  <c r="AB25" i="4"/>
  <c r="AA25" i="4"/>
  <c r="Z25" i="4"/>
  <c r="Y25" i="4"/>
  <c r="AD24" i="4"/>
  <c r="AC24" i="4"/>
  <c r="AB24" i="4"/>
  <c r="AA24" i="4"/>
  <c r="Z24" i="4"/>
  <c r="Y24" i="4"/>
  <c r="AD21" i="4"/>
  <c r="AC21" i="4"/>
  <c r="AB21" i="4"/>
  <c r="AA21" i="4"/>
  <c r="Z21" i="4"/>
  <c r="Y21" i="4"/>
  <c r="AD20" i="4"/>
  <c r="AC20" i="4"/>
  <c r="AB20" i="4"/>
  <c r="AA20" i="4"/>
  <c r="Z20" i="4"/>
  <c r="Y20" i="4"/>
  <c r="AD19" i="4"/>
  <c r="AC19" i="4"/>
  <c r="AB19" i="4"/>
  <c r="AA19" i="4"/>
  <c r="Z19" i="4"/>
  <c r="Y19" i="4"/>
  <c r="AD18" i="4"/>
  <c r="AC18" i="4"/>
  <c r="AB18" i="4"/>
  <c r="AA18" i="4"/>
  <c r="Z18" i="4"/>
  <c r="Y18" i="4"/>
  <c r="AD17" i="4"/>
  <c r="AC17" i="4"/>
  <c r="AB17" i="4"/>
  <c r="AA17" i="4"/>
  <c r="Z17" i="4"/>
  <c r="Y17" i="4"/>
  <c r="AD16" i="4"/>
  <c r="AC16" i="4"/>
  <c r="AB16" i="4"/>
  <c r="AA16" i="4"/>
  <c r="Z16" i="4"/>
  <c r="Y16" i="4"/>
  <c r="AD15" i="4"/>
  <c r="AC15" i="4"/>
  <c r="AB15" i="4"/>
  <c r="AA15" i="4"/>
  <c r="Z15" i="4"/>
  <c r="Y15" i="4"/>
  <c r="AD14" i="4"/>
  <c r="AC14" i="4"/>
  <c r="AB14" i="4"/>
  <c r="AA14" i="4"/>
  <c r="Z14" i="4"/>
  <c r="Y14" i="4"/>
  <c r="AD13" i="4"/>
  <c r="AC13" i="4"/>
  <c r="AC10" i="4" s="1"/>
  <c r="AB13" i="4"/>
  <c r="AA13" i="4"/>
  <c r="AA10" i="4" s="1"/>
  <c r="Z13" i="4"/>
  <c r="Z10" i="4" s="1"/>
  <c r="Y13" i="4"/>
  <c r="AD12" i="4"/>
  <c r="AC12" i="4"/>
  <c r="AB12" i="4"/>
  <c r="AA12" i="4"/>
  <c r="AA9" i="4" s="1"/>
  <c r="Z12" i="4"/>
  <c r="Y12" i="4"/>
  <c r="AD43" i="5"/>
  <c r="AC43" i="5"/>
  <c r="AB43" i="5"/>
  <c r="AA43" i="5"/>
  <c r="Z43" i="5"/>
  <c r="Y43" i="5"/>
  <c r="AD42" i="5"/>
  <c r="AC42" i="5"/>
  <c r="AB42" i="5"/>
  <c r="AA42" i="5"/>
  <c r="Z42" i="5"/>
  <c r="Y42" i="5"/>
  <c r="AD41" i="5"/>
  <c r="AC41" i="5"/>
  <c r="AB41" i="5"/>
  <c r="AA41" i="5"/>
  <c r="Z41" i="5"/>
  <c r="Y41" i="5"/>
  <c r="AD40" i="5"/>
  <c r="AC40" i="5"/>
  <c r="AB40" i="5"/>
  <c r="AA40" i="5"/>
  <c r="Z40" i="5"/>
  <c r="Y40" i="5"/>
  <c r="AD39" i="5"/>
  <c r="AC39" i="5"/>
  <c r="AB39" i="5"/>
  <c r="AA39" i="5"/>
  <c r="Z39" i="5"/>
  <c r="Y39" i="5"/>
  <c r="AD38" i="5"/>
  <c r="AC38" i="5"/>
  <c r="AB38" i="5"/>
  <c r="AA38" i="5"/>
  <c r="Z38" i="5"/>
  <c r="Y38" i="5"/>
  <c r="AD37" i="5"/>
  <c r="AC37" i="5"/>
  <c r="AB37" i="5"/>
  <c r="AA37" i="5"/>
  <c r="Z37" i="5"/>
  <c r="Y37" i="5"/>
  <c r="AD36" i="5"/>
  <c r="AC36" i="5"/>
  <c r="AB36" i="5"/>
  <c r="AA36" i="5"/>
  <c r="Z36" i="5"/>
  <c r="Y36" i="5"/>
  <c r="AD35" i="5"/>
  <c r="AC35" i="5"/>
  <c r="AB35" i="5"/>
  <c r="AA35" i="5"/>
  <c r="Z35" i="5"/>
  <c r="Y35" i="5"/>
  <c r="AD34" i="5"/>
  <c r="AC34" i="5"/>
  <c r="AB34" i="5"/>
  <c r="AA34" i="5"/>
  <c r="Z34" i="5"/>
  <c r="Y34" i="5"/>
  <c r="AD33" i="5"/>
  <c r="AC33" i="5"/>
  <c r="AB33" i="5"/>
  <c r="AA33" i="5"/>
  <c r="Z33" i="5"/>
  <c r="Y33" i="5"/>
  <c r="AD32" i="5"/>
  <c r="AC32" i="5"/>
  <c r="AB32" i="5"/>
  <c r="AA32" i="5"/>
  <c r="Z32" i="5"/>
  <c r="Y32" i="5"/>
  <c r="AD31" i="5"/>
  <c r="AC31" i="5"/>
  <c r="AB31" i="5"/>
  <c r="AA31" i="5"/>
  <c r="Z31" i="5"/>
  <c r="Y31" i="5"/>
  <c r="AD30" i="5"/>
  <c r="AC30" i="5"/>
  <c r="AB30" i="5"/>
  <c r="AA30" i="5"/>
  <c r="Z30" i="5"/>
  <c r="Y30" i="5"/>
  <c r="AD29" i="5"/>
  <c r="AC29" i="5"/>
  <c r="AB29" i="5"/>
  <c r="AA29" i="5"/>
  <c r="Z29" i="5"/>
  <c r="Y29" i="5"/>
  <c r="AD28" i="5"/>
  <c r="AC28" i="5"/>
  <c r="AB28" i="5"/>
  <c r="AA28" i="5"/>
  <c r="Z28" i="5"/>
  <c r="Y28" i="5"/>
  <c r="AD27" i="5"/>
  <c r="AC27" i="5"/>
  <c r="AB27" i="5"/>
  <c r="AA27" i="5"/>
  <c r="Z27" i="5"/>
  <c r="Y27" i="5"/>
  <c r="AD26" i="5"/>
  <c r="AC26" i="5"/>
  <c r="AB26" i="5"/>
  <c r="AA26" i="5"/>
  <c r="Z26" i="5"/>
  <c r="Y26" i="5"/>
  <c r="AD25" i="5"/>
  <c r="AC25" i="5"/>
  <c r="AB25" i="5"/>
  <c r="AA25" i="5"/>
  <c r="Z25" i="5"/>
  <c r="Y25" i="5"/>
  <c r="AD24" i="5"/>
  <c r="AC24" i="5"/>
  <c r="AB24" i="5"/>
  <c r="AA24" i="5"/>
  <c r="Z24" i="5"/>
  <c r="Y24" i="5"/>
  <c r="AD21" i="5"/>
  <c r="AC21" i="5"/>
  <c r="AB21" i="5"/>
  <c r="AA21" i="5"/>
  <c r="Z21" i="5"/>
  <c r="Y21" i="5"/>
  <c r="AD20" i="5"/>
  <c r="AC20" i="5"/>
  <c r="AB20" i="5"/>
  <c r="AA20" i="5"/>
  <c r="Z20" i="5"/>
  <c r="Y20" i="5"/>
  <c r="AD19" i="5"/>
  <c r="AC19" i="5"/>
  <c r="AB19" i="5"/>
  <c r="AA19" i="5"/>
  <c r="Z19" i="5"/>
  <c r="Y19" i="5"/>
  <c r="AD18" i="5"/>
  <c r="AC18" i="5"/>
  <c r="AB18" i="5"/>
  <c r="AA18" i="5"/>
  <c r="Z18" i="5"/>
  <c r="Y18" i="5"/>
  <c r="AD17" i="5"/>
  <c r="AC17" i="5"/>
  <c r="AB17" i="5"/>
  <c r="AA17" i="5"/>
  <c r="Z17" i="5"/>
  <c r="Y17" i="5"/>
  <c r="AD16" i="5"/>
  <c r="AC16" i="5"/>
  <c r="AB16" i="5"/>
  <c r="AA16" i="5"/>
  <c r="Z16" i="5"/>
  <c r="Y16" i="5"/>
  <c r="AD15" i="5"/>
  <c r="AC15" i="5"/>
  <c r="AB15" i="5"/>
  <c r="AA15" i="5"/>
  <c r="Z15" i="5"/>
  <c r="Y15" i="5"/>
  <c r="AD14" i="5"/>
  <c r="AC14" i="5"/>
  <c r="AB14" i="5"/>
  <c r="AA14" i="5"/>
  <c r="Z14" i="5"/>
  <c r="Y14" i="5"/>
  <c r="AD13" i="5"/>
  <c r="AC13" i="5"/>
  <c r="AB13" i="5"/>
  <c r="AA13" i="5"/>
  <c r="AA10" i="5" s="1"/>
  <c r="Z13" i="5"/>
  <c r="Y13" i="5"/>
  <c r="Y10" i="5" s="1"/>
  <c r="AD12" i="5"/>
  <c r="AC12" i="5"/>
  <c r="AC9" i="5" s="1"/>
  <c r="AB12" i="5"/>
  <c r="AA12" i="5"/>
  <c r="Z12" i="5"/>
  <c r="Z9" i="5" s="1"/>
  <c r="Y12" i="5"/>
  <c r="Y9" i="5" s="1"/>
  <c r="AD43" i="6"/>
  <c r="AC43" i="6"/>
  <c r="AB43" i="6"/>
  <c r="AA43" i="6"/>
  <c r="Z43" i="6"/>
  <c r="Y43" i="6"/>
  <c r="AD42" i="6"/>
  <c r="AC42" i="6"/>
  <c r="AB42" i="6"/>
  <c r="AA42" i="6"/>
  <c r="Z42" i="6"/>
  <c r="Y42" i="6"/>
  <c r="AD41" i="6"/>
  <c r="AC41" i="6"/>
  <c r="AB41" i="6"/>
  <c r="AA41" i="6"/>
  <c r="Z41" i="6"/>
  <c r="Y41" i="6"/>
  <c r="AD40" i="6"/>
  <c r="AC40" i="6"/>
  <c r="AB40" i="6"/>
  <c r="AA40" i="6"/>
  <c r="Z40" i="6"/>
  <c r="Y40" i="6"/>
  <c r="AD39" i="6"/>
  <c r="AC39" i="6"/>
  <c r="AB39" i="6"/>
  <c r="AA39" i="6"/>
  <c r="Z39" i="6"/>
  <c r="Y39" i="6"/>
  <c r="AD38" i="6"/>
  <c r="AC38" i="6"/>
  <c r="AB38" i="6"/>
  <c r="AA38" i="6"/>
  <c r="Z38" i="6"/>
  <c r="Y38" i="6"/>
  <c r="AD37" i="6"/>
  <c r="AC37" i="6"/>
  <c r="AB37" i="6"/>
  <c r="AA37" i="6"/>
  <c r="Z37" i="6"/>
  <c r="Y37" i="6"/>
  <c r="AD36" i="6"/>
  <c r="AC36" i="6"/>
  <c r="AB36" i="6"/>
  <c r="AA36" i="6"/>
  <c r="Z36" i="6"/>
  <c r="Y36" i="6"/>
  <c r="AD35" i="6"/>
  <c r="AC35" i="6"/>
  <c r="AB35" i="6"/>
  <c r="AA35" i="6"/>
  <c r="Z35" i="6"/>
  <c r="Y35" i="6"/>
  <c r="AD34" i="6"/>
  <c r="AC34" i="6"/>
  <c r="AB34" i="6"/>
  <c r="AA34" i="6"/>
  <c r="Z34" i="6"/>
  <c r="Y34" i="6"/>
  <c r="AD33" i="6"/>
  <c r="AC33" i="6"/>
  <c r="AB33" i="6"/>
  <c r="AA33" i="6"/>
  <c r="Z33" i="6"/>
  <c r="Y33" i="6"/>
  <c r="AD32" i="6"/>
  <c r="AC32" i="6"/>
  <c r="AB32" i="6"/>
  <c r="AA32" i="6"/>
  <c r="Z32" i="6"/>
  <c r="Y32" i="6"/>
  <c r="AD31" i="6"/>
  <c r="AC31" i="6"/>
  <c r="AB31" i="6"/>
  <c r="AA31" i="6"/>
  <c r="Z31" i="6"/>
  <c r="Y31" i="6"/>
  <c r="AD30" i="6"/>
  <c r="AC30" i="6"/>
  <c r="AB30" i="6"/>
  <c r="AA30" i="6"/>
  <c r="Z30" i="6"/>
  <c r="Y30" i="6"/>
  <c r="AD29" i="6"/>
  <c r="AC29" i="6"/>
  <c r="AB29" i="6"/>
  <c r="AA29" i="6"/>
  <c r="Z29" i="6"/>
  <c r="Y29" i="6"/>
  <c r="AD28" i="6"/>
  <c r="AC28" i="6"/>
  <c r="AB28" i="6"/>
  <c r="AA28" i="6"/>
  <c r="Z28" i="6"/>
  <c r="Y28" i="6"/>
  <c r="AD27" i="6"/>
  <c r="AC27" i="6"/>
  <c r="AB27" i="6"/>
  <c r="AA27" i="6"/>
  <c r="Z27" i="6"/>
  <c r="Y27" i="6"/>
  <c r="AD26" i="6"/>
  <c r="AC26" i="6"/>
  <c r="AB26" i="6"/>
  <c r="AA26" i="6"/>
  <c r="Z26" i="6"/>
  <c r="Y26" i="6"/>
  <c r="AD25" i="6"/>
  <c r="AC25" i="6"/>
  <c r="AB25" i="6"/>
  <c r="AA25" i="6"/>
  <c r="Z25" i="6"/>
  <c r="Y25" i="6"/>
  <c r="AD24" i="6"/>
  <c r="AC24" i="6"/>
  <c r="AB24" i="6"/>
  <c r="AA24" i="6"/>
  <c r="Z24" i="6"/>
  <c r="Y24" i="6"/>
  <c r="AD21" i="6"/>
  <c r="AC21" i="6"/>
  <c r="AB21" i="6"/>
  <c r="AA21" i="6"/>
  <c r="Z21" i="6"/>
  <c r="Y21" i="6"/>
  <c r="AD20" i="6"/>
  <c r="AC20" i="6"/>
  <c r="AB20" i="6"/>
  <c r="AA20" i="6"/>
  <c r="Z20" i="6"/>
  <c r="Y20" i="6"/>
  <c r="AD19" i="6"/>
  <c r="AC19" i="6"/>
  <c r="AB19" i="6"/>
  <c r="AA19" i="6"/>
  <c r="Z19" i="6"/>
  <c r="Y19" i="6"/>
  <c r="AD18" i="6"/>
  <c r="AC18" i="6"/>
  <c r="AB18" i="6"/>
  <c r="AA18" i="6"/>
  <c r="Z18" i="6"/>
  <c r="Y18" i="6"/>
  <c r="AD17" i="6"/>
  <c r="AC17" i="6"/>
  <c r="AB17" i="6"/>
  <c r="AA17" i="6"/>
  <c r="Z17" i="6"/>
  <c r="Y17" i="6"/>
  <c r="AD16" i="6"/>
  <c r="AC16" i="6"/>
  <c r="AB16" i="6"/>
  <c r="AA16" i="6"/>
  <c r="Z16" i="6"/>
  <c r="Y16" i="6"/>
  <c r="AD15" i="6"/>
  <c r="AC15" i="6"/>
  <c r="AB15" i="6"/>
  <c r="AA15" i="6"/>
  <c r="Z15" i="6"/>
  <c r="Y15" i="6"/>
  <c r="AD14" i="6"/>
  <c r="AC14" i="6"/>
  <c r="AB14" i="6"/>
  <c r="AA14" i="6"/>
  <c r="Z14" i="6"/>
  <c r="Y14" i="6"/>
  <c r="AD13" i="6"/>
  <c r="AC13" i="6"/>
  <c r="AB13" i="6"/>
  <c r="AA13" i="6"/>
  <c r="Z13" i="6"/>
  <c r="Z10" i="6"/>
  <c r="Y13" i="6"/>
  <c r="AD12" i="6"/>
  <c r="AD9" i="6" s="1"/>
  <c r="AC12" i="6"/>
  <c r="AC9" i="6" s="1"/>
  <c r="AB12" i="6"/>
  <c r="AA12" i="6"/>
  <c r="Z12" i="6"/>
  <c r="Y12" i="6"/>
  <c r="AD43" i="7"/>
  <c r="AC43" i="7"/>
  <c r="AB43" i="7"/>
  <c r="AA43" i="7"/>
  <c r="Z43" i="7"/>
  <c r="Y43" i="7"/>
  <c r="AD42" i="7"/>
  <c r="AC42" i="7"/>
  <c r="AB42" i="7"/>
  <c r="AA42" i="7"/>
  <c r="Z42" i="7"/>
  <c r="Y42" i="7"/>
  <c r="AD41" i="7"/>
  <c r="AC41" i="7"/>
  <c r="AB41" i="7"/>
  <c r="AA41" i="7"/>
  <c r="Z41" i="7"/>
  <c r="Y41" i="7"/>
  <c r="AD40" i="7"/>
  <c r="AC40" i="7"/>
  <c r="AB40" i="7"/>
  <c r="AA40" i="7"/>
  <c r="Z40" i="7"/>
  <c r="Y40" i="7"/>
  <c r="AD39" i="7"/>
  <c r="AC39" i="7"/>
  <c r="AB39" i="7"/>
  <c r="AA39" i="7"/>
  <c r="Z39" i="7"/>
  <c r="Y39" i="7"/>
  <c r="AD38" i="7"/>
  <c r="AC38" i="7"/>
  <c r="AB38" i="7"/>
  <c r="AA38" i="7"/>
  <c r="Z38" i="7"/>
  <c r="Y38" i="7"/>
  <c r="AD37" i="7"/>
  <c r="AC37" i="7"/>
  <c r="AB37" i="7"/>
  <c r="AA37" i="7"/>
  <c r="Z37" i="7"/>
  <c r="Y37" i="7"/>
  <c r="AD36" i="7"/>
  <c r="AC36" i="7"/>
  <c r="AB36" i="7"/>
  <c r="AA36" i="7"/>
  <c r="Z36" i="7"/>
  <c r="Y36" i="7"/>
  <c r="AD35" i="7"/>
  <c r="AC35" i="7"/>
  <c r="AB35" i="7"/>
  <c r="AA35" i="7"/>
  <c r="Z35" i="7"/>
  <c r="Y35" i="7"/>
  <c r="AD34" i="7"/>
  <c r="AC34" i="7"/>
  <c r="AB34" i="7"/>
  <c r="AA34" i="7"/>
  <c r="Z34" i="7"/>
  <c r="Y34" i="7"/>
  <c r="AD33" i="7"/>
  <c r="AC33" i="7"/>
  <c r="AB33" i="7"/>
  <c r="AA33" i="7"/>
  <c r="Z33" i="7"/>
  <c r="Y33" i="7"/>
  <c r="AD32" i="7"/>
  <c r="AC32" i="7"/>
  <c r="AB32" i="7"/>
  <c r="AA32" i="7"/>
  <c r="Z32" i="7"/>
  <c r="Y32" i="7"/>
  <c r="AD31" i="7"/>
  <c r="AC31" i="7"/>
  <c r="AB31" i="7"/>
  <c r="AA31" i="7"/>
  <c r="Z31" i="7"/>
  <c r="Y31" i="7"/>
  <c r="AD30" i="7"/>
  <c r="AC30" i="7"/>
  <c r="AB30" i="7"/>
  <c r="AA30" i="7"/>
  <c r="Z30" i="7"/>
  <c r="Y30" i="7"/>
  <c r="AD29" i="7"/>
  <c r="AC29" i="7"/>
  <c r="AB29" i="7"/>
  <c r="AA29" i="7"/>
  <c r="Z29" i="7"/>
  <c r="Y29" i="7"/>
  <c r="AD28" i="7"/>
  <c r="AC28" i="7"/>
  <c r="AB28" i="7"/>
  <c r="AA28" i="7"/>
  <c r="Z28" i="7"/>
  <c r="Y28" i="7"/>
  <c r="AD27" i="7"/>
  <c r="AC27" i="7"/>
  <c r="AB27" i="7"/>
  <c r="AA27" i="7"/>
  <c r="Z27" i="7"/>
  <c r="Y27" i="7"/>
  <c r="AD26" i="7"/>
  <c r="AC26" i="7"/>
  <c r="AB26" i="7"/>
  <c r="AA26" i="7"/>
  <c r="Z26" i="7"/>
  <c r="Y26" i="7"/>
  <c r="AD25" i="7"/>
  <c r="AC25" i="7"/>
  <c r="AB25" i="7"/>
  <c r="AA25" i="7"/>
  <c r="Z25" i="7"/>
  <c r="Y25" i="7"/>
  <c r="AD24" i="7"/>
  <c r="AC24" i="7"/>
  <c r="AB24" i="7"/>
  <c r="AA24" i="7"/>
  <c r="Z24" i="7"/>
  <c r="Y24" i="7"/>
  <c r="AD21" i="7"/>
  <c r="AC21" i="7"/>
  <c r="AB21" i="7"/>
  <c r="AA21" i="7"/>
  <c r="Z21" i="7"/>
  <c r="Y21" i="7"/>
  <c r="AD20" i="7"/>
  <c r="AC20" i="7"/>
  <c r="AB20" i="7"/>
  <c r="AA20" i="7"/>
  <c r="Z20" i="7"/>
  <c r="Y20" i="7"/>
  <c r="AD19" i="7"/>
  <c r="AC19" i="7"/>
  <c r="AB19" i="7"/>
  <c r="AA19" i="7"/>
  <c r="Z19" i="7"/>
  <c r="Y19" i="7"/>
  <c r="AD18" i="7"/>
  <c r="AC18" i="7"/>
  <c r="AB18" i="7"/>
  <c r="AA18" i="7"/>
  <c r="Z18" i="7"/>
  <c r="Y18" i="7"/>
  <c r="AD17" i="7"/>
  <c r="AC17" i="7"/>
  <c r="AB17" i="7"/>
  <c r="AA17" i="7"/>
  <c r="Z17" i="7"/>
  <c r="Y17" i="7"/>
  <c r="AD16" i="7"/>
  <c r="AC16" i="7"/>
  <c r="AB16" i="7"/>
  <c r="AA16" i="7"/>
  <c r="Z16" i="7"/>
  <c r="Y16" i="7"/>
  <c r="AD15" i="7"/>
  <c r="AC15" i="7"/>
  <c r="AB15" i="7"/>
  <c r="AA15" i="7"/>
  <c r="Z15" i="7"/>
  <c r="Y15" i="7"/>
  <c r="AD14" i="7"/>
  <c r="AC14" i="7"/>
  <c r="AB14" i="7"/>
  <c r="AA14" i="7"/>
  <c r="Z14" i="7"/>
  <c r="Y14" i="7"/>
  <c r="AD13" i="7"/>
  <c r="AC13" i="7"/>
  <c r="AB13" i="7"/>
  <c r="AB10" i="7" s="1"/>
  <c r="AA13" i="7"/>
  <c r="AA10" i="7" s="1"/>
  <c r="Z13" i="7"/>
  <c r="Y13" i="7"/>
  <c r="AD12" i="7"/>
  <c r="AC12" i="7"/>
  <c r="AC9" i="7"/>
  <c r="AB12" i="7"/>
  <c r="AA12" i="7"/>
  <c r="AA9" i="7" s="1"/>
  <c r="Z12" i="7"/>
  <c r="Z9" i="7" s="1"/>
  <c r="Y12" i="7"/>
  <c r="AD43" i="8"/>
  <c r="AC43" i="8"/>
  <c r="AB43" i="8"/>
  <c r="AA43" i="8"/>
  <c r="Z43" i="8"/>
  <c r="Y43" i="8"/>
  <c r="AD42" i="8"/>
  <c r="AC42" i="8"/>
  <c r="AB42" i="8"/>
  <c r="AA42" i="8"/>
  <c r="Z42" i="8"/>
  <c r="Y42" i="8"/>
  <c r="AD41" i="8"/>
  <c r="AC41" i="8"/>
  <c r="AB41" i="8"/>
  <c r="AA41" i="8"/>
  <c r="Z41" i="8"/>
  <c r="Y41" i="8"/>
  <c r="AD40" i="8"/>
  <c r="AC40" i="8"/>
  <c r="AB40" i="8"/>
  <c r="AA40" i="8"/>
  <c r="Z40" i="8"/>
  <c r="Y40" i="8"/>
  <c r="AD39" i="8"/>
  <c r="AC39" i="8"/>
  <c r="AB39" i="8"/>
  <c r="AA39" i="8"/>
  <c r="Z39" i="8"/>
  <c r="Y39" i="8"/>
  <c r="AD38" i="8"/>
  <c r="AC38" i="8"/>
  <c r="AB38" i="8"/>
  <c r="AA38" i="8"/>
  <c r="Z38" i="8"/>
  <c r="Y38" i="8"/>
  <c r="AD37" i="8"/>
  <c r="AC37" i="8"/>
  <c r="AB37" i="8"/>
  <c r="AA37" i="8"/>
  <c r="Z37" i="8"/>
  <c r="Y37" i="8"/>
  <c r="AD36" i="8"/>
  <c r="AC36" i="8"/>
  <c r="AB36" i="8"/>
  <c r="AA36" i="8"/>
  <c r="Z36" i="8"/>
  <c r="Y36" i="8"/>
  <c r="AD35" i="8"/>
  <c r="AC35" i="8"/>
  <c r="AB35" i="8"/>
  <c r="AA35" i="8"/>
  <c r="Z35" i="8"/>
  <c r="Y35" i="8"/>
  <c r="AD34" i="8"/>
  <c r="AC34" i="8"/>
  <c r="AB34" i="8"/>
  <c r="AA34" i="8"/>
  <c r="Z34" i="8"/>
  <c r="Y34" i="8"/>
  <c r="AD33" i="8"/>
  <c r="AC33" i="8"/>
  <c r="AB33" i="8"/>
  <c r="AA33" i="8"/>
  <c r="Z33" i="8"/>
  <c r="Y33" i="8"/>
  <c r="AD32" i="8"/>
  <c r="AC32" i="8"/>
  <c r="AB32" i="8"/>
  <c r="AA32" i="8"/>
  <c r="Z32" i="8"/>
  <c r="Y32" i="8"/>
  <c r="AD31" i="8"/>
  <c r="AC31" i="8"/>
  <c r="AB31" i="8"/>
  <c r="AA31" i="8"/>
  <c r="Z31" i="8"/>
  <c r="Y31" i="8"/>
  <c r="AD30" i="8"/>
  <c r="AC30" i="8"/>
  <c r="AB30" i="8"/>
  <c r="AA30" i="8"/>
  <c r="Z30" i="8"/>
  <c r="Y30" i="8"/>
  <c r="AD29" i="8"/>
  <c r="AC29" i="8"/>
  <c r="AB29" i="8"/>
  <c r="AA29" i="8"/>
  <c r="Z29" i="8"/>
  <c r="Y29" i="8"/>
  <c r="AD28" i="8"/>
  <c r="AC28" i="8"/>
  <c r="AB28" i="8"/>
  <c r="AA28" i="8"/>
  <c r="Z28" i="8"/>
  <c r="Y28" i="8"/>
  <c r="AD27" i="8"/>
  <c r="AC27" i="8"/>
  <c r="AB27" i="8"/>
  <c r="AA27" i="8"/>
  <c r="Z27" i="8"/>
  <c r="Y27" i="8"/>
  <c r="AD26" i="8"/>
  <c r="AC26" i="8"/>
  <c r="AB26" i="8"/>
  <c r="AA26" i="8"/>
  <c r="Z26" i="8"/>
  <c r="Y26" i="8"/>
  <c r="AD25" i="8"/>
  <c r="AC25" i="8"/>
  <c r="AB25" i="8"/>
  <c r="AA25" i="8"/>
  <c r="Z25" i="8"/>
  <c r="Y25" i="8"/>
  <c r="AD24" i="8"/>
  <c r="AC24" i="8"/>
  <c r="AB24" i="8"/>
  <c r="AA24" i="8"/>
  <c r="Z24" i="8"/>
  <c r="Y24" i="8"/>
  <c r="AD21" i="8"/>
  <c r="AC21" i="8"/>
  <c r="AB21" i="8"/>
  <c r="AA21" i="8"/>
  <c r="Z21" i="8"/>
  <c r="Y21" i="8"/>
  <c r="AD20" i="8"/>
  <c r="AC20" i="8"/>
  <c r="AB20" i="8"/>
  <c r="AA20" i="8"/>
  <c r="Z20" i="8"/>
  <c r="Y20" i="8"/>
  <c r="AD19" i="8"/>
  <c r="AC19" i="8"/>
  <c r="AB19" i="8"/>
  <c r="AA19" i="8"/>
  <c r="Z19" i="8"/>
  <c r="Y19" i="8"/>
  <c r="AD18" i="8"/>
  <c r="AC18" i="8"/>
  <c r="AB18" i="8"/>
  <c r="AA18" i="8"/>
  <c r="Z18" i="8"/>
  <c r="Y18" i="8"/>
  <c r="AD17" i="8"/>
  <c r="AC17" i="8"/>
  <c r="AB17" i="8"/>
  <c r="AA17" i="8"/>
  <c r="Z17" i="8"/>
  <c r="Y17" i="8"/>
  <c r="AD16" i="8"/>
  <c r="AC16" i="8"/>
  <c r="AB16" i="8"/>
  <c r="AA16" i="8"/>
  <c r="Z16" i="8"/>
  <c r="Y16" i="8"/>
  <c r="AD15" i="8"/>
  <c r="AC15" i="8"/>
  <c r="AB15" i="8"/>
  <c r="AA15" i="8"/>
  <c r="Z15" i="8"/>
  <c r="Y15" i="8"/>
  <c r="AD14" i="8"/>
  <c r="AC14" i="8"/>
  <c r="AB14" i="8"/>
  <c r="AA14" i="8"/>
  <c r="Z14" i="8"/>
  <c r="Y14" i="8"/>
  <c r="AD13" i="8"/>
  <c r="AC13" i="8"/>
  <c r="AB13" i="8"/>
  <c r="AA13" i="8"/>
  <c r="Z13" i="8"/>
  <c r="Y13" i="8"/>
  <c r="Y10" i="8" s="1"/>
  <c r="AD12" i="8"/>
  <c r="AC12" i="8"/>
  <c r="AB12" i="8"/>
  <c r="AA12" i="8"/>
  <c r="Z12" i="8"/>
  <c r="Y12" i="8"/>
  <c r="AD43" i="9"/>
  <c r="AC43" i="9"/>
  <c r="AB43" i="9"/>
  <c r="AA43" i="9"/>
  <c r="Z43" i="9"/>
  <c r="Y43" i="9"/>
  <c r="AD42" i="9"/>
  <c r="AC42" i="9"/>
  <c r="AB42" i="9"/>
  <c r="AA42" i="9"/>
  <c r="Z42" i="9"/>
  <c r="Y42" i="9"/>
  <c r="AD41" i="9"/>
  <c r="AC41" i="9"/>
  <c r="AB41" i="9"/>
  <c r="AA41" i="9"/>
  <c r="Z41" i="9"/>
  <c r="Y41" i="9"/>
  <c r="AD40" i="9"/>
  <c r="AC40" i="9"/>
  <c r="AB40" i="9"/>
  <c r="AA40" i="9"/>
  <c r="Z40" i="9"/>
  <c r="Y40" i="9"/>
  <c r="AD39" i="9"/>
  <c r="AC39" i="9"/>
  <c r="AB39" i="9"/>
  <c r="AA39" i="9"/>
  <c r="Z39" i="9"/>
  <c r="Y39" i="9"/>
  <c r="AD38" i="9"/>
  <c r="AC38" i="9"/>
  <c r="AB38" i="9"/>
  <c r="AA38" i="9"/>
  <c r="Z38" i="9"/>
  <c r="Y38" i="9"/>
  <c r="AD37" i="9"/>
  <c r="AC37" i="9"/>
  <c r="AB37" i="9"/>
  <c r="AA37" i="9"/>
  <c r="Z37" i="9"/>
  <c r="Y37" i="9"/>
  <c r="AD36" i="9"/>
  <c r="AC36" i="9"/>
  <c r="AB36" i="9"/>
  <c r="AA36" i="9"/>
  <c r="Z36" i="9"/>
  <c r="Y36" i="9"/>
  <c r="AD35" i="9"/>
  <c r="AC35" i="9"/>
  <c r="AB35" i="9"/>
  <c r="AA35" i="9"/>
  <c r="Z35" i="9"/>
  <c r="Y35" i="9"/>
  <c r="AD34" i="9"/>
  <c r="AC34" i="9"/>
  <c r="AB34" i="9"/>
  <c r="AA34" i="9"/>
  <c r="Z34" i="9"/>
  <c r="Y34" i="9"/>
  <c r="AD33" i="9"/>
  <c r="AC33" i="9"/>
  <c r="AB33" i="9"/>
  <c r="AA33" i="9"/>
  <c r="Z33" i="9"/>
  <c r="Y33" i="9"/>
  <c r="AD32" i="9"/>
  <c r="AC32" i="9"/>
  <c r="AB32" i="9"/>
  <c r="AA32" i="9"/>
  <c r="Z32" i="9"/>
  <c r="Y32" i="9"/>
  <c r="AD31" i="9"/>
  <c r="AC31" i="9"/>
  <c r="AB31" i="9"/>
  <c r="AA31" i="9"/>
  <c r="Z31" i="9"/>
  <c r="Y31" i="9"/>
  <c r="AD30" i="9"/>
  <c r="AC30" i="9"/>
  <c r="AB30" i="9"/>
  <c r="AA30" i="9"/>
  <c r="Z30" i="9"/>
  <c r="Y30" i="9"/>
  <c r="AD29" i="9"/>
  <c r="AC29" i="9"/>
  <c r="AB29" i="9"/>
  <c r="AA29" i="9"/>
  <c r="Z29" i="9"/>
  <c r="Y29" i="9"/>
  <c r="AD28" i="9"/>
  <c r="AC28" i="9"/>
  <c r="AB28" i="9"/>
  <c r="AA28" i="9"/>
  <c r="Z28" i="9"/>
  <c r="Y28" i="9"/>
  <c r="AD27" i="9"/>
  <c r="AC27" i="9"/>
  <c r="AB27" i="9"/>
  <c r="AA27" i="9"/>
  <c r="Z27" i="9"/>
  <c r="Y27" i="9"/>
  <c r="AD26" i="9"/>
  <c r="AC26" i="9"/>
  <c r="AB26" i="9"/>
  <c r="AA26" i="9"/>
  <c r="Z26" i="9"/>
  <c r="Y26" i="9"/>
  <c r="AD25" i="9"/>
  <c r="AC25" i="9"/>
  <c r="AB25" i="9"/>
  <c r="AA25" i="9"/>
  <c r="Z25" i="9"/>
  <c r="Y25" i="9"/>
  <c r="AD24" i="9"/>
  <c r="AC24" i="9"/>
  <c r="AB24" i="9"/>
  <c r="AA24" i="9"/>
  <c r="Z24" i="9"/>
  <c r="Y24" i="9"/>
  <c r="AD21" i="9"/>
  <c r="AC21" i="9"/>
  <c r="AB21" i="9"/>
  <c r="AA21" i="9"/>
  <c r="Z21" i="9"/>
  <c r="Y21" i="9"/>
  <c r="AD20" i="9"/>
  <c r="AC20" i="9"/>
  <c r="AB20" i="9"/>
  <c r="AA20" i="9"/>
  <c r="Z20" i="9"/>
  <c r="Y20" i="9"/>
  <c r="AD19" i="9"/>
  <c r="AC19" i="9"/>
  <c r="AB19" i="9"/>
  <c r="AA19" i="9"/>
  <c r="Z19" i="9"/>
  <c r="Y19" i="9"/>
  <c r="AD18" i="9"/>
  <c r="AC18" i="9"/>
  <c r="AB18" i="9"/>
  <c r="AA18" i="9"/>
  <c r="Z18" i="9"/>
  <c r="Y18" i="9"/>
  <c r="AD17" i="9"/>
  <c r="AC17" i="9"/>
  <c r="AB17" i="9"/>
  <c r="AA17" i="9"/>
  <c r="Z17" i="9"/>
  <c r="Y17" i="9"/>
  <c r="AD16" i="9"/>
  <c r="AC16" i="9"/>
  <c r="AB16" i="9"/>
  <c r="AA16" i="9"/>
  <c r="Z16" i="9"/>
  <c r="Y16" i="9"/>
  <c r="AD15" i="9"/>
  <c r="AC15" i="9"/>
  <c r="AB15" i="9"/>
  <c r="AA15" i="9"/>
  <c r="Z15" i="9"/>
  <c r="Y15" i="9"/>
  <c r="AD14" i="9"/>
  <c r="AC14" i="9"/>
  <c r="AB14" i="9"/>
  <c r="AA14" i="9"/>
  <c r="Z14" i="9"/>
  <c r="Y14" i="9"/>
  <c r="AD13" i="9"/>
  <c r="AD10" i="9" s="1"/>
  <c r="AC13" i="9"/>
  <c r="AB13" i="9"/>
  <c r="AA13" i="9"/>
  <c r="Z13" i="9"/>
  <c r="Y13" i="9"/>
  <c r="AD12" i="9"/>
  <c r="AC12" i="9"/>
  <c r="AC9" i="9"/>
  <c r="AB12" i="9"/>
  <c r="AA12" i="9"/>
  <c r="Z12" i="9"/>
  <c r="Y12" i="9"/>
  <c r="Y9" i="9"/>
  <c r="AD43" i="10"/>
  <c r="AC43" i="10"/>
  <c r="AB43" i="10"/>
  <c r="AA43" i="10"/>
  <c r="Z43" i="10"/>
  <c r="Y43" i="10"/>
  <c r="AD42" i="10"/>
  <c r="AC42" i="10"/>
  <c r="AB42" i="10"/>
  <c r="AA42" i="10"/>
  <c r="Z42" i="10"/>
  <c r="Y42" i="10"/>
  <c r="AD41" i="10"/>
  <c r="AC41" i="10"/>
  <c r="AB41" i="10"/>
  <c r="AA41" i="10"/>
  <c r="Z41" i="10"/>
  <c r="Y41" i="10"/>
  <c r="AD40" i="10"/>
  <c r="AC40" i="10"/>
  <c r="AB40" i="10"/>
  <c r="AA40" i="10"/>
  <c r="Z40" i="10"/>
  <c r="Y40" i="10"/>
  <c r="AD39" i="10"/>
  <c r="AC39" i="10"/>
  <c r="AB39" i="10"/>
  <c r="AA39" i="10"/>
  <c r="Z39" i="10"/>
  <c r="Y39" i="10"/>
  <c r="AD38" i="10"/>
  <c r="AC38" i="10"/>
  <c r="AB38" i="10"/>
  <c r="AA38" i="10"/>
  <c r="Z38" i="10"/>
  <c r="Y38" i="10"/>
  <c r="AD37" i="10"/>
  <c r="AC37" i="10"/>
  <c r="AB37" i="10"/>
  <c r="AA37" i="10"/>
  <c r="Z37" i="10"/>
  <c r="Y37" i="10"/>
  <c r="AD36" i="10"/>
  <c r="AC36" i="10"/>
  <c r="AB36" i="10"/>
  <c r="AA36" i="10"/>
  <c r="Z36" i="10"/>
  <c r="Y36" i="10"/>
  <c r="AD35" i="10"/>
  <c r="AC35" i="10"/>
  <c r="AB35" i="10"/>
  <c r="AA35" i="10"/>
  <c r="Z35" i="10"/>
  <c r="Y35" i="10"/>
  <c r="AD34" i="10"/>
  <c r="AC34" i="10"/>
  <c r="AB34" i="10"/>
  <c r="AA34" i="10"/>
  <c r="Z34" i="10"/>
  <c r="Y34" i="10"/>
  <c r="AD33" i="10"/>
  <c r="AC33" i="10"/>
  <c r="AB33" i="10"/>
  <c r="AA33" i="10"/>
  <c r="Z33" i="10"/>
  <c r="Y33" i="10"/>
  <c r="AD32" i="10"/>
  <c r="AC32" i="10"/>
  <c r="AB32" i="10"/>
  <c r="AA32" i="10"/>
  <c r="Z32" i="10"/>
  <c r="Y32" i="10"/>
  <c r="AD31" i="10"/>
  <c r="AC31" i="10"/>
  <c r="AB31" i="10"/>
  <c r="AA31" i="10"/>
  <c r="Z31" i="10"/>
  <c r="Y31" i="10"/>
  <c r="AD30" i="10"/>
  <c r="AC30" i="10"/>
  <c r="AB30" i="10"/>
  <c r="AA30" i="10"/>
  <c r="Z30" i="10"/>
  <c r="Y30" i="10"/>
  <c r="AD29" i="10"/>
  <c r="AC29" i="10"/>
  <c r="AB29" i="10"/>
  <c r="AA29" i="10"/>
  <c r="Z29" i="10"/>
  <c r="Y29" i="10"/>
  <c r="AD28" i="10"/>
  <c r="AC28" i="10"/>
  <c r="AB28" i="10"/>
  <c r="AA28" i="10"/>
  <c r="Z28" i="10"/>
  <c r="Y28" i="10"/>
  <c r="AD27" i="10"/>
  <c r="AC27" i="10"/>
  <c r="AB27" i="10"/>
  <c r="AA27" i="10"/>
  <c r="Z27" i="10"/>
  <c r="Y27" i="10"/>
  <c r="AD26" i="10"/>
  <c r="AC26" i="10"/>
  <c r="AB26" i="10"/>
  <c r="AA26" i="10"/>
  <c r="Z26" i="10"/>
  <c r="Y26" i="10"/>
  <c r="AD25" i="10"/>
  <c r="AC25" i="10"/>
  <c r="AB25" i="10"/>
  <c r="AA25" i="10"/>
  <c r="Z25" i="10"/>
  <c r="Y25" i="10"/>
  <c r="AD24" i="10"/>
  <c r="AC24" i="10"/>
  <c r="AB24" i="10"/>
  <c r="AA24" i="10"/>
  <c r="Z24" i="10"/>
  <c r="Y24" i="10"/>
  <c r="AD21" i="10"/>
  <c r="AC21" i="10"/>
  <c r="AB21" i="10"/>
  <c r="AA21" i="10"/>
  <c r="Z21" i="10"/>
  <c r="Y21" i="10"/>
  <c r="AD20" i="10"/>
  <c r="AC20" i="10"/>
  <c r="AB20" i="10"/>
  <c r="AA20" i="10"/>
  <c r="Z20" i="10"/>
  <c r="Y20" i="10"/>
  <c r="AD19" i="10"/>
  <c r="AC19" i="10"/>
  <c r="AB19" i="10"/>
  <c r="AA19" i="10"/>
  <c r="Z19" i="10"/>
  <c r="Y19" i="10"/>
  <c r="AD18" i="10"/>
  <c r="AC18" i="10"/>
  <c r="AB18" i="10"/>
  <c r="AA18" i="10"/>
  <c r="Z18" i="10"/>
  <c r="Y18" i="10"/>
  <c r="AD17" i="10"/>
  <c r="AC17" i="10"/>
  <c r="AB17" i="10"/>
  <c r="AA17" i="10"/>
  <c r="Z17" i="10"/>
  <c r="Y17" i="10"/>
  <c r="AD16" i="10"/>
  <c r="AC16" i="10"/>
  <c r="AB16" i="10"/>
  <c r="AA16" i="10"/>
  <c r="Z16" i="10"/>
  <c r="Y16" i="10"/>
  <c r="AD15" i="10"/>
  <c r="AC15" i="10"/>
  <c r="AB15" i="10"/>
  <c r="AA15" i="10"/>
  <c r="Z15" i="10"/>
  <c r="Y15" i="10"/>
  <c r="AD14" i="10"/>
  <c r="AC14" i="10"/>
  <c r="AB14" i="10"/>
  <c r="AA14" i="10"/>
  <c r="Z14" i="10"/>
  <c r="Y14" i="10"/>
  <c r="AD13" i="10"/>
  <c r="AC13" i="10"/>
  <c r="AB13" i="10"/>
  <c r="AA13" i="10"/>
  <c r="Z13" i="10"/>
  <c r="Y13" i="10"/>
  <c r="AD12" i="10"/>
  <c r="AC12" i="10"/>
  <c r="AC9" i="10" s="1"/>
  <c r="AB12" i="10"/>
  <c r="AA12" i="10"/>
  <c r="AA9" i="10" s="1"/>
  <c r="Z12" i="10"/>
  <c r="Y12" i="10"/>
  <c r="AD43" i="11"/>
  <c r="AC43" i="11"/>
  <c r="AB43" i="11"/>
  <c r="AA43" i="11"/>
  <c r="Z43" i="11"/>
  <c r="Y43" i="11"/>
  <c r="AD42" i="11"/>
  <c r="AC42" i="11"/>
  <c r="AB42" i="11"/>
  <c r="AA42" i="11"/>
  <c r="Z42" i="11"/>
  <c r="Y42" i="11"/>
  <c r="AD41" i="11"/>
  <c r="AC41" i="11"/>
  <c r="AB41" i="11"/>
  <c r="AA41" i="11"/>
  <c r="Z41" i="11"/>
  <c r="Y41" i="11"/>
  <c r="AD40" i="11"/>
  <c r="AC40" i="11"/>
  <c r="AB40" i="11"/>
  <c r="AA40" i="11"/>
  <c r="Z40" i="11"/>
  <c r="Y40" i="11"/>
  <c r="AD39" i="11"/>
  <c r="AC39" i="11"/>
  <c r="AB39" i="11"/>
  <c r="AA39" i="11"/>
  <c r="Z39" i="11"/>
  <c r="Y39" i="11"/>
  <c r="AD38" i="11"/>
  <c r="AC38" i="11"/>
  <c r="AB38" i="11"/>
  <c r="AA38" i="11"/>
  <c r="Z38" i="11"/>
  <c r="Y38" i="11"/>
  <c r="AD37" i="11"/>
  <c r="AC37" i="11"/>
  <c r="AB37" i="11"/>
  <c r="AA37" i="11"/>
  <c r="Z37" i="11"/>
  <c r="Y37" i="11"/>
  <c r="AD36" i="11"/>
  <c r="AC36" i="11"/>
  <c r="AB36" i="11"/>
  <c r="AA36" i="11"/>
  <c r="Z36" i="11"/>
  <c r="Y36" i="11"/>
  <c r="AD35" i="11"/>
  <c r="AC35" i="11"/>
  <c r="AB35" i="11"/>
  <c r="AA35" i="11"/>
  <c r="Z35" i="11"/>
  <c r="Y35" i="11"/>
  <c r="AD34" i="11"/>
  <c r="AC34" i="11"/>
  <c r="AB34" i="11"/>
  <c r="AA34" i="11"/>
  <c r="Z34" i="11"/>
  <c r="Y34" i="11"/>
  <c r="AD33" i="11"/>
  <c r="AC33" i="11"/>
  <c r="AB33" i="11"/>
  <c r="AA33" i="11"/>
  <c r="Z33" i="11"/>
  <c r="Y33" i="11"/>
  <c r="AD32" i="11"/>
  <c r="AC32" i="11"/>
  <c r="AB32" i="11"/>
  <c r="AA32" i="11"/>
  <c r="Z32" i="11"/>
  <c r="Y32" i="11"/>
  <c r="AD31" i="11"/>
  <c r="AC31" i="11"/>
  <c r="AB31" i="11"/>
  <c r="AA31" i="11"/>
  <c r="Z31" i="11"/>
  <c r="Y31" i="11"/>
  <c r="AD30" i="11"/>
  <c r="AC30" i="11"/>
  <c r="AB30" i="11"/>
  <c r="AA30" i="11"/>
  <c r="Z30" i="11"/>
  <c r="Y30" i="11"/>
  <c r="AD29" i="11"/>
  <c r="AC29" i="11"/>
  <c r="AB29" i="11"/>
  <c r="AA29" i="11"/>
  <c r="Z29" i="11"/>
  <c r="Y29" i="11"/>
  <c r="AD28" i="11"/>
  <c r="AC28" i="11"/>
  <c r="AB28" i="11"/>
  <c r="AA28" i="11"/>
  <c r="Z28" i="11"/>
  <c r="Y28" i="11"/>
  <c r="AD27" i="11"/>
  <c r="AC27" i="11"/>
  <c r="AB27" i="11"/>
  <c r="AA27" i="11"/>
  <c r="Z27" i="11"/>
  <c r="Y27" i="11"/>
  <c r="AD26" i="11"/>
  <c r="AC26" i="11"/>
  <c r="AB26" i="11"/>
  <c r="AA26" i="11"/>
  <c r="Z26" i="11"/>
  <c r="Y26" i="11"/>
  <c r="AD25" i="11"/>
  <c r="AC25" i="11"/>
  <c r="AB25" i="11"/>
  <c r="AA25" i="11"/>
  <c r="Z25" i="11"/>
  <c r="Y25" i="11"/>
  <c r="AD24" i="11"/>
  <c r="AC24" i="11"/>
  <c r="AB24" i="11"/>
  <c r="AA24" i="11"/>
  <c r="Z24" i="11"/>
  <c r="Y24" i="11"/>
  <c r="AD21" i="11"/>
  <c r="AC21" i="11"/>
  <c r="AB21" i="11"/>
  <c r="AA21" i="11"/>
  <c r="Z21" i="11"/>
  <c r="Y21" i="11"/>
  <c r="AD20" i="11"/>
  <c r="AC20" i="11"/>
  <c r="AB20" i="11"/>
  <c r="AA20" i="11"/>
  <c r="Z20" i="11"/>
  <c r="Y20" i="11"/>
  <c r="AD19" i="11"/>
  <c r="AC19" i="11"/>
  <c r="AB19" i="11"/>
  <c r="AA19" i="11"/>
  <c r="Z19" i="11"/>
  <c r="Y19" i="11"/>
  <c r="AD18" i="11"/>
  <c r="AC18" i="11"/>
  <c r="AB18" i="11"/>
  <c r="AA18" i="11"/>
  <c r="Z18" i="11"/>
  <c r="Y18" i="11"/>
  <c r="AD17" i="11"/>
  <c r="AC17" i="11"/>
  <c r="AB17" i="11"/>
  <c r="AA17" i="11"/>
  <c r="Z17" i="11"/>
  <c r="Y17" i="11"/>
  <c r="AD16" i="11"/>
  <c r="AC16" i="11"/>
  <c r="AB16" i="11"/>
  <c r="AA16" i="11"/>
  <c r="Z16" i="11"/>
  <c r="Y16" i="11"/>
  <c r="AD15" i="11"/>
  <c r="AC15" i="11"/>
  <c r="AB15" i="11"/>
  <c r="AA15" i="11"/>
  <c r="Z15" i="11"/>
  <c r="Y15" i="11"/>
  <c r="AD14" i="11"/>
  <c r="AC14" i="11"/>
  <c r="AB14" i="11"/>
  <c r="AA14" i="11"/>
  <c r="Z14" i="11"/>
  <c r="Y14" i="11"/>
  <c r="AD13" i="11"/>
  <c r="AC13" i="11"/>
  <c r="AB13" i="11"/>
  <c r="AA13" i="11"/>
  <c r="AA10" i="11" s="1"/>
  <c r="Z13" i="11"/>
  <c r="Y13" i="11"/>
  <c r="Y10" i="11" s="1"/>
  <c r="AD12" i="11"/>
  <c r="AC12" i="11"/>
  <c r="AB12" i="11"/>
  <c r="AA12" i="11"/>
  <c r="Z12" i="11"/>
  <c r="Y12" i="11"/>
  <c r="AD43" i="12"/>
  <c r="AC43" i="12"/>
  <c r="AB43" i="12"/>
  <c r="AA43" i="12"/>
  <c r="Z43" i="12"/>
  <c r="Y43" i="12"/>
  <c r="AD42" i="12"/>
  <c r="AC42" i="12"/>
  <c r="AB42" i="12"/>
  <c r="AA42" i="12"/>
  <c r="Z42" i="12"/>
  <c r="Y42" i="12"/>
  <c r="AD41" i="12"/>
  <c r="AC41" i="12"/>
  <c r="AB41" i="12"/>
  <c r="AA41" i="12"/>
  <c r="Z41" i="12"/>
  <c r="Y41" i="12"/>
  <c r="AD40" i="12"/>
  <c r="AC40" i="12"/>
  <c r="AB40" i="12"/>
  <c r="AA40" i="12"/>
  <c r="Z40" i="12"/>
  <c r="Y40" i="12"/>
  <c r="AD39" i="12"/>
  <c r="AC39" i="12"/>
  <c r="AB39" i="12"/>
  <c r="AA39" i="12"/>
  <c r="Z39" i="12"/>
  <c r="Y39" i="12"/>
  <c r="AD38" i="12"/>
  <c r="AC38" i="12"/>
  <c r="AB38" i="12"/>
  <c r="AA38" i="12"/>
  <c r="Z38" i="12"/>
  <c r="Y38" i="12"/>
  <c r="AD37" i="12"/>
  <c r="AC37" i="12"/>
  <c r="AB37" i="12"/>
  <c r="AA37" i="12"/>
  <c r="Z37" i="12"/>
  <c r="Y37" i="12"/>
  <c r="AD36" i="12"/>
  <c r="AC36" i="12"/>
  <c r="AB36" i="12"/>
  <c r="AA36" i="12"/>
  <c r="Z36" i="12"/>
  <c r="Y36" i="12"/>
  <c r="AD35" i="12"/>
  <c r="AC35" i="12"/>
  <c r="AB35" i="12"/>
  <c r="AA35" i="12"/>
  <c r="Z35" i="12"/>
  <c r="Y35" i="12"/>
  <c r="AD34" i="12"/>
  <c r="AC34" i="12"/>
  <c r="AB34" i="12"/>
  <c r="AA34" i="12"/>
  <c r="Z34" i="12"/>
  <c r="Y34" i="12"/>
  <c r="AD33" i="12"/>
  <c r="AC33" i="12"/>
  <c r="AB33" i="12"/>
  <c r="AA33" i="12"/>
  <c r="Z33" i="12"/>
  <c r="Y33" i="12"/>
  <c r="AD32" i="12"/>
  <c r="AC32" i="12"/>
  <c r="AB32" i="12"/>
  <c r="AA32" i="12"/>
  <c r="Z32" i="12"/>
  <c r="Y32" i="12"/>
  <c r="AD31" i="12"/>
  <c r="AC31" i="12"/>
  <c r="AB31" i="12"/>
  <c r="AA31" i="12"/>
  <c r="Z31" i="12"/>
  <c r="Y31" i="12"/>
  <c r="AD30" i="12"/>
  <c r="AC30" i="12"/>
  <c r="AB30" i="12"/>
  <c r="AA30" i="12"/>
  <c r="Z30" i="12"/>
  <c r="Y30" i="12"/>
  <c r="AD29" i="12"/>
  <c r="AC29" i="12"/>
  <c r="AB29" i="12"/>
  <c r="AA29" i="12"/>
  <c r="Z29" i="12"/>
  <c r="Y29" i="12"/>
  <c r="AD28" i="12"/>
  <c r="AC28" i="12"/>
  <c r="AB28" i="12"/>
  <c r="AA28" i="12"/>
  <c r="Z28" i="12"/>
  <c r="Y28" i="12"/>
  <c r="AD27" i="12"/>
  <c r="AC27" i="12"/>
  <c r="AB27" i="12"/>
  <c r="AA27" i="12"/>
  <c r="Z27" i="12"/>
  <c r="Y27" i="12"/>
  <c r="AD26" i="12"/>
  <c r="AC26" i="12"/>
  <c r="AB26" i="12"/>
  <c r="AA26" i="12"/>
  <c r="Z26" i="12"/>
  <c r="Y26" i="12"/>
  <c r="AD25" i="12"/>
  <c r="AC25" i="12"/>
  <c r="AB25" i="12"/>
  <c r="AA25" i="12"/>
  <c r="Z25" i="12"/>
  <c r="Y25" i="12"/>
  <c r="AD24" i="12"/>
  <c r="AC24" i="12"/>
  <c r="AB24" i="12"/>
  <c r="AA24" i="12"/>
  <c r="Z24" i="12"/>
  <c r="Y24" i="12"/>
  <c r="AD21" i="12"/>
  <c r="AC21" i="12"/>
  <c r="AB21" i="12"/>
  <c r="AA21" i="12"/>
  <c r="Z21" i="12"/>
  <c r="Y21" i="12"/>
  <c r="AD20" i="12"/>
  <c r="AC20" i="12"/>
  <c r="AB20" i="12"/>
  <c r="AA20" i="12"/>
  <c r="Z20" i="12"/>
  <c r="Y20" i="12"/>
  <c r="AD19" i="12"/>
  <c r="AC19" i="12"/>
  <c r="AB19" i="12"/>
  <c r="AA19" i="12"/>
  <c r="Z19" i="12"/>
  <c r="Y19" i="12"/>
  <c r="AD18" i="12"/>
  <c r="AC18" i="12"/>
  <c r="AB18" i="12"/>
  <c r="AA18" i="12"/>
  <c r="Z18" i="12"/>
  <c r="Y18" i="12"/>
  <c r="AD17" i="12"/>
  <c r="AC17" i="12"/>
  <c r="AB17" i="12"/>
  <c r="AA17" i="12"/>
  <c r="Z17" i="12"/>
  <c r="Y17" i="12"/>
  <c r="AD16" i="12"/>
  <c r="AC16" i="12"/>
  <c r="AB16" i="12"/>
  <c r="AA16" i="12"/>
  <c r="Z16" i="12"/>
  <c r="Y16" i="12"/>
  <c r="AD15" i="12"/>
  <c r="AC15" i="12"/>
  <c r="AB15" i="12"/>
  <c r="AA15" i="12"/>
  <c r="Z15" i="12"/>
  <c r="Y15" i="12"/>
  <c r="AD14" i="12"/>
  <c r="AC14" i="12"/>
  <c r="AB14" i="12"/>
  <c r="AA14" i="12"/>
  <c r="Z14" i="12"/>
  <c r="Y14" i="12"/>
  <c r="AD13" i="12"/>
  <c r="AC13" i="12"/>
  <c r="AB13" i="12"/>
  <c r="AA13" i="12"/>
  <c r="Z13" i="12"/>
  <c r="Y13" i="12"/>
  <c r="AD12" i="12"/>
  <c r="AC12" i="12"/>
  <c r="AC9" i="12" s="1"/>
  <c r="AB12" i="12"/>
  <c r="AA12" i="12"/>
  <c r="Z12" i="12"/>
  <c r="Y12" i="12"/>
  <c r="AD43" i="13"/>
  <c r="AC43" i="13"/>
  <c r="AB43" i="13"/>
  <c r="AA43" i="13"/>
  <c r="Z43" i="13"/>
  <c r="Y43" i="13"/>
  <c r="AD42" i="13"/>
  <c r="AC42" i="13"/>
  <c r="AB42" i="13"/>
  <c r="AA42" i="13"/>
  <c r="Z42" i="13"/>
  <c r="Y42" i="13"/>
  <c r="AD41" i="13"/>
  <c r="AC41" i="13"/>
  <c r="AB41" i="13"/>
  <c r="AA41" i="13"/>
  <c r="Z41" i="13"/>
  <c r="Y41" i="13"/>
  <c r="AD40" i="13"/>
  <c r="AC40" i="13"/>
  <c r="AB40" i="13"/>
  <c r="AA40" i="13"/>
  <c r="Z40" i="13"/>
  <c r="Y40" i="13"/>
  <c r="AD39" i="13"/>
  <c r="AC39" i="13"/>
  <c r="AB39" i="13"/>
  <c r="AA39" i="13"/>
  <c r="Z39" i="13"/>
  <c r="Y39" i="13"/>
  <c r="AD38" i="13"/>
  <c r="AC38" i="13"/>
  <c r="AB38" i="13"/>
  <c r="AA38" i="13"/>
  <c r="Z38" i="13"/>
  <c r="Y38" i="13"/>
  <c r="AD37" i="13"/>
  <c r="AC37" i="13"/>
  <c r="AB37" i="13"/>
  <c r="AA37" i="13"/>
  <c r="Z37" i="13"/>
  <c r="Y37" i="13"/>
  <c r="AD36" i="13"/>
  <c r="AC36" i="13"/>
  <c r="AB36" i="13"/>
  <c r="AA36" i="13"/>
  <c r="Z36" i="13"/>
  <c r="Y36" i="13"/>
  <c r="AD35" i="13"/>
  <c r="AC35" i="13"/>
  <c r="AB35" i="13"/>
  <c r="AA35" i="13"/>
  <c r="Z35" i="13"/>
  <c r="Y35" i="13"/>
  <c r="AD34" i="13"/>
  <c r="AC34" i="13"/>
  <c r="AB34" i="13"/>
  <c r="AA34" i="13"/>
  <c r="Z34" i="13"/>
  <c r="Y34" i="13"/>
  <c r="AD33" i="13"/>
  <c r="AC33" i="13"/>
  <c r="AB33" i="13"/>
  <c r="AA33" i="13"/>
  <c r="Z33" i="13"/>
  <c r="Y33" i="13"/>
  <c r="AD32" i="13"/>
  <c r="AC32" i="13"/>
  <c r="AB32" i="13"/>
  <c r="AA32" i="13"/>
  <c r="Z32" i="13"/>
  <c r="Y32" i="13"/>
  <c r="AD31" i="13"/>
  <c r="AC31" i="13"/>
  <c r="AB31" i="13"/>
  <c r="AA31" i="13"/>
  <c r="Z31" i="13"/>
  <c r="Y31" i="13"/>
  <c r="AD30" i="13"/>
  <c r="AC30" i="13"/>
  <c r="AB30" i="13"/>
  <c r="AA30" i="13"/>
  <c r="Z30" i="13"/>
  <c r="Y30" i="13"/>
  <c r="AD29" i="13"/>
  <c r="AC29" i="13"/>
  <c r="AB29" i="13"/>
  <c r="AA29" i="13"/>
  <c r="Z29" i="13"/>
  <c r="Y29" i="13"/>
  <c r="AD28" i="13"/>
  <c r="AC28" i="13"/>
  <c r="AB28" i="13"/>
  <c r="AA28" i="13"/>
  <c r="Z28" i="13"/>
  <c r="Y28" i="13"/>
  <c r="AD27" i="13"/>
  <c r="AC27" i="13"/>
  <c r="AB27" i="13"/>
  <c r="AA27" i="13"/>
  <c r="Z27" i="13"/>
  <c r="Y27" i="13"/>
  <c r="AD26" i="13"/>
  <c r="AC26" i="13"/>
  <c r="AB26" i="13"/>
  <c r="AA26" i="13"/>
  <c r="Z26" i="13"/>
  <c r="Y26" i="13"/>
  <c r="AD25" i="13"/>
  <c r="AC25" i="13"/>
  <c r="AB25" i="13"/>
  <c r="AA25" i="13"/>
  <c r="Z25" i="13"/>
  <c r="Y25" i="13"/>
  <c r="AD24" i="13"/>
  <c r="AC24" i="13"/>
  <c r="AB24" i="13"/>
  <c r="AA24" i="13"/>
  <c r="Z24" i="13"/>
  <c r="Y24" i="13"/>
  <c r="AD21" i="13"/>
  <c r="AC21" i="13"/>
  <c r="AB21" i="13"/>
  <c r="AA21" i="13"/>
  <c r="Z21" i="13"/>
  <c r="Y21" i="13"/>
  <c r="AD20" i="13"/>
  <c r="AC20" i="13"/>
  <c r="AB20" i="13"/>
  <c r="AA20" i="13"/>
  <c r="Z20" i="13"/>
  <c r="Y20" i="13"/>
  <c r="AD19" i="13"/>
  <c r="AC19" i="13"/>
  <c r="AB19" i="13"/>
  <c r="AA19" i="13"/>
  <c r="Z19" i="13"/>
  <c r="Y19" i="13"/>
  <c r="AD18" i="13"/>
  <c r="AC18" i="13"/>
  <c r="AB18" i="13"/>
  <c r="AA18" i="13"/>
  <c r="Z18" i="13"/>
  <c r="Y18" i="13"/>
  <c r="AD17" i="13"/>
  <c r="AC17" i="13"/>
  <c r="AB17" i="13"/>
  <c r="AA17" i="13"/>
  <c r="Z17" i="13"/>
  <c r="Y17" i="13"/>
  <c r="AD16" i="13"/>
  <c r="AC16" i="13"/>
  <c r="AB16" i="13"/>
  <c r="AA16" i="13"/>
  <c r="Z16" i="13"/>
  <c r="Y16" i="13"/>
  <c r="AD15" i="13"/>
  <c r="AC15" i="13"/>
  <c r="AB15" i="13"/>
  <c r="AA15" i="13"/>
  <c r="Z15" i="13"/>
  <c r="Y15" i="13"/>
  <c r="AD14" i="13"/>
  <c r="AC14" i="13"/>
  <c r="AB14" i="13"/>
  <c r="AA14" i="13"/>
  <c r="Z14" i="13"/>
  <c r="Y14" i="13"/>
  <c r="AD13" i="13"/>
  <c r="AC13" i="13"/>
  <c r="AB13" i="13"/>
  <c r="AB10" i="13"/>
  <c r="AA13" i="13"/>
  <c r="Z13" i="13"/>
  <c r="Z10" i="13" s="1"/>
  <c r="Y13" i="13"/>
  <c r="AD12" i="13"/>
  <c r="AC12" i="13"/>
  <c r="AB12" i="13"/>
  <c r="AA12" i="13"/>
  <c r="AA9" i="13" s="1"/>
  <c r="Z12" i="13"/>
  <c r="Y12" i="13"/>
  <c r="AD43" i="14"/>
  <c r="AC43" i="14"/>
  <c r="AB43" i="14"/>
  <c r="AA43" i="14"/>
  <c r="Z43" i="14"/>
  <c r="Y43" i="14"/>
  <c r="AD42" i="14"/>
  <c r="AC42" i="14"/>
  <c r="AB42" i="14"/>
  <c r="AA42" i="14"/>
  <c r="Z42" i="14"/>
  <c r="Y42" i="14"/>
  <c r="AD41" i="14"/>
  <c r="AC41" i="14"/>
  <c r="AB41" i="14"/>
  <c r="AA41" i="14"/>
  <c r="Z41" i="14"/>
  <c r="Y41" i="14"/>
  <c r="AD40" i="14"/>
  <c r="AC40" i="14"/>
  <c r="AB40" i="14"/>
  <c r="AA40" i="14"/>
  <c r="Z40" i="14"/>
  <c r="Y40" i="14"/>
  <c r="AD39" i="14"/>
  <c r="AC39" i="14"/>
  <c r="AB39" i="14"/>
  <c r="AA39" i="14"/>
  <c r="Z39" i="14"/>
  <c r="Y39" i="14"/>
  <c r="AD38" i="14"/>
  <c r="AC38" i="14"/>
  <c r="AB38" i="14"/>
  <c r="AA38" i="14"/>
  <c r="Z38" i="14"/>
  <c r="Y38" i="14"/>
  <c r="AD37" i="14"/>
  <c r="AC37" i="14"/>
  <c r="AB37" i="14"/>
  <c r="AA37" i="14"/>
  <c r="Z37" i="14"/>
  <c r="Y37" i="14"/>
  <c r="AD36" i="14"/>
  <c r="AC36" i="14"/>
  <c r="AB36" i="14"/>
  <c r="AA36" i="14"/>
  <c r="Z36" i="14"/>
  <c r="Y36" i="14"/>
  <c r="AD35" i="14"/>
  <c r="AC35" i="14"/>
  <c r="AB35" i="14"/>
  <c r="AA35" i="14"/>
  <c r="Z35" i="14"/>
  <c r="Y35" i="14"/>
  <c r="AD34" i="14"/>
  <c r="AC34" i="14"/>
  <c r="AB34" i="14"/>
  <c r="AA34" i="14"/>
  <c r="Z34" i="14"/>
  <c r="Y34" i="14"/>
  <c r="AD33" i="14"/>
  <c r="AC33" i="14"/>
  <c r="AB33" i="14"/>
  <c r="AA33" i="14"/>
  <c r="Z33" i="14"/>
  <c r="Y33" i="14"/>
  <c r="AD32" i="14"/>
  <c r="AC32" i="14"/>
  <c r="AB32" i="14"/>
  <c r="AA32" i="14"/>
  <c r="Z32" i="14"/>
  <c r="Y32" i="14"/>
  <c r="AD31" i="14"/>
  <c r="AC31" i="14"/>
  <c r="AB31" i="14"/>
  <c r="AA31" i="14"/>
  <c r="Z31" i="14"/>
  <c r="Y31" i="14"/>
  <c r="AD30" i="14"/>
  <c r="AC30" i="14"/>
  <c r="AB30" i="14"/>
  <c r="AA30" i="14"/>
  <c r="Z30" i="14"/>
  <c r="Y30" i="14"/>
  <c r="AD29" i="14"/>
  <c r="AC29" i="14"/>
  <c r="AB29" i="14"/>
  <c r="AA29" i="14"/>
  <c r="Z29" i="14"/>
  <c r="Y29" i="14"/>
  <c r="AD28" i="14"/>
  <c r="AC28" i="14"/>
  <c r="AB28" i="14"/>
  <c r="AA28" i="14"/>
  <c r="Z28" i="14"/>
  <c r="Y28" i="14"/>
  <c r="AD27" i="14"/>
  <c r="AC27" i="14"/>
  <c r="AB27" i="14"/>
  <c r="AA27" i="14"/>
  <c r="Z27" i="14"/>
  <c r="Y27" i="14"/>
  <c r="AD26" i="14"/>
  <c r="AC26" i="14"/>
  <c r="AB26" i="14"/>
  <c r="AA26" i="14"/>
  <c r="Z26" i="14"/>
  <c r="Y26" i="14"/>
  <c r="AD25" i="14"/>
  <c r="AC25" i="14"/>
  <c r="AB25" i="14"/>
  <c r="AA25" i="14"/>
  <c r="Z25" i="14"/>
  <c r="Y25" i="14"/>
  <c r="AD24" i="14"/>
  <c r="AC24" i="14"/>
  <c r="AB24" i="14"/>
  <c r="AA24" i="14"/>
  <c r="Z24" i="14"/>
  <c r="Y24" i="14"/>
  <c r="AD21" i="14"/>
  <c r="AC21" i="14"/>
  <c r="AB21" i="14"/>
  <c r="AA21" i="14"/>
  <c r="Z21" i="14"/>
  <c r="Y21" i="14"/>
  <c r="AD20" i="14"/>
  <c r="AC20" i="14"/>
  <c r="AB20" i="14"/>
  <c r="AA20" i="14"/>
  <c r="Z20" i="14"/>
  <c r="Y20" i="14"/>
  <c r="AD19" i="14"/>
  <c r="AC19" i="14"/>
  <c r="AB19" i="14"/>
  <c r="AA19" i="14"/>
  <c r="Z19" i="14"/>
  <c r="Y19" i="14"/>
  <c r="AD18" i="14"/>
  <c r="AC18" i="14"/>
  <c r="AB18" i="14"/>
  <c r="AA18" i="14"/>
  <c r="Z18" i="14"/>
  <c r="Y18" i="14"/>
  <c r="AD17" i="14"/>
  <c r="AC17" i="14"/>
  <c r="AB17" i="14"/>
  <c r="AA17" i="14"/>
  <c r="Z17" i="14"/>
  <c r="Y17" i="14"/>
  <c r="AD16" i="14"/>
  <c r="AC16" i="14"/>
  <c r="AB16" i="14"/>
  <c r="AA16" i="14"/>
  <c r="Z16" i="14"/>
  <c r="Y16" i="14"/>
  <c r="AD15" i="14"/>
  <c r="AC15" i="14"/>
  <c r="AB15" i="14"/>
  <c r="AA15" i="14"/>
  <c r="Z15" i="14"/>
  <c r="Y15" i="14"/>
  <c r="AD14" i="14"/>
  <c r="AC14" i="14"/>
  <c r="AB14" i="14"/>
  <c r="AA14" i="14"/>
  <c r="Z14" i="14"/>
  <c r="Y14" i="14"/>
  <c r="AD13" i="14"/>
  <c r="AC13" i="14"/>
  <c r="AB13" i="14"/>
  <c r="AA13" i="14"/>
  <c r="AA10" i="14" s="1"/>
  <c r="Z13" i="14"/>
  <c r="Y13" i="14"/>
  <c r="Y10" i="14" s="1"/>
  <c r="AD12" i="14"/>
  <c r="AD9" i="14" s="1"/>
  <c r="AC12" i="14"/>
  <c r="AC9" i="14" s="1"/>
  <c r="AB12" i="14"/>
  <c r="AB9" i="14" s="1"/>
  <c r="AA12" i="14"/>
  <c r="Z12" i="14"/>
  <c r="Z9" i="14"/>
  <c r="Y12" i="14"/>
  <c r="AC101" i="18"/>
  <c r="Y101" i="18"/>
  <c r="AC100" i="18"/>
  <c r="AC14" i="18" s="1"/>
  <c r="AB100" i="18"/>
  <c r="Z100" i="18"/>
  <c r="Z14" i="18" s="1"/>
  <c r="AC58" i="18"/>
  <c r="AA58" i="18"/>
  <c r="X58" i="18"/>
  <c r="X15" i="18" s="1"/>
  <c r="AB57" i="18"/>
  <c r="Y57" i="18"/>
  <c r="Y103" i="18"/>
  <c r="X103" i="18"/>
  <c r="X17" i="18" s="1"/>
  <c r="W103" i="18"/>
  <c r="AB102" i="18"/>
  <c r="AA102" i="18"/>
  <c r="Z102" i="18"/>
  <c r="W102" i="18"/>
  <c r="Z60" i="18"/>
  <c r="Y60" i="18"/>
  <c r="W60" i="18"/>
  <c r="AC59" i="18"/>
  <c r="AC16" i="18" s="1"/>
  <c r="AB59" i="18"/>
  <c r="AB16" i="18" s="1"/>
  <c r="Z59" i="18"/>
  <c r="AC105" i="18"/>
  <c r="Z105" i="18"/>
  <c r="Y105" i="18"/>
  <c r="W105" i="18"/>
  <c r="AC104" i="18"/>
  <c r="Z104" i="18"/>
  <c r="Z18" i="18" s="1"/>
  <c r="Y104" i="18"/>
  <c r="X104" i="18"/>
  <c r="AA62" i="18"/>
  <c r="AA19" i="18" s="1"/>
  <c r="Z62" i="18"/>
  <c r="Y62" i="18"/>
  <c r="Y19" i="18"/>
  <c r="X62" i="18"/>
  <c r="W62" i="18"/>
  <c r="W19" i="18" s="1"/>
  <c r="AC61" i="18"/>
  <c r="AB61" i="18"/>
  <c r="AB18" i="18" s="1"/>
  <c r="W61" i="18"/>
  <c r="AC107" i="18"/>
  <c r="AB107" i="18"/>
  <c r="AB21" i="18" s="1"/>
  <c r="AA107" i="18"/>
  <c r="X107" i="18"/>
  <c r="X21" i="18" s="1"/>
  <c r="W107" i="18"/>
  <c r="W21" i="18" s="1"/>
  <c r="AA106" i="18"/>
  <c r="Y106" i="18"/>
  <c r="X106" i="18"/>
  <c r="X20" i="18" s="1"/>
  <c r="W106" i="18"/>
  <c r="W20" i="18" s="1"/>
  <c r="AA64" i="18"/>
  <c r="Y64" i="18"/>
  <c r="AB63" i="18"/>
  <c r="AA63" i="18"/>
  <c r="Z63" i="18"/>
  <c r="Y63" i="18"/>
  <c r="AA109" i="18"/>
  <c r="AB108" i="18"/>
  <c r="Z108" i="18"/>
  <c r="Y108" i="18"/>
  <c r="AC66" i="18"/>
  <c r="AC23" i="18" s="1"/>
  <c r="W66" i="18"/>
  <c r="AB65" i="18"/>
  <c r="Z65" i="18"/>
  <c r="Y65" i="18"/>
  <c r="X65" i="18"/>
  <c r="X22" i="18" s="1"/>
  <c r="AI134" i="8"/>
  <c r="AB113" i="18"/>
  <c r="AB27" i="18" s="1"/>
  <c r="X113" i="18"/>
  <c r="X27" i="18" s="1"/>
  <c r="W113" i="18"/>
  <c r="AB112" i="18"/>
  <c r="X112" i="18"/>
  <c r="W112" i="18"/>
  <c r="W26" i="18" s="1"/>
  <c r="AA70" i="18"/>
  <c r="W70" i="18"/>
  <c r="AC69" i="18"/>
  <c r="X69" i="18"/>
  <c r="AC115" i="18"/>
  <c r="AC29" i="18" s="1"/>
  <c r="AA115" i="18"/>
  <c r="Y115" i="18"/>
  <c r="W115" i="18"/>
  <c r="Z114" i="18"/>
  <c r="Z28" i="18" s="1"/>
  <c r="Y114" i="18"/>
  <c r="W114" i="18"/>
  <c r="Z72" i="18"/>
  <c r="Z29" i="18" s="1"/>
  <c r="Y72" i="18"/>
  <c r="Y29" i="18" s="1"/>
  <c r="X71" i="18"/>
  <c r="X28" i="18" s="1"/>
  <c r="AC119" i="18"/>
  <c r="AB119" i="18"/>
  <c r="AB33" i="18" s="1"/>
  <c r="Y119" i="18"/>
  <c r="Y33" i="18" s="1"/>
  <c r="AB118" i="18"/>
  <c r="X118" i="18"/>
  <c r="X32" i="18" s="1"/>
  <c r="AA76" i="18"/>
  <c r="AA33" i="18" s="1"/>
  <c r="X76" i="18"/>
  <c r="AB75" i="18"/>
  <c r="AA75" i="18"/>
  <c r="AA32" i="18" s="1"/>
  <c r="Y75" i="18"/>
  <c r="AC121" i="18"/>
  <c r="AA121" i="18"/>
  <c r="Y121" i="18"/>
  <c r="W121" i="18"/>
  <c r="AB120" i="18"/>
  <c r="Z120" i="18"/>
  <c r="X120" i="18"/>
  <c r="X34" i="18" s="1"/>
  <c r="AC78" i="18"/>
  <c r="Z78" i="18"/>
  <c r="Z35" i="18" s="1"/>
  <c r="Y78" i="18"/>
  <c r="W78" i="18"/>
  <c r="AC77" i="18"/>
  <c r="AC34" i="18" s="1"/>
  <c r="AB77" i="18"/>
  <c r="Z77" i="18"/>
  <c r="Y77" i="18"/>
  <c r="AC123" i="18"/>
  <c r="AC37" i="18" s="1"/>
  <c r="AB123" i="18"/>
  <c r="W123" i="18"/>
  <c r="W37" i="18" s="1"/>
  <c r="Z122" i="18"/>
  <c r="X122" i="18"/>
  <c r="AB80" i="18"/>
  <c r="AA80" i="18"/>
  <c r="AA37" i="18" s="1"/>
  <c r="X80" i="18"/>
  <c r="X37" i="18" s="1"/>
  <c r="AC79" i="18"/>
  <c r="AC36" i="18" s="1"/>
  <c r="X79" i="18"/>
  <c r="W79" i="18"/>
  <c r="W36" i="18" s="1"/>
  <c r="AA125" i="18"/>
  <c r="Z125" i="18"/>
  <c r="AA82" i="18"/>
  <c r="Z82" i="18"/>
  <c r="Y82" i="18"/>
  <c r="Y39" i="18" s="1"/>
  <c r="AC81" i="18"/>
  <c r="AC38" i="18" s="1"/>
  <c r="AB81" i="18"/>
  <c r="AB38" i="18" s="1"/>
  <c r="Y81" i="18"/>
  <c r="Y38" i="18" s="1"/>
  <c r="AB127" i="18"/>
  <c r="AB41" i="18" s="1"/>
  <c r="AA127" i="18"/>
  <c r="Y127" i="18"/>
  <c r="Y41" i="18" s="1"/>
  <c r="X127" i="18"/>
  <c r="AB126" i="18"/>
  <c r="AA126" i="18"/>
  <c r="AA84" i="18"/>
  <c r="AA41" i="18" s="1"/>
  <c r="X84" i="18"/>
  <c r="AB83" i="18"/>
  <c r="AB40" i="18" s="1"/>
  <c r="AA83" i="18"/>
  <c r="Z83" i="18"/>
  <c r="Z40" i="18" s="1"/>
  <c r="AH45" i="16"/>
  <c r="Z129" i="18"/>
  <c r="Y129" i="18"/>
  <c r="W129" i="18"/>
  <c r="AC128" i="18"/>
  <c r="AB128" i="18"/>
  <c r="AA128" i="18"/>
  <c r="AA42" i="18" s="1"/>
  <c r="Z128" i="18"/>
  <c r="Y128" i="18"/>
  <c r="Y42" i="18" s="1"/>
  <c r="AC86" i="18"/>
  <c r="AC43" i="18" s="1"/>
  <c r="Z86" i="18"/>
  <c r="Z43" i="18" s="1"/>
  <c r="Y86" i="18"/>
  <c r="W86" i="18"/>
  <c r="AC85" i="18"/>
  <c r="X85" i="18"/>
  <c r="AC111" i="18"/>
  <c r="Z111" i="18"/>
  <c r="Z25" i="18" s="1"/>
  <c r="Y111" i="18"/>
  <c r="Y25" i="18" s="1"/>
  <c r="X111" i="18"/>
  <c r="W111" i="18"/>
  <c r="AC110" i="18"/>
  <c r="AB110" i="18"/>
  <c r="AA110" i="18"/>
  <c r="X110" i="18"/>
  <c r="W110" i="18"/>
  <c r="AC68" i="18"/>
  <c r="X68" i="18"/>
  <c r="X25" i="18" s="1"/>
  <c r="W68" i="18"/>
  <c r="AA67" i="18"/>
  <c r="Z67" i="18"/>
  <c r="Z24" i="18" s="1"/>
  <c r="W67" i="18"/>
  <c r="AC99" i="18"/>
  <c r="AA99" i="18"/>
  <c r="Z99" i="18"/>
  <c r="W99" i="18"/>
  <c r="W13" i="18" s="1"/>
  <c r="AA98" i="18"/>
  <c r="Z98" i="18"/>
  <c r="Z12" i="18" s="1"/>
  <c r="X98" i="18"/>
  <c r="AC56" i="18"/>
  <c r="AA56" i="18"/>
  <c r="Z56" i="18"/>
  <c r="AA55" i="18"/>
  <c r="AA12" i="18" s="1"/>
  <c r="X55" i="18"/>
  <c r="T102" i="19"/>
  <c r="T101" i="19"/>
  <c r="T100" i="19"/>
  <c r="T99" i="19"/>
  <c r="T98" i="19"/>
  <c r="T97" i="19"/>
  <c r="T96" i="19"/>
  <c r="T95" i="19"/>
  <c r="T94" i="19"/>
  <c r="T93" i="19"/>
  <c r="T92" i="19"/>
  <c r="T91" i="19"/>
  <c r="T90" i="19"/>
  <c r="T89" i="19"/>
  <c r="T88" i="19"/>
  <c r="T87" i="19"/>
  <c r="T86" i="19"/>
  <c r="T85" i="19"/>
  <c r="T82" i="19"/>
  <c r="T81" i="19"/>
  <c r="T80" i="19"/>
  <c r="T79" i="19"/>
  <c r="T78" i="19"/>
  <c r="T77" i="19"/>
  <c r="T76" i="19"/>
  <c r="T75" i="19"/>
  <c r="T72" i="19"/>
  <c r="T71" i="19"/>
  <c r="T70" i="19"/>
  <c r="T69" i="19"/>
  <c r="T68" i="19"/>
  <c r="T67" i="19"/>
  <c r="T66" i="19"/>
  <c r="T65" i="19"/>
  <c r="T64" i="19"/>
  <c r="T63" i="19"/>
  <c r="T48" i="19"/>
  <c r="T47" i="19"/>
  <c r="T46" i="19"/>
  <c r="T45" i="19"/>
  <c r="T44" i="19"/>
  <c r="T43" i="19"/>
  <c r="T42" i="19"/>
  <c r="T41" i="19"/>
  <c r="T40" i="19"/>
  <c r="T39" i="19"/>
  <c r="T38" i="19"/>
  <c r="T37" i="19"/>
  <c r="T36" i="19"/>
  <c r="T35" i="19"/>
  <c r="T34" i="19"/>
  <c r="T33" i="19"/>
  <c r="T32" i="19"/>
  <c r="T31" i="19"/>
  <c r="T30" i="19"/>
  <c r="T29" i="19"/>
  <c r="T28" i="19"/>
  <c r="T27" i="19"/>
  <c r="T26" i="19"/>
  <c r="T24" i="19"/>
  <c r="T23" i="19"/>
  <c r="T22" i="19"/>
  <c r="T21" i="19"/>
  <c r="T18" i="19"/>
  <c r="T17" i="19"/>
  <c r="T15" i="19"/>
  <c r="T14" i="19"/>
  <c r="T13" i="19"/>
  <c r="T12" i="19"/>
  <c r="T11" i="19"/>
  <c r="T10" i="19"/>
  <c r="T9" i="19"/>
  <c r="A105" i="19"/>
  <c r="A59" i="19"/>
  <c r="A44" i="18"/>
  <c r="A87" i="18" s="1"/>
  <c r="A91" i="2"/>
  <c r="AA101" i="18"/>
  <c r="A136" i="16"/>
  <c r="AF41" i="15"/>
  <c r="AD12" i="18"/>
  <c r="AD22" i="18"/>
  <c r="AD33" i="18"/>
  <c r="AD19" i="18"/>
  <c r="G16" i="18"/>
  <c r="AF42" i="10"/>
  <c r="AD24" i="18"/>
  <c r="AD38" i="18"/>
  <c r="AD43" i="18"/>
  <c r="AD23" i="18"/>
  <c r="AD28" i="18"/>
  <c r="AD26" i="18"/>
  <c r="AF12" i="6"/>
  <c r="AD18" i="18"/>
  <c r="AD17" i="18"/>
  <c r="AD37" i="18"/>
  <c r="AD27" i="18"/>
  <c r="AD42" i="18"/>
  <c r="AD39" i="18"/>
  <c r="AD34" i="18"/>
  <c r="AF14" i="5"/>
  <c r="AE30" i="2"/>
  <c r="AE12" i="2"/>
  <c r="AF41" i="14"/>
  <c r="AF13" i="6"/>
  <c r="AF43" i="4"/>
  <c r="AE28" i="2"/>
  <c r="AE14" i="2"/>
  <c r="AE18" i="2"/>
  <c r="AF13" i="7"/>
  <c r="D20" i="2"/>
  <c r="AD36" i="18"/>
  <c r="AD53" i="18"/>
  <c r="AD41" i="18"/>
  <c r="AD29" i="18"/>
  <c r="AD25" i="18"/>
  <c r="AD40" i="18"/>
  <c r="AE24" i="2"/>
  <c r="AE36" i="2"/>
  <c r="AD35" i="18"/>
  <c r="AE16" i="2"/>
  <c r="AF22" i="8"/>
  <c r="F12" i="2"/>
  <c r="P15" i="2"/>
  <c r="M40" i="2"/>
  <c r="Q39" i="2"/>
  <c r="M39" i="2"/>
  <c r="U37" i="2"/>
  <c r="U36" i="2"/>
  <c r="E36" i="2"/>
  <c r="M35" i="2"/>
  <c r="E35" i="2"/>
  <c r="Q34" i="2"/>
  <c r="M34" i="2"/>
  <c r="E34" i="2"/>
  <c r="U33" i="2"/>
  <c r="E33" i="2"/>
  <c r="Q32" i="2"/>
  <c r="I32" i="2"/>
  <c r="M31" i="2"/>
  <c r="E31" i="2"/>
  <c r="Q30" i="2"/>
  <c r="E30" i="2"/>
  <c r="U29" i="2"/>
  <c r="Q29" i="2"/>
  <c r="M29" i="2"/>
  <c r="E29" i="2"/>
  <c r="U28" i="2"/>
  <c r="Q28" i="2"/>
  <c r="M28" i="2"/>
  <c r="E28" i="2"/>
  <c r="U27" i="2"/>
  <c r="Q27" i="2"/>
  <c r="U26" i="2"/>
  <c r="I26" i="2"/>
  <c r="E26" i="2"/>
  <c r="M20" i="2"/>
  <c r="E20" i="2"/>
  <c r="U19" i="2"/>
  <c r="M19" i="2"/>
  <c r="I19" i="2"/>
  <c r="U18" i="2"/>
  <c r="E18" i="2"/>
  <c r="U15" i="2"/>
  <c r="Q15" i="2"/>
  <c r="R12" i="2"/>
  <c r="U12" i="2"/>
  <c r="H13" i="2"/>
  <c r="AE22" i="2"/>
  <c r="AD95" i="18"/>
  <c r="AD16" i="18"/>
  <c r="AD20" i="18"/>
  <c r="AD32" i="18"/>
  <c r="AD52" i="18"/>
  <c r="AD14" i="18"/>
  <c r="AD15" i="18"/>
  <c r="AD13" i="18"/>
  <c r="AD96" i="18"/>
  <c r="AD21" i="18"/>
  <c r="AF27" i="11"/>
  <c r="AI134" i="10"/>
  <c r="AF25" i="3"/>
  <c r="AF15" i="17"/>
  <c r="AF41" i="5"/>
  <c r="AF42" i="12"/>
  <c r="AF17" i="4"/>
  <c r="AF15" i="14"/>
  <c r="AF12" i="10"/>
  <c r="O12" i="18"/>
  <c r="P14" i="18"/>
  <c r="I19" i="18"/>
  <c r="X31" i="2"/>
  <c r="AA34" i="2"/>
  <c r="AE33" i="2"/>
  <c r="AC17" i="2"/>
  <c r="X26" i="2"/>
  <c r="AB26" i="2"/>
  <c r="Y27" i="2"/>
  <c r="AB42" i="2"/>
  <c r="E108" i="18"/>
  <c r="AB22" i="2"/>
  <c r="AE41" i="2"/>
  <c r="AC18" i="2"/>
  <c r="Z25" i="2"/>
  <c r="F29" i="2"/>
  <c r="F24" i="2"/>
  <c r="F17" i="2"/>
  <c r="J13" i="2"/>
  <c r="F112" i="18"/>
  <c r="F26" i="18" s="1"/>
  <c r="AA22" i="2"/>
  <c r="W38" i="2"/>
  <c r="S37" i="2"/>
  <c r="K37" i="2"/>
  <c r="D115" i="18"/>
  <c r="W43" i="2"/>
  <c r="S43" i="2"/>
  <c r="W42" i="2"/>
  <c r="G42" i="2"/>
  <c r="O41" i="2"/>
  <c r="K41" i="2"/>
  <c r="G41" i="2"/>
  <c r="S40" i="2"/>
  <c r="O40" i="2"/>
  <c r="W39" i="2"/>
  <c r="S39" i="2"/>
  <c r="K39" i="2"/>
  <c r="G39" i="2"/>
  <c r="K38" i="2"/>
  <c r="W37" i="2"/>
  <c r="O37" i="2"/>
  <c r="S36" i="2"/>
  <c r="K36" i="2"/>
  <c r="W35" i="2"/>
  <c r="S35" i="2"/>
  <c r="O35" i="2"/>
  <c r="K35" i="2"/>
  <c r="O34" i="2"/>
  <c r="J35" i="18"/>
  <c r="U43" i="2"/>
  <c r="M43" i="2"/>
  <c r="U42" i="2"/>
  <c r="Q42" i="2"/>
  <c r="K21" i="2"/>
  <c r="W18" i="2"/>
  <c r="G14" i="2"/>
  <c r="S13" i="2"/>
  <c r="S12" i="2"/>
  <c r="E42" i="2"/>
  <c r="Q41" i="2"/>
  <c r="M41" i="2"/>
  <c r="AD43" i="2"/>
  <c r="W21" i="2"/>
  <c r="S21" i="2"/>
  <c r="O21" i="2"/>
  <c r="W20" i="2"/>
  <c r="G20" i="2"/>
  <c r="S19" i="2"/>
  <c r="K19" i="2"/>
  <c r="G19" i="2"/>
  <c r="K18" i="2"/>
  <c r="G18" i="2"/>
  <c r="S17" i="2"/>
  <c r="O17" i="2"/>
  <c r="G17" i="2"/>
  <c r="W16" i="2"/>
  <c r="S16" i="2"/>
  <c r="K16" i="2"/>
  <c r="G16" i="2"/>
  <c r="W15" i="2"/>
  <c r="O15" i="2"/>
  <c r="K15" i="2"/>
  <c r="W14" i="2"/>
  <c r="S14" i="2"/>
  <c r="K14" i="2"/>
  <c r="W13" i="2"/>
  <c r="K12" i="2"/>
  <c r="G12" i="2"/>
  <c r="Q38" i="18"/>
  <c r="AF17" i="16"/>
  <c r="AF12" i="9"/>
  <c r="AF16" i="11"/>
  <c r="AF12" i="12"/>
  <c r="AF14" i="17"/>
  <c r="AF41" i="4"/>
  <c r="AF23" i="6"/>
  <c r="AF17" i="11"/>
  <c r="AF43" i="11"/>
  <c r="AF41" i="17"/>
  <c r="AF41" i="7"/>
  <c r="AF25" i="14"/>
  <c r="AF17" i="8"/>
  <c r="AF17" i="9"/>
  <c r="AF12" i="11"/>
  <c r="AF42" i="11"/>
  <c r="AF18" i="4"/>
  <c r="AF25" i="8"/>
  <c r="AF12" i="7"/>
  <c r="AF13" i="14"/>
  <c r="AF26" i="12"/>
  <c r="AF41" i="3"/>
  <c r="AF30" i="5"/>
  <c r="AF29" i="16"/>
  <c r="AF18" i="11"/>
  <c r="AF25" i="6"/>
  <c r="AF27" i="5"/>
  <c r="AF28" i="4"/>
  <c r="AF37" i="13"/>
  <c r="AF22" i="7"/>
  <c r="AF21" i="12"/>
  <c r="AF29" i="4"/>
  <c r="AF41" i="11"/>
  <c r="AF41" i="12"/>
  <c r="AF26" i="10"/>
  <c r="AF12" i="13"/>
  <c r="AF12" i="16"/>
  <c r="AF22" i="9"/>
  <c r="AF14" i="8"/>
  <c r="AF12" i="15"/>
  <c r="AF19" i="17"/>
  <c r="AF28" i="12"/>
  <c r="AF27" i="8"/>
  <c r="AF25" i="4"/>
  <c r="AF25" i="15"/>
  <c r="AF35" i="4"/>
  <c r="AF28" i="3"/>
  <c r="AF30" i="3"/>
  <c r="A136" i="10"/>
  <c r="A136" i="15"/>
  <c r="AF27" i="9"/>
  <c r="AF31" i="14"/>
  <c r="AF30" i="12"/>
  <c r="AF30" i="6"/>
  <c r="AF31" i="5"/>
  <c r="AF29" i="6"/>
  <c r="AF25" i="11"/>
  <c r="AF25" i="17"/>
  <c r="AF29" i="14"/>
  <c r="AF36" i="7"/>
  <c r="AF36" i="16"/>
  <c r="AF35" i="11"/>
  <c r="AF22" i="13"/>
  <c r="AF25" i="12"/>
  <c r="AF40" i="13"/>
  <c r="AF26" i="11"/>
  <c r="AF40" i="10"/>
  <c r="AF23" i="4"/>
  <c r="AF39" i="6"/>
  <c r="AF37" i="6"/>
  <c r="AF36" i="12"/>
  <c r="AF36" i="10"/>
  <c r="AF34" i="11"/>
  <c r="AF33" i="15"/>
  <c r="AF33" i="9"/>
  <c r="AF33" i="4"/>
  <c r="AF29" i="13"/>
  <c r="AF40" i="4"/>
  <c r="AF35" i="15"/>
  <c r="AF30" i="13"/>
  <c r="AF29" i="5"/>
  <c r="AF36" i="13"/>
  <c r="AF30" i="9"/>
  <c r="AF20" i="6"/>
  <c r="AF22" i="16"/>
  <c r="A91" i="14"/>
  <c r="A91" i="3"/>
  <c r="A91" i="7"/>
  <c r="A91" i="11"/>
  <c r="AF19" i="7"/>
  <c r="AF36" i="11"/>
  <c r="AF39" i="4"/>
  <c r="AF32" i="5"/>
  <c r="AF32" i="6"/>
  <c r="AF33" i="17"/>
  <c r="AF23" i="14"/>
  <c r="AF22" i="11"/>
  <c r="AF23" i="17"/>
  <c r="A136" i="8"/>
  <c r="A130" i="18"/>
  <c r="AF34" i="12"/>
  <c r="AF38" i="6"/>
  <c r="AF38" i="3"/>
  <c r="AF38" i="10"/>
  <c r="AF39" i="8"/>
  <c r="AF38" i="13"/>
  <c r="AF39" i="14"/>
  <c r="AF38" i="14"/>
  <c r="AF36" i="4"/>
  <c r="AF34" i="10"/>
  <c r="AF33" i="8"/>
  <c r="AF33" i="13"/>
  <c r="AF32" i="9"/>
  <c r="AF32" i="10"/>
  <c r="AF20" i="5"/>
  <c r="AF21" i="5"/>
  <c r="AF21" i="8"/>
  <c r="AF20" i="9"/>
  <c r="AF20" i="11"/>
  <c r="AF20" i="13"/>
  <c r="AF21" i="14"/>
  <c r="AF28" i="11"/>
  <c r="AF23" i="15"/>
  <c r="AF22" i="5"/>
  <c r="AF23" i="12"/>
  <c r="AF20" i="3"/>
  <c r="AF19" i="6"/>
  <c r="AF18" i="7"/>
  <c r="AF19" i="13"/>
  <c r="AF18" i="13"/>
  <c r="AF18" i="14"/>
  <c r="A91" i="4"/>
  <c r="A91" i="12"/>
  <c r="AF29" i="7"/>
  <c r="AF28" i="13"/>
  <c r="AF24" i="7"/>
  <c r="AF36" i="14"/>
  <c r="AF14" i="10"/>
  <c r="AF28" i="14"/>
  <c r="AF15" i="6"/>
  <c r="AF37" i="5"/>
  <c r="AF19" i="4"/>
  <c r="AA17" i="2"/>
  <c r="Z26" i="2"/>
  <c r="AF13" i="4"/>
  <c r="AF21" i="7"/>
  <c r="AF35" i="6"/>
  <c r="AF20" i="16"/>
  <c r="AF35" i="16"/>
  <c r="AF37" i="3"/>
  <c r="AF29" i="17"/>
  <c r="A91" i="17"/>
  <c r="A136" i="17"/>
  <c r="AF18" i="12"/>
  <c r="AF35" i="5"/>
  <c r="AF28" i="7"/>
  <c r="AF33" i="6"/>
  <c r="W31" i="2"/>
  <c r="AF18" i="17"/>
  <c r="AF40" i="6"/>
  <c r="E43" i="2"/>
  <c r="S30" i="2"/>
  <c r="S32" i="2"/>
  <c r="D21" i="2"/>
  <c r="AF39" i="5"/>
  <c r="AF27" i="4"/>
  <c r="AF33" i="3"/>
  <c r="AF23" i="8"/>
  <c r="T19" i="2"/>
  <c r="L17" i="2"/>
  <c r="T15" i="2"/>
  <c r="E23" i="2"/>
  <c r="D126" i="18"/>
  <c r="D40" i="18" s="1"/>
  <c r="D58" i="18"/>
  <c r="O26" i="18"/>
  <c r="D75" i="18"/>
  <c r="D32" i="18" s="1"/>
  <c r="D79" i="18"/>
  <c r="L32" i="18"/>
  <c r="Q27" i="18"/>
  <c r="T21" i="18"/>
  <c r="D106" i="18"/>
  <c r="D20" i="18"/>
  <c r="D85" i="18"/>
  <c r="D62" i="18"/>
  <c r="D19" i="18" s="1"/>
  <c r="D65" i="18"/>
  <c r="D22" i="18" s="1"/>
  <c r="D102" i="18"/>
  <c r="D16" i="18" s="1"/>
  <c r="C13" i="18"/>
  <c r="J45" i="2"/>
  <c r="R45" i="2"/>
  <c r="F32" i="18"/>
  <c r="I10" i="16"/>
  <c r="I10" i="12"/>
  <c r="P25" i="18"/>
  <c r="V38" i="18"/>
  <c r="M35" i="18"/>
  <c r="D23" i="18"/>
  <c r="G10" i="11"/>
  <c r="G12" i="18"/>
  <c r="D41" i="18"/>
  <c r="D18" i="18"/>
  <c r="E9" i="3"/>
  <c r="I10" i="5"/>
  <c r="G10" i="6"/>
  <c r="AH44" i="8"/>
  <c r="AF44" i="15"/>
  <c r="AF44" i="6"/>
  <c r="AF44" i="9"/>
  <c r="AF44" i="13"/>
  <c r="S13" i="18"/>
  <c r="J28" i="18"/>
  <c r="O21" i="18"/>
  <c r="H22" i="18"/>
  <c r="R29" i="18"/>
  <c r="C16" i="18"/>
  <c r="Q36" i="18"/>
  <c r="T14" i="18"/>
  <c r="S32" i="18"/>
  <c r="I41" i="18"/>
  <c r="Q33" i="18"/>
  <c r="G29" i="18"/>
  <c r="O29" i="18"/>
  <c r="M27" i="18"/>
  <c r="F14" i="18"/>
  <c r="I15" i="18"/>
  <c r="Q15" i="18"/>
  <c r="S26" i="18"/>
  <c r="O40" i="18"/>
  <c r="J33" i="18"/>
  <c r="M28" i="18"/>
  <c r="K26" i="18"/>
  <c r="N19" i="18"/>
  <c r="E13" i="18"/>
  <c r="L26" i="18"/>
  <c r="H41" i="18"/>
  <c r="X26" i="18"/>
  <c r="E25" i="18"/>
  <c r="E14" i="18"/>
  <c r="T38" i="18"/>
  <c r="N36" i="18"/>
  <c r="T28" i="18"/>
  <c r="AF27" i="10"/>
  <c r="AF36" i="9"/>
  <c r="AF38" i="8"/>
  <c r="AF20" i="7"/>
  <c r="AF30" i="7"/>
  <c r="AF38" i="7"/>
  <c r="AF32" i="7"/>
  <c r="AF14" i="6"/>
  <c r="AF24" i="6"/>
  <c r="AF31" i="6"/>
  <c r="AI135" i="4"/>
  <c r="AF31" i="3"/>
  <c r="AF31" i="15"/>
  <c r="AF42" i="16"/>
  <c r="AF35" i="17"/>
  <c r="AF17" i="14"/>
  <c r="AF43" i="14"/>
  <c r="AF23" i="16"/>
  <c r="AF23" i="5"/>
  <c r="AF23" i="11"/>
  <c r="AF39" i="15"/>
  <c r="AF22" i="17"/>
  <c r="AF24" i="17"/>
  <c r="AF16" i="3"/>
  <c r="AF19" i="16"/>
  <c r="AF18" i="3"/>
  <c r="AF19" i="15"/>
  <c r="X35" i="18"/>
  <c r="AI134" i="5"/>
  <c r="AF43" i="13"/>
  <c r="AF27" i="12"/>
  <c r="AF29" i="3"/>
  <c r="AF20" i="15"/>
  <c r="G41" i="18"/>
  <c r="AF37" i="12"/>
  <c r="Z14" i="2"/>
  <c r="AB16" i="2"/>
  <c r="AD18" i="2"/>
  <c r="X20" i="2"/>
  <c r="Y21" i="2"/>
  <c r="AA25" i="2"/>
  <c r="X30" i="2"/>
  <c r="Z32" i="2"/>
  <c r="AE34" i="2"/>
  <c r="AF13" i="11"/>
  <c r="AF27" i="6"/>
  <c r="AF18" i="5"/>
  <c r="AF30" i="10"/>
  <c r="AF43" i="6"/>
  <c r="AF16" i="16"/>
  <c r="AF26" i="16"/>
  <c r="O43" i="18"/>
  <c r="AA25" i="18"/>
  <c r="AF23" i="3"/>
  <c r="AF23" i="13"/>
  <c r="M23" i="18"/>
  <c r="M17" i="18"/>
  <c r="D9" i="14"/>
  <c r="T15" i="18"/>
  <c r="AF32" i="14"/>
  <c r="AF14" i="14"/>
  <c r="AF42" i="13"/>
  <c r="AF17" i="13"/>
  <c r="AF27" i="13"/>
  <c r="AF17" i="12"/>
  <c r="AF35" i="12"/>
  <c r="AF43" i="12"/>
  <c r="AF29" i="12"/>
  <c r="AF29" i="11"/>
  <c r="AF21" i="11"/>
  <c r="AF30" i="16"/>
  <c r="AF38" i="16"/>
  <c r="AF21" i="17"/>
  <c r="AF15" i="7"/>
  <c r="AF15" i="5"/>
  <c r="AB12" i="18"/>
  <c r="AF43" i="3"/>
  <c r="AF14" i="11"/>
  <c r="AF40" i="11"/>
  <c r="AF21" i="9"/>
  <c r="AF39" i="9"/>
  <c r="AF38" i="15"/>
  <c r="AF32" i="17"/>
  <c r="I27" i="18"/>
  <c r="AF15" i="11"/>
  <c r="AF33" i="11"/>
  <c r="AF15" i="10"/>
  <c r="AF32" i="8"/>
  <c r="AF40" i="8"/>
  <c r="AF26" i="8"/>
  <c r="AF24" i="15"/>
  <c r="AF40" i="15"/>
  <c r="AF34" i="17"/>
  <c r="AF42" i="17"/>
  <c r="I43" i="2"/>
  <c r="AF13" i="3"/>
  <c r="G14" i="18"/>
  <c r="V27" i="18"/>
  <c r="AA22" i="18"/>
  <c r="M29" i="18"/>
  <c r="AF42" i="4"/>
  <c r="AF39" i="17"/>
  <c r="Y24" i="2"/>
  <c r="AC28" i="2"/>
  <c r="X39" i="2"/>
  <c r="AA43" i="18"/>
  <c r="M41" i="18"/>
  <c r="H20" i="18"/>
  <c r="AH16" i="10"/>
  <c r="AH24" i="10"/>
  <c r="C22" i="18"/>
  <c r="K19" i="18"/>
  <c r="AB39" i="18"/>
  <c r="M34" i="18"/>
  <c r="F27" i="18"/>
  <c r="AF13" i="17"/>
  <c r="P36" i="18"/>
  <c r="AF38" i="17"/>
  <c r="AF31" i="17"/>
  <c r="AI31" i="17" s="1"/>
  <c r="AF31" i="9"/>
  <c r="AF35" i="7"/>
  <c r="AF43" i="7"/>
  <c r="AF38" i="5"/>
  <c r="AF39" i="11"/>
  <c r="AF31" i="10"/>
  <c r="AF39" i="10"/>
  <c r="AF13" i="5"/>
  <c r="AF34" i="4"/>
  <c r="AF25" i="16"/>
  <c r="AF33" i="16"/>
  <c r="AF41" i="16"/>
  <c r="Z31" i="2"/>
  <c r="Z39" i="2"/>
  <c r="AA40" i="2"/>
  <c r="AF19" i="12"/>
  <c r="AF32" i="11"/>
  <c r="AF24" i="10"/>
  <c r="AF24" i="5"/>
  <c r="AF35" i="13"/>
  <c r="AF35" i="9"/>
  <c r="AF35" i="8"/>
  <c r="AF14" i="3"/>
  <c r="AF40" i="3"/>
  <c r="AF28" i="16"/>
  <c r="AF43" i="16"/>
  <c r="AB28" i="18"/>
  <c r="P22" i="18"/>
  <c r="AF17" i="5"/>
  <c r="AF20" i="8"/>
  <c r="AF30" i="8"/>
  <c r="AF26" i="7"/>
  <c r="AF42" i="7"/>
  <c r="AF21" i="4"/>
  <c r="X38" i="2"/>
  <c r="Z40" i="2"/>
  <c r="L34" i="18"/>
  <c r="Q17" i="2"/>
  <c r="E14" i="2"/>
  <c r="F42" i="18"/>
  <c r="P32" i="2"/>
  <c r="H30" i="2"/>
  <c r="K33" i="2"/>
  <c r="W32" i="2"/>
  <c r="O32" i="2"/>
  <c r="G32" i="2"/>
  <c r="S31" i="2"/>
  <c r="W30" i="2"/>
  <c r="O30" i="2"/>
  <c r="G30" i="2"/>
  <c r="K29" i="2"/>
  <c r="W28" i="2"/>
  <c r="U26" i="18"/>
  <c r="R16" i="18"/>
  <c r="G24" i="18"/>
  <c r="H39" i="18"/>
  <c r="M36" i="18"/>
  <c r="V34" i="18"/>
  <c r="C35" i="18"/>
  <c r="P32" i="18"/>
  <c r="E20" i="18"/>
  <c r="G18" i="18"/>
  <c r="F17" i="18"/>
  <c r="L23" i="18"/>
  <c r="P26" i="2"/>
  <c r="L25" i="2"/>
  <c r="H24" i="2"/>
  <c r="L21" i="2"/>
  <c r="P20" i="2"/>
  <c r="L19" i="2"/>
  <c r="P18" i="2"/>
  <c r="H18" i="2"/>
  <c r="T17" i="2"/>
  <c r="P16" i="2"/>
  <c r="H16" i="2"/>
  <c r="P14" i="2"/>
  <c r="T13" i="2"/>
  <c r="L13" i="2"/>
  <c r="D13" i="2"/>
  <c r="P12" i="2"/>
  <c r="AH12" i="10"/>
  <c r="AH28" i="10"/>
  <c r="AF32" i="12"/>
  <c r="AF24" i="8"/>
  <c r="AF34" i="16"/>
  <c r="AF16" i="8"/>
  <c r="AF34" i="7"/>
  <c r="N34" i="18"/>
  <c r="AF42" i="6"/>
  <c r="AF40" i="17"/>
  <c r="J29" i="2"/>
  <c r="AF12" i="3"/>
  <c r="AF15" i="16"/>
  <c r="J26" i="2"/>
  <c r="N25" i="2"/>
  <c r="F25" i="2"/>
  <c r="R24" i="2"/>
  <c r="J24" i="2"/>
  <c r="I13" i="18"/>
  <c r="AC41" i="18"/>
  <c r="R35" i="18"/>
  <c r="AH22" i="10"/>
  <c r="AF12" i="4"/>
  <c r="AF30" i="4"/>
  <c r="AF38" i="4"/>
  <c r="J32" i="18"/>
  <c r="T25" i="18"/>
  <c r="AF41" i="10"/>
  <c r="AF26" i="15"/>
  <c r="AE39" i="2"/>
  <c r="AE31" i="2"/>
  <c r="AH15" i="9"/>
  <c r="AH15" i="5"/>
  <c r="AH23" i="5"/>
  <c r="AF24" i="14"/>
  <c r="AF14" i="4"/>
  <c r="AF24" i="4"/>
  <c r="AF17" i="3"/>
  <c r="AH16" i="9"/>
  <c r="AF18" i="8"/>
  <c r="AA42" i="2"/>
  <c r="X14" i="18"/>
  <c r="AB15" i="18"/>
  <c r="AH19" i="12"/>
  <c r="AF13" i="8"/>
  <c r="AF21" i="6"/>
  <c r="AA14" i="2"/>
  <c r="AB15" i="2"/>
  <c r="AH28" i="4"/>
  <c r="AH20" i="3"/>
  <c r="AH12" i="15"/>
  <c r="AH12" i="16"/>
  <c r="O43" i="2"/>
  <c r="K42" i="2"/>
  <c r="U21" i="18"/>
  <c r="AF43" i="5"/>
  <c r="AF26" i="9"/>
  <c r="AF34" i="9"/>
  <c r="AF42" i="9"/>
  <c r="AF19" i="5"/>
  <c r="AF42" i="15"/>
  <c r="AF16" i="15"/>
  <c r="AF34" i="15"/>
  <c r="AF18" i="16"/>
  <c r="AF27" i="16"/>
  <c r="AF16" i="17"/>
  <c r="AF26" i="17"/>
  <c r="AF26" i="14"/>
  <c r="AF42" i="14"/>
  <c r="AF36" i="5"/>
  <c r="AF16" i="9"/>
  <c r="AF28" i="5"/>
  <c r="AF17" i="15"/>
  <c r="AF39" i="7"/>
  <c r="AF24" i="2"/>
  <c r="AF35" i="3"/>
  <c r="H39" i="2"/>
  <c r="S24" i="2"/>
  <c r="L16" i="2"/>
  <c r="U41" i="18"/>
  <c r="AH13" i="3"/>
  <c r="AF24" i="13"/>
  <c r="AF15" i="8"/>
  <c r="E28" i="18"/>
  <c r="D38" i="2"/>
  <c r="L34" i="2"/>
  <c r="H33" i="2"/>
  <c r="N41" i="2"/>
  <c r="N39" i="2"/>
  <c r="F37" i="2"/>
  <c r="F33" i="2"/>
  <c r="F27" i="2"/>
  <c r="AH29" i="11"/>
  <c r="AH14" i="4"/>
  <c r="AH22" i="4"/>
  <c r="AA34" i="18"/>
  <c r="AF34" i="8"/>
  <c r="I42" i="18"/>
  <c r="AH14" i="12"/>
  <c r="AH31" i="5"/>
  <c r="AF16" i="5"/>
  <c r="AF31" i="16"/>
  <c r="N13" i="18"/>
  <c r="P29" i="2"/>
  <c r="R12" i="18"/>
  <c r="R42" i="18"/>
  <c r="W18" i="18"/>
  <c r="AF16" i="14"/>
  <c r="AF34" i="14"/>
  <c r="AF13" i="9"/>
  <c r="AF28" i="6"/>
  <c r="AF36" i="6"/>
  <c r="L28" i="2"/>
  <c r="S37" i="18"/>
  <c r="AH12" i="8"/>
  <c r="AH18" i="6"/>
  <c r="AF34" i="5"/>
  <c r="AF14" i="15"/>
  <c r="O42" i="18"/>
  <c r="AH13" i="17"/>
  <c r="H27" i="2"/>
  <c r="T26" i="2"/>
  <c r="AF13" i="12"/>
  <c r="AF20" i="12"/>
  <c r="AF38" i="12"/>
  <c r="AF13" i="13"/>
  <c r="AF21" i="13"/>
  <c r="AF31" i="13"/>
  <c r="F20" i="18"/>
  <c r="AH37" i="3"/>
  <c r="AF20" i="4"/>
  <c r="AF14" i="16"/>
  <c r="AF32" i="16"/>
  <c r="AF40" i="16"/>
  <c r="AF13" i="16"/>
  <c r="AF21" i="16"/>
  <c r="AF12" i="17"/>
  <c r="AF30" i="17"/>
  <c r="AF12" i="14"/>
  <c r="AF12" i="2"/>
  <c r="AF20" i="14"/>
  <c r="AF30" i="14"/>
  <c r="Q36" i="2"/>
  <c r="AF19" i="9"/>
  <c r="AF29" i="2"/>
  <c r="AF29" i="9"/>
  <c r="AF37" i="9"/>
  <c r="AF12" i="8"/>
  <c r="AF37" i="7"/>
  <c r="AF16" i="10"/>
  <c r="AF33" i="10"/>
  <c r="I21" i="18"/>
  <c r="AF37" i="4"/>
  <c r="J38" i="2"/>
  <c r="V37" i="2"/>
  <c r="N37" i="2"/>
  <c r="R36" i="2"/>
  <c r="J36" i="2"/>
  <c r="V35" i="2"/>
  <c r="N35" i="2"/>
  <c r="F35" i="2"/>
  <c r="R34" i="2"/>
  <c r="J34" i="2"/>
  <c r="AH43" i="10"/>
  <c r="AH41" i="9"/>
  <c r="AH22" i="3"/>
  <c r="V29" i="2"/>
  <c r="N29" i="2"/>
  <c r="T16" i="2"/>
  <c r="AH22" i="12"/>
  <c r="AH30" i="12"/>
  <c r="AF18" i="9"/>
  <c r="N43" i="2"/>
  <c r="V41" i="2"/>
  <c r="D16" i="2"/>
  <c r="Y36" i="18"/>
  <c r="AH44" i="3"/>
  <c r="AF18" i="6"/>
  <c r="H21" i="2"/>
  <c r="T20" i="2"/>
  <c r="L20" i="2"/>
  <c r="AF39" i="16"/>
  <c r="R42" i="2"/>
  <c r="J42" i="2"/>
  <c r="R30" i="2"/>
  <c r="P21" i="2"/>
  <c r="U16" i="2"/>
  <c r="M16" i="2"/>
  <c r="E16" i="2"/>
  <c r="I15" i="2"/>
  <c r="AH27" i="10"/>
  <c r="AF14" i="7"/>
  <c r="F41" i="2"/>
  <c r="R40" i="2"/>
  <c r="J28" i="2"/>
  <c r="H15" i="2"/>
  <c r="S12" i="18"/>
  <c r="AF24" i="12"/>
  <c r="AF38" i="9"/>
  <c r="AF28" i="8"/>
  <c r="V33" i="2"/>
  <c r="N33" i="2"/>
  <c r="S26" i="2"/>
  <c r="H19" i="2"/>
  <c r="AH18" i="14"/>
  <c r="AH32" i="5"/>
  <c r="X42" i="18"/>
  <c r="AF31" i="12"/>
  <c r="AF19" i="11"/>
  <c r="AF19" i="10"/>
  <c r="AF17" i="7"/>
  <c r="W25" i="2"/>
  <c r="T18" i="2"/>
  <c r="L14" i="2"/>
  <c r="D14" i="2"/>
  <c r="P13" i="2"/>
  <c r="AH13" i="8"/>
  <c r="AF39" i="13"/>
  <c r="AF29" i="10"/>
  <c r="V43" i="2"/>
  <c r="J40" i="2"/>
  <c r="V39" i="2"/>
  <c r="R32" i="2"/>
  <c r="J32" i="2"/>
  <c r="O25" i="2"/>
  <c r="G25" i="2"/>
  <c r="T12" i="2"/>
  <c r="K27" i="18"/>
  <c r="AH30" i="17"/>
  <c r="AH28" i="7"/>
  <c r="AF21" i="10"/>
  <c r="AF16" i="6"/>
  <c r="AF12" i="5"/>
  <c r="AF21" i="3"/>
  <c r="AF22" i="3"/>
  <c r="H28" i="18"/>
  <c r="F39" i="2"/>
  <c r="R38" i="2"/>
  <c r="N31" i="2"/>
  <c r="F31" i="2"/>
  <c r="S15" i="2"/>
  <c r="P23" i="18"/>
  <c r="AH31" i="13"/>
  <c r="AH17" i="10"/>
  <c r="AH33" i="10"/>
  <c r="AH36" i="15"/>
  <c r="AH28" i="16"/>
  <c r="AH36" i="16"/>
  <c r="N33" i="18"/>
  <c r="AH22" i="8"/>
  <c r="AH30" i="8"/>
  <c r="AH15" i="16"/>
  <c r="AH31" i="16"/>
  <c r="E12" i="2"/>
  <c r="J18" i="2"/>
  <c r="V17" i="2"/>
  <c r="N17" i="2"/>
  <c r="P16" i="18"/>
  <c r="AH43" i="13"/>
  <c r="AH25" i="12"/>
  <c r="AH41" i="12"/>
  <c r="AH37" i="10"/>
  <c r="AH25" i="4"/>
  <c r="I28" i="18"/>
  <c r="O20" i="18"/>
  <c r="AH41" i="11"/>
  <c r="AH25" i="3"/>
  <c r="AH41" i="3"/>
  <c r="AH25" i="15"/>
  <c r="AH41" i="15"/>
  <c r="G35" i="2"/>
  <c r="O31" i="2"/>
  <c r="O27" i="2"/>
  <c r="D26" i="2"/>
  <c r="Q13" i="18"/>
  <c r="AH21" i="17"/>
  <c r="AH42" i="17"/>
  <c r="AH25" i="8"/>
  <c r="AH33" i="8"/>
  <c r="AH31" i="6"/>
  <c r="AH38" i="13"/>
  <c r="AH27" i="11"/>
  <c r="AH14" i="9"/>
  <c r="AH30" i="9"/>
  <c r="AH38" i="9"/>
  <c r="AH14" i="17"/>
  <c r="AH27" i="17"/>
  <c r="AI27" i="17" s="1"/>
  <c r="AH17" i="7"/>
  <c r="AH25" i="7"/>
  <c r="AH41" i="7"/>
  <c r="AH36" i="4"/>
  <c r="AH26" i="10"/>
  <c r="AH20" i="16"/>
  <c r="AF33" i="2"/>
  <c r="AH134" i="14"/>
  <c r="AC17" i="18"/>
  <c r="A91" i="5"/>
  <c r="A136" i="5"/>
  <c r="AI135" i="3"/>
  <c r="A91" i="13"/>
  <c r="A136" i="13"/>
  <c r="AF40" i="2"/>
  <c r="AF21" i="2"/>
  <c r="AF22" i="10"/>
  <c r="K32" i="2"/>
  <c r="R32" i="18"/>
  <c r="P28" i="18"/>
  <c r="N15" i="2"/>
  <c r="F15" i="2"/>
  <c r="S35" i="18"/>
  <c r="AH12" i="14"/>
  <c r="AH19" i="14"/>
  <c r="G31" i="2"/>
  <c r="N27" i="18"/>
  <c r="J14" i="2"/>
  <c r="V13" i="2"/>
  <c r="Z29" i="2"/>
  <c r="AA30" i="2"/>
  <c r="AC32" i="2"/>
  <c r="AD33" i="2"/>
  <c r="Y36" i="2"/>
  <c r="Z37" i="2"/>
  <c r="D41" i="2"/>
  <c r="L31" i="2"/>
  <c r="F13" i="2"/>
  <c r="S28" i="2"/>
  <c r="AB33" i="2"/>
  <c r="K28" i="2"/>
  <c r="R18" i="2"/>
  <c r="S38" i="2"/>
  <c r="V21" i="2"/>
  <c r="AH35" i="10"/>
  <c r="AH16" i="5"/>
  <c r="AH24" i="5"/>
  <c r="K30" i="2"/>
  <c r="D29" i="2"/>
  <c r="M25" i="2"/>
  <c r="T24" i="2"/>
  <c r="N21" i="2"/>
  <c r="P38" i="2"/>
  <c r="W33" i="2"/>
  <c r="W29" i="2"/>
  <c r="L15" i="18"/>
  <c r="AH37" i="13"/>
  <c r="AH20" i="13"/>
  <c r="AH28" i="13"/>
  <c r="AH42" i="12"/>
  <c r="AH17" i="3"/>
  <c r="O29" i="2"/>
  <c r="W27" i="2"/>
  <c r="AH17" i="14"/>
  <c r="AH24" i="14"/>
  <c r="AH41" i="8"/>
  <c r="AH39" i="6"/>
  <c r="E32" i="2"/>
  <c r="Q31" i="2"/>
  <c r="M30" i="2"/>
  <c r="T33" i="2"/>
  <c r="F19" i="2"/>
  <c r="T42" i="2"/>
  <c r="P41" i="2"/>
  <c r="T36" i="2"/>
  <c r="Q25" i="2"/>
  <c r="I25" i="2"/>
  <c r="U24" i="2"/>
  <c r="M24" i="2"/>
  <c r="AH15" i="13"/>
  <c r="AH13" i="11"/>
  <c r="AH15" i="17"/>
  <c r="AH27" i="12"/>
  <c r="AH29" i="10"/>
  <c r="AH25" i="9"/>
  <c r="AE43" i="2"/>
  <c r="AE27" i="2"/>
  <c r="AH23" i="13"/>
  <c r="AH13" i="10"/>
  <c r="AH17" i="9"/>
  <c r="AH20" i="8"/>
  <c r="AH33" i="13"/>
  <c r="AH21" i="11"/>
  <c r="AH12" i="11"/>
  <c r="AH13" i="9"/>
  <c r="AH20" i="7"/>
  <c r="AH14" i="5"/>
  <c r="AH17" i="15"/>
  <c r="AH20" i="14"/>
  <c r="AH15" i="11"/>
  <c r="AH20" i="17"/>
  <c r="AH13" i="5"/>
  <c r="AH29" i="5"/>
  <c r="AH12" i="3"/>
  <c r="AH37" i="14"/>
  <c r="AH22" i="7"/>
  <c r="AH20" i="15"/>
  <c r="AH19" i="16"/>
  <c r="AH31" i="14"/>
  <c r="AH33" i="12"/>
  <c r="AH17" i="8"/>
  <c r="AH13" i="6"/>
  <c r="AE37" i="2"/>
  <c r="AE29" i="2"/>
  <c r="AE35" i="2"/>
  <c r="P22" i="2"/>
  <c r="W19" i="2"/>
  <c r="O19" i="2"/>
  <c r="X13" i="2"/>
  <c r="Y15" i="2"/>
  <c r="Z16" i="2"/>
  <c r="J20" i="2"/>
  <c r="R26" i="2"/>
  <c r="N18" i="2"/>
  <c r="U21" i="2"/>
  <c r="T23" i="2"/>
  <c r="K17" i="2"/>
  <c r="AC14" i="2"/>
  <c r="I28" i="2"/>
  <c r="E24" i="2"/>
  <c r="O20" i="2"/>
  <c r="T14" i="2"/>
  <c r="G22" i="2"/>
  <c r="O12" i="2"/>
  <c r="AC35" i="2"/>
  <c r="AD36" i="2"/>
  <c r="U39" i="2"/>
  <c r="I27" i="2"/>
  <c r="S18" i="2"/>
  <c r="D12" i="2"/>
  <c r="K20" i="2"/>
  <c r="AF31" i="2"/>
  <c r="N27" i="2"/>
  <c r="L15" i="2"/>
  <c r="M14" i="2"/>
  <c r="I13" i="2"/>
  <c r="S27" i="2"/>
  <c r="AD25" i="2"/>
  <c r="G40" i="2"/>
  <c r="G27" i="2"/>
  <c r="M26" i="2"/>
  <c r="V27" i="2"/>
  <c r="K23" i="2"/>
  <c r="L18" i="2"/>
  <c r="D18" i="2"/>
  <c r="AF37" i="2"/>
  <c r="AF38" i="2"/>
  <c r="AF30" i="2"/>
  <c r="AF40" i="14"/>
  <c r="AF15" i="13"/>
  <c r="AF25" i="13"/>
  <c r="AF18" i="10"/>
  <c r="AF28" i="10"/>
  <c r="AF42" i="8"/>
  <c r="AF16" i="7"/>
  <c r="AF26" i="6"/>
  <c r="AF34" i="6"/>
  <c r="AF27" i="3"/>
  <c r="AF15" i="15"/>
  <c r="AF17" i="17"/>
  <c r="AH24" i="7"/>
  <c r="AH43" i="7"/>
  <c r="AH19" i="7"/>
  <c r="AH12" i="5"/>
  <c r="AH28" i="5"/>
  <c r="AH12" i="4"/>
  <c r="AH23" i="15"/>
  <c r="AH31" i="15"/>
  <c r="AF14" i="2"/>
  <c r="AF33" i="14"/>
  <c r="AF43" i="10"/>
  <c r="AF54" i="8"/>
  <c r="AF19" i="8"/>
  <c r="AF29" i="8"/>
  <c r="AF36" i="8"/>
  <c r="AF43" i="8"/>
  <c r="AE44" i="16"/>
  <c r="AE9" i="16" s="1"/>
  <c r="AF36" i="17"/>
  <c r="AF22" i="4"/>
  <c r="AF23" i="7"/>
  <c r="AF55" i="10"/>
  <c r="AF13" i="10"/>
  <c r="AF10" i="10" s="1"/>
  <c r="AE100" i="7"/>
  <c r="AE45" i="7"/>
  <c r="AE10" i="7" s="1"/>
  <c r="AF19" i="3"/>
  <c r="AF27" i="15"/>
  <c r="AF43" i="15"/>
  <c r="AH19" i="13"/>
  <c r="AH23" i="12"/>
  <c r="AH26" i="12"/>
  <c r="AH34" i="12"/>
  <c r="AF38" i="11"/>
  <c r="AF15" i="9"/>
  <c r="AF25" i="9"/>
  <c r="AF31" i="4"/>
  <c r="AF18" i="15"/>
  <c r="AF22" i="12"/>
  <c r="AH28" i="14"/>
  <c r="AF31" i="11"/>
  <c r="AF41" i="9"/>
  <c r="AF31" i="7"/>
  <c r="AF39" i="3"/>
  <c r="AF14" i="12"/>
  <c r="AF40" i="12"/>
  <c r="AF24" i="11"/>
  <c r="AF40" i="5"/>
  <c r="AF26" i="5"/>
  <c r="AF15" i="4"/>
  <c r="AF32" i="3"/>
  <c r="AF30" i="15"/>
  <c r="AF37" i="17"/>
  <c r="AF22" i="6"/>
  <c r="AF41" i="13"/>
  <c r="AF15" i="12"/>
  <c r="AF39" i="12"/>
  <c r="AF55" i="9"/>
  <c r="AF25" i="5"/>
  <c r="AF33" i="5"/>
  <c r="AF37" i="14"/>
  <c r="AF22" i="14"/>
  <c r="AF13" i="2"/>
  <c r="AF32" i="13"/>
  <c r="AF16" i="13"/>
  <c r="AF99" i="13"/>
  <c r="AF26" i="13"/>
  <c r="AF34" i="13"/>
  <c r="AF25" i="7"/>
  <c r="AF33" i="7"/>
  <c r="AF40" i="7"/>
  <c r="AF41" i="6"/>
  <c r="AF34" i="3"/>
  <c r="AF99" i="10"/>
  <c r="AF55" i="8"/>
  <c r="AF99" i="8"/>
  <c r="AF54" i="6"/>
  <c r="AF100" i="4"/>
  <c r="AF55" i="3"/>
  <c r="AF55" i="15"/>
  <c r="AE44" i="15"/>
  <c r="AE99" i="15"/>
  <c r="AE45" i="16"/>
  <c r="AE10" i="16" s="1"/>
  <c r="AE100" i="14"/>
  <c r="AH36" i="9"/>
  <c r="AF54" i="14"/>
  <c r="AF100" i="10"/>
  <c r="AF100" i="8"/>
  <c r="AE99" i="8"/>
  <c r="AE44" i="8"/>
  <c r="AF55" i="6"/>
  <c r="AE45" i="15"/>
  <c r="AE100" i="15"/>
  <c r="AF54" i="17"/>
  <c r="AF99" i="17"/>
  <c r="AE44" i="17"/>
  <c r="AE9" i="17" s="1"/>
  <c r="AE99" i="17"/>
  <c r="AH13" i="12"/>
  <c r="AF55" i="14"/>
  <c r="AF99" i="6"/>
  <c r="AE99" i="6"/>
  <c r="AE99" i="5"/>
  <c r="AE44" i="5"/>
  <c r="AE9" i="5" s="1"/>
  <c r="AF54" i="16"/>
  <c r="AF100" i="17"/>
  <c r="AE100" i="17"/>
  <c r="AE45" i="17"/>
  <c r="AF54" i="13"/>
  <c r="AF99" i="9"/>
  <c r="AF54" i="7"/>
  <c r="AF99" i="7"/>
  <c r="AF100" i="6"/>
  <c r="AE100" i="6"/>
  <c r="AF99" i="5"/>
  <c r="AE100" i="5"/>
  <c r="AF99" i="3"/>
  <c r="AF99" i="15"/>
  <c r="AF55" i="16"/>
  <c r="AF55" i="17"/>
  <c r="AF99" i="14"/>
  <c r="AE12" i="18"/>
  <c r="AF55" i="13"/>
  <c r="AF100" i="13"/>
  <c r="AF54" i="12"/>
  <c r="AE45" i="12"/>
  <c r="AE10" i="12" s="1"/>
  <c r="AE100" i="12"/>
  <c r="AE44" i="11"/>
  <c r="AE9" i="11" s="1"/>
  <c r="AE99" i="10"/>
  <c r="AF55" i="7"/>
  <c r="AF100" i="7"/>
  <c r="AF54" i="5"/>
  <c r="AF54" i="4"/>
  <c r="AF100" i="15"/>
  <c r="AF100" i="14"/>
  <c r="AE13" i="18"/>
  <c r="AH20" i="9"/>
  <c r="AF55" i="12"/>
  <c r="AF99" i="12"/>
  <c r="AF54" i="11"/>
  <c r="AF99" i="11"/>
  <c r="AE100" i="11"/>
  <c r="AE45" i="11"/>
  <c r="AF100" i="9"/>
  <c r="AE44" i="9"/>
  <c r="AE99" i="9"/>
  <c r="AF55" i="5"/>
  <c r="AF55" i="4"/>
  <c r="AE99" i="4"/>
  <c r="AF100" i="3"/>
  <c r="AE45" i="3"/>
  <c r="AE10" i="3" s="1"/>
  <c r="AE100" i="3"/>
  <c r="AF99" i="16"/>
  <c r="AH32" i="11"/>
  <c r="AF100" i="12"/>
  <c r="AF55" i="11"/>
  <c r="AF100" i="11"/>
  <c r="AF54" i="10"/>
  <c r="AF54" i="9"/>
  <c r="AE45" i="9"/>
  <c r="AE10" i="9" s="1"/>
  <c r="AE44" i="7"/>
  <c r="AE99" i="7"/>
  <c r="AE100" i="4"/>
  <c r="AE45" i="4"/>
  <c r="AE10" i="4" s="1"/>
  <c r="AF54" i="15"/>
  <c r="AF100" i="16"/>
  <c r="AH36" i="5"/>
  <c r="AE44" i="4"/>
  <c r="AE9" i="4" s="1"/>
  <c r="AH12" i="6"/>
  <c r="AH13" i="16"/>
  <c r="A136" i="9"/>
  <c r="AE9" i="9"/>
  <c r="AE29" i="18"/>
  <c r="AE25" i="18"/>
  <c r="AF34" i="2"/>
  <c r="AE41" i="18"/>
  <c r="AF22" i="2"/>
  <c r="AF32" i="2"/>
  <c r="AF42" i="2"/>
  <c r="AF25" i="2"/>
  <c r="AE38" i="18"/>
  <c r="AF26" i="2"/>
  <c r="AE40" i="18"/>
  <c r="AF17" i="2"/>
  <c r="AE23" i="18"/>
  <c r="AF41" i="2"/>
  <c r="AE35" i="18"/>
  <c r="AE10" i="11"/>
  <c r="AE10" i="15"/>
  <c r="AF39" i="2"/>
  <c r="AF100" i="2"/>
  <c r="AF16" i="2"/>
  <c r="AF15" i="2"/>
  <c r="AF23" i="2"/>
  <c r="AE26" i="18"/>
  <c r="AE17" i="18"/>
  <c r="AE32" i="18"/>
  <c r="AE36" i="18"/>
  <c r="AE14" i="18"/>
  <c r="AE27" i="18"/>
  <c r="AE43" i="18"/>
  <c r="AE33" i="18"/>
  <c r="AE21" i="18"/>
  <c r="AF20" i="2"/>
  <c r="AF44" i="2"/>
  <c r="AF55" i="2"/>
  <c r="T40" i="18"/>
  <c r="U42" i="18"/>
  <c r="Q17" i="18"/>
  <c r="F12" i="18"/>
  <c r="L13" i="18"/>
  <c r="AE22" i="18"/>
  <c r="AE20" i="18"/>
  <c r="AE15" i="18"/>
  <c r="AE39" i="18"/>
  <c r="K24" i="18"/>
  <c r="D34" i="18"/>
  <c r="AE24" i="18"/>
  <c r="H34" i="18"/>
  <c r="X24" i="18"/>
  <c r="G22" i="18"/>
  <c r="M19" i="18"/>
  <c r="AE28" i="18"/>
  <c r="AE34" i="18"/>
  <c r="V32" i="18"/>
  <c r="R39" i="18"/>
  <c r="M37" i="18"/>
  <c r="P19" i="18"/>
  <c r="S14" i="18"/>
  <c r="D38" i="18"/>
  <c r="AE42" i="18"/>
  <c r="W43" i="18"/>
  <c r="Z39" i="18"/>
  <c r="H36" i="18"/>
  <c r="R34" i="18"/>
  <c r="U32" i="18"/>
  <c r="K28" i="18"/>
  <c r="V28" i="18"/>
  <c r="I22" i="18"/>
  <c r="K39" i="18"/>
  <c r="AE37" i="18"/>
  <c r="S24" i="18"/>
  <c r="M15" i="18"/>
  <c r="W38" i="18"/>
  <c r="V39" i="18"/>
  <c r="U13" i="18"/>
  <c r="AE18" i="18"/>
  <c r="AE16" i="18"/>
  <c r="L16" i="18"/>
  <c r="T27" i="18"/>
  <c r="Z27" i="18"/>
  <c r="AE19" i="18"/>
  <c r="O14" i="18"/>
  <c r="U12" i="18"/>
  <c r="M20" i="18"/>
  <c r="C20" i="18"/>
  <c r="J42" i="18"/>
  <c r="AH44" i="7"/>
  <c r="AH45" i="14"/>
  <c r="D10" i="11"/>
  <c r="D9" i="11"/>
  <c r="C116" i="18"/>
  <c r="D10" i="4"/>
  <c r="D9" i="8"/>
  <c r="D9" i="15"/>
  <c r="AH45" i="4"/>
  <c r="D10" i="5"/>
  <c r="X44" i="2"/>
  <c r="X45" i="2"/>
  <c r="AH44" i="20"/>
  <c r="AI44" i="20" s="1"/>
  <c r="AI134" i="20"/>
  <c r="D9" i="3"/>
  <c r="D9" i="6"/>
  <c r="AI135" i="11"/>
  <c r="D10" i="15"/>
  <c r="D10" i="8"/>
  <c r="D9" i="5"/>
  <c r="D9" i="10"/>
  <c r="C113" i="18"/>
  <c r="C117" i="18"/>
  <c r="D9" i="7"/>
  <c r="AH23" i="8"/>
  <c r="AI67" i="14"/>
  <c r="AI68" i="11"/>
  <c r="AH22" i="16"/>
  <c r="AI67" i="11"/>
  <c r="AI67" i="20"/>
  <c r="AI90" i="14"/>
  <c r="AI129" i="14"/>
  <c r="AI128" i="14"/>
  <c r="AI128" i="10"/>
  <c r="AH38" i="17"/>
  <c r="AI38" i="17" s="1"/>
  <c r="AH38" i="11"/>
  <c r="AI38" i="20"/>
  <c r="AH39" i="5"/>
  <c r="AH37" i="5"/>
  <c r="AI81" i="13"/>
  <c r="AI81" i="14"/>
  <c r="AI82" i="16"/>
  <c r="AI82" i="8"/>
  <c r="AI82" i="17"/>
  <c r="AI82" i="9"/>
  <c r="AI82" i="11"/>
  <c r="AI82" i="12"/>
  <c r="AI81" i="6"/>
  <c r="AI81" i="7"/>
  <c r="AH36" i="14"/>
  <c r="AH35" i="6"/>
  <c r="AH34" i="3"/>
  <c r="AI80" i="4"/>
  <c r="AI123" i="14"/>
  <c r="AI122" i="14"/>
  <c r="AI78" i="14"/>
  <c r="AH32" i="20"/>
  <c r="AI32" i="20" s="1"/>
  <c r="AH28" i="20"/>
  <c r="AI28" i="20" s="1"/>
  <c r="AH29" i="20"/>
  <c r="AI29" i="20" s="1"/>
  <c r="AH29" i="4"/>
  <c r="AH29" i="15"/>
  <c r="AI74" i="16"/>
  <c r="AI74" i="3"/>
  <c r="AI74" i="20"/>
  <c r="AH28" i="9"/>
  <c r="AI74" i="14"/>
  <c r="AI73" i="20"/>
  <c r="AH29" i="7"/>
  <c r="AH20" i="20"/>
  <c r="AI20" i="20" s="1"/>
  <c r="AH20" i="5"/>
  <c r="AH20" i="12"/>
  <c r="AH21" i="20"/>
  <c r="AI66" i="14"/>
  <c r="AI66" i="3"/>
  <c r="AI108" i="14"/>
  <c r="AH18" i="17"/>
  <c r="AI18" i="17" s="1"/>
  <c r="AH19" i="11"/>
  <c r="AH19" i="9"/>
  <c r="AH19" i="4"/>
  <c r="AH18" i="8"/>
  <c r="AI63" i="14"/>
  <c r="AI64" i="4"/>
  <c r="AI63" i="15"/>
  <c r="AI63" i="17"/>
  <c r="AH19" i="5"/>
  <c r="V9" i="16"/>
  <c r="R9" i="16"/>
  <c r="J9" i="16"/>
  <c r="V9" i="4"/>
  <c r="R9" i="4"/>
  <c r="J9" i="4"/>
  <c r="F9" i="4"/>
  <c r="V9" i="5"/>
  <c r="R9" i="5"/>
  <c r="J9" i="5"/>
  <c r="U10" i="6"/>
  <c r="M10" i="6"/>
  <c r="I10" i="6"/>
  <c r="V9" i="7"/>
  <c r="R9" i="7"/>
  <c r="J9" i="7"/>
  <c r="F9" i="7"/>
  <c r="AH44" i="6"/>
  <c r="D15" i="18"/>
  <c r="Z16" i="18"/>
  <c r="AH44" i="16"/>
  <c r="D9" i="4"/>
  <c r="AF9" i="13"/>
  <c r="P9" i="16"/>
  <c r="L9" i="16"/>
  <c r="X9" i="4"/>
  <c r="P9" i="4"/>
  <c r="L9" i="4"/>
  <c r="G10" i="5"/>
  <c r="X9" i="5"/>
  <c r="P9" i="5"/>
  <c r="L9" i="5"/>
  <c r="S10" i="6"/>
  <c r="O10" i="6"/>
  <c r="X9" i="7"/>
  <c r="P9" i="7"/>
  <c r="L9" i="7"/>
  <c r="AH44" i="5"/>
  <c r="W25" i="18"/>
  <c r="Z34" i="18"/>
  <c r="Y20" i="18"/>
  <c r="X55" i="2"/>
  <c r="AB13" i="2"/>
  <c r="N10" i="16"/>
  <c r="J10" i="16"/>
  <c r="S9" i="16"/>
  <c r="O9" i="16"/>
  <c r="K9" i="16"/>
  <c r="W9" i="4"/>
  <c r="S9" i="4"/>
  <c r="O9" i="4"/>
  <c r="K9" i="4"/>
  <c r="G9" i="4"/>
  <c r="F10" i="5"/>
  <c r="W9" i="5"/>
  <c r="S9" i="5"/>
  <c r="O9" i="5"/>
  <c r="K9" i="5"/>
  <c r="V10" i="6"/>
  <c r="R10" i="6"/>
  <c r="N10" i="6"/>
  <c r="J10" i="6"/>
  <c r="AI31" i="7"/>
  <c r="W9" i="7"/>
  <c r="S9" i="7"/>
  <c r="O9" i="7"/>
  <c r="K9" i="7"/>
  <c r="G9" i="7"/>
  <c r="W9" i="9"/>
  <c r="S9" i="9"/>
  <c r="O9" i="9"/>
  <c r="K9" i="9"/>
  <c r="G9" i="9"/>
  <c r="V10" i="12"/>
  <c r="R10" i="12"/>
  <c r="N10" i="12"/>
  <c r="J10" i="12"/>
  <c r="AI15" i="13"/>
  <c r="V10" i="13"/>
  <c r="R10" i="13"/>
  <c r="N10" i="13"/>
  <c r="J10" i="13"/>
  <c r="F10" i="13"/>
  <c r="W9" i="14"/>
  <c r="S9" i="14"/>
  <c r="O9" i="14"/>
  <c r="K9" i="14"/>
  <c r="G9" i="14"/>
  <c r="I54" i="2"/>
  <c r="U100" i="2"/>
  <c r="Q100" i="2"/>
  <c r="M100" i="2"/>
  <c r="E100" i="2"/>
  <c r="U99" i="2"/>
  <c r="Q99" i="2"/>
  <c r="M99" i="2"/>
  <c r="I99" i="2"/>
  <c r="E99" i="2"/>
  <c r="I35" i="18"/>
  <c r="AI20" i="17"/>
  <c r="O18" i="18"/>
  <c r="U23" i="18"/>
  <c r="R20" i="18"/>
  <c r="D9" i="9"/>
  <c r="X9" i="9"/>
  <c r="P9" i="9"/>
  <c r="L9" i="9"/>
  <c r="S10" i="12"/>
  <c r="O10" i="12"/>
  <c r="S10" i="13"/>
  <c r="O10" i="13"/>
  <c r="K10" i="13"/>
  <c r="G10" i="13"/>
  <c r="X9" i="14"/>
  <c r="P9" i="14"/>
  <c r="L9" i="14"/>
  <c r="W55" i="2"/>
  <c r="S54" i="2"/>
  <c r="M54" i="2"/>
  <c r="G54" i="2"/>
  <c r="V100" i="2"/>
  <c r="N99" i="2"/>
  <c r="J99" i="2"/>
  <c r="C41" i="18"/>
  <c r="AI21" i="17"/>
  <c r="F25" i="18"/>
  <c r="U43" i="18"/>
  <c r="D10" i="9"/>
  <c r="U9" i="16"/>
  <c r="M9" i="16"/>
  <c r="E9" i="16"/>
  <c r="I9" i="15"/>
  <c r="E9" i="15"/>
  <c r="U9" i="4"/>
  <c r="Q9" i="4"/>
  <c r="M9" i="4"/>
  <c r="I9" i="4"/>
  <c r="E9" i="4"/>
  <c r="H10" i="5"/>
  <c r="U9" i="5"/>
  <c r="Q9" i="5"/>
  <c r="M9" i="5"/>
  <c r="I9" i="5"/>
  <c r="X10" i="6"/>
  <c r="T10" i="6"/>
  <c r="P10" i="6"/>
  <c r="L10" i="6"/>
  <c r="H10" i="6"/>
  <c r="U9" i="7"/>
  <c r="Q9" i="7"/>
  <c r="M9" i="7"/>
  <c r="I9" i="7"/>
  <c r="E9" i="7"/>
  <c r="U9" i="9"/>
  <c r="Q9" i="9"/>
  <c r="M9" i="9"/>
  <c r="I9" i="9"/>
  <c r="E9" i="9"/>
  <c r="AI41" i="11"/>
  <c r="X10" i="12"/>
  <c r="T10" i="12"/>
  <c r="P10" i="12"/>
  <c r="L10" i="12"/>
  <c r="X10" i="13"/>
  <c r="T10" i="13"/>
  <c r="P10" i="13"/>
  <c r="L10" i="13"/>
  <c r="H10" i="13"/>
  <c r="U9" i="14"/>
  <c r="Q9" i="14"/>
  <c r="M9" i="14"/>
  <c r="I9" i="14"/>
  <c r="E9" i="14"/>
  <c r="D43" i="2"/>
  <c r="M13" i="2"/>
  <c r="K55" i="2"/>
  <c r="Q54" i="2"/>
  <c r="D23" i="2"/>
  <c r="W100" i="2"/>
  <c r="S100" i="2"/>
  <c r="O100" i="2"/>
  <c r="K100" i="2"/>
  <c r="G100" i="2"/>
  <c r="W99" i="2"/>
  <c r="S99" i="2"/>
  <c r="O99" i="2"/>
  <c r="K99" i="2"/>
  <c r="G99" i="2"/>
  <c r="AI14" i="17"/>
  <c r="L37" i="18"/>
  <c r="T37" i="18"/>
  <c r="H23" i="18"/>
  <c r="V9" i="9"/>
  <c r="R9" i="9"/>
  <c r="J9" i="9"/>
  <c r="F9" i="9"/>
  <c r="U10" i="12"/>
  <c r="M10" i="12"/>
  <c r="U10" i="13"/>
  <c r="M10" i="13"/>
  <c r="I10" i="13"/>
  <c r="V9" i="14"/>
  <c r="R9" i="14"/>
  <c r="J9" i="14"/>
  <c r="F9" i="14"/>
  <c r="N55" i="2"/>
  <c r="U54" i="2"/>
  <c r="P100" i="2"/>
  <c r="AI15" i="17"/>
  <c r="H24" i="18"/>
  <c r="J43" i="18"/>
  <c r="Q43" i="18"/>
  <c r="Q35" i="18"/>
  <c r="R17" i="18"/>
  <c r="S25" i="18"/>
  <c r="C38" i="18"/>
  <c r="N38" i="18"/>
  <c r="C36" i="18"/>
  <c r="V20" i="18"/>
  <c r="D21" i="18"/>
  <c r="J21" i="18"/>
  <c r="S21" i="18"/>
  <c r="F18" i="18"/>
  <c r="R19" i="18"/>
  <c r="I10" i="14"/>
  <c r="M10" i="14"/>
  <c r="Q10" i="14"/>
  <c r="U10" i="14"/>
  <c r="Z9" i="16"/>
  <c r="F10" i="16"/>
  <c r="M10" i="16"/>
  <c r="P10" i="16"/>
  <c r="S10" i="16"/>
  <c r="G9" i="15"/>
  <c r="J9" i="15"/>
  <c r="R9" i="15"/>
  <c r="V9" i="15"/>
  <c r="AD9" i="15"/>
  <c r="G10" i="15"/>
  <c r="O10" i="15"/>
  <c r="S10" i="15"/>
  <c r="G9" i="3"/>
  <c r="K9" i="3"/>
  <c r="O9" i="3"/>
  <c r="S9" i="3"/>
  <c r="W9" i="3"/>
  <c r="G10" i="3"/>
  <c r="O10" i="3"/>
  <c r="S10" i="3"/>
  <c r="H10" i="4"/>
  <c r="L10" i="4"/>
  <c r="P10" i="4"/>
  <c r="T10" i="4"/>
  <c r="X10" i="4"/>
  <c r="J10" i="5"/>
  <c r="N10" i="5"/>
  <c r="R10" i="5"/>
  <c r="V10" i="5"/>
  <c r="AD10" i="5"/>
  <c r="F9" i="6"/>
  <c r="J9" i="6"/>
  <c r="N9" i="6"/>
  <c r="R9" i="6"/>
  <c r="V9" i="6"/>
  <c r="F10" i="7"/>
  <c r="J10" i="7"/>
  <c r="N10" i="7"/>
  <c r="R10" i="7"/>
  <c r="V10" i="7"/>
  <c r="AD10" i="7"/>
  <c r="F9" i="8"/>
  <c r="J9" i="8"/>
  <c r="R9" i="8"/>
  <c r="V9" i="8"/>
  <c r="AD9" i="8"/>
  <c r="F10" i="8"/>
  <c r="J10" i="8"/>
  <c r="N10" i="8"/>
  <c r="R10" i="8"/>
  <c r="V10" i="8"/>
  <c r="F9" i="17"/>
  <c r="J9" i="17"/>
  <c r="N9" i="17"/>
  <c r="R9" i="17"/>
  <c r="V9" i="17"/>
  <c r="Z9" i="17"/>
  <c r="AD9" i="17"/>
  <c r="F10" i="17"/>
  <c r="N10" i="17"/>
  <c r="V10" i="17"/>
  <c r="AD10" i="17"/>
  <c r="G10" i="9"/>
  <c r="O10" i="9"/>
  <c r="S10" i="9"/>
  <c r="AA10" i="9"/>
  <c r="G9" i="10"/>
  <c r="K9" i="10"/>
  <c r="O9" i="10"/>
  <c r="S9" i="10"/>
  <c r="W9" i="10"/>
  <c r="G10" i="10"/>
  <c r="O10" i="10"/>
  <c r="S10" i="10"/>
  <c r="G9" i="11"/>
  <c r="K9" i="11"/>
  <c r="O9" i="11"/>
  <c r="S9" i="11"/>
  <c r="W9" i="11"/>
  <c r="O10" i="11"/>
  <c r="S10" i="11"/>
  <c r="G9" i="12"/>
  <c r="K9" i="12"/>
  <c r="O9" i="12"/>
  <c r="S9" i="12"/>
  <c r="W9" i="12"/>
  <c r="AA9" i="12"/>
  <c r="G10" i="12"/>
  <c r="F9" i="13"/>
  <c r="J9" i="13"/>
  <c r="R9" i="13"/>
  <c r="V9" i="13"/>
  <c r="Z9" i="13"/>
  <c r="U31" i="18"/>
  <c r="D10" i="14"/>
  <c r="H10" i="14"/>
  <c r="L10" i="14"/>
  <c r="P10" i="14"/>
  <c r="T10" i="14"/>
  <c r="X10" i="14"/>
  <c r="D9" i="16"/>
  <c r="E10" i="16"/>
  <c r="O10" i="16"/>
  <c r="AB10" i="16"/>
  <c r="F9" i="15"/>
  <c r="M9" i="15"/>
  <c r="Q9" i="15"/>
  <c r="U9" i="15"/>
  <c r="F10" i="15"/>
  <c r="J10" i="15"/>
  <c r="N10" i="15"/>
  <c r="R10" i="15"/>
  <c r="V10" i="15"/>
  <c r="Z10" i="15"/>
  <c r="F9" i="3"/>
  <c r="J9" i="3"/>
  <c r="R9" i="3"/>
  <c r="V9" i="3"/>
  <c r="Z9" i="3"/>
  <c r="F10" i="3"/>
  <c r="J10" i="3"/>
  <c r="N10" i="3"/>
  <c r="R10" i="3"/>
  <c r="V10" i="3"/>
  <c r="G10" i="4"/>
  <c r="O10" i="4"/>
  <c r="S10" i="4"/>
  <c r="W10" i="4"/>
  <c r="G9" i="5"/>
  <c r="M10" i="5"/>
  <c r="U10" i="5"/>
  <c r="E9" i="6"/>
  <c r="I9" i="6"/>
  <c r="M9" i="6"/>
  <c r="Q9" i="6"/>
  <c r="U9" i="6"/>
  <c r="F10" i="6"/>
  <c r="I10" i="7"/>
  <c r="M10" i="7"/>
  <c r="U10" i="7"/>
  <c r="Y10" i="7"/>
  <c r="AC10" i="7"/>
  <c r="E9" i="8"/>
  <c r="I9" i="8"/>
  <c r="M9" i="8"/>
  <c r="Q9" i="8"/>
  <c r="U9" i="8"/>
  <c r="Y9" i="8"/>
  <c r="AC9" i="8"/>
  <c r="I10" i="8"/>
  <c r="M10" i="8"/>
  <c r="U10" i="8"/>
  <c r="I9" i="17"/>
  <c r="M9" i="17"/>
  <c r="Q9" i="17"/>
  <c r="U9" i="17"/>
  <c r="AC9" i="17"/>
  <c r="E10" i="17"/>
  <c r="I10" i="17"/>
  <c r="M10" i="17"/>
  <c r="Q10" i="17"/>
  <c r="U10" i="17"/>
  <c r="Y10" i="17"/>
  <c r="F10" i="9"/>
  <c r="J10" i="9"/>
  <c r="N10" i="9"/>
  <c r="R10" i="9"/>
  <c r="V10" i="9"/>
  <c r="F9" i="10"/>
  <c r="J9" i="10"/>
  <c r="R9" i="10"/>
  <c r="V9" i="10"/>
  <c r="AD9" i="10"/>
  <c r="F10" i="10"/>
  <c r="J10" i="10"/>
  <c r="N10" i="10"/>
  <c r="R10" i="10"/>
  <c r="V10" i="10"/>
  <c r="Z10" i="10"/>
  <c r="F9" i="11"/>
  <c r="J9" i="11"/>
  <c r="R9" i="11"/>
  <c r="V9" i="11"/>
  <c r="F10" i="11"/>
  <c r="J10" i="11"/>
  <c r="N10" i="11"/>
  <c r="R10" i="11"/>
  <c r="V10" i="11"/>
  <c r="AD10" i="11"/>
  <c r="F9" i="12"/>
  <c r="J9" i="12"/>
  <c r="R9" i="12"/>
  <c r="V9" i="12"/>
  <c r="AD9" i="12"/>
  <c r="F10" i="12"/>
  <c r="E9" i="13"/>
  <c r="I9" i="13"/>
  <c r="M9" i="13"/>
  <c r="Q9" i="13"/>
  <c r="U9" i="13"/>
  <c r="AC9" i="13"/>
  <c r="V25" i="18"/>
  <c r="C39" i="18"/>
  <c r="E36" i="18"/>
  <c r="E32" i="18"/>
  <c r="S33" i="18"/>
  <c r="AA28" i="18"/>
  <c r="K29" i="18"/>
  <c r="Q29" i="18"/>
  <c r="Y26" i="18"/>
  <c r="L27" i="18"/>
  <c r="P15" i="18"/>
  <c r="G10" i="14"/>
  <c r="O10" i="14"/>
  <c r="S10" i="14"/>
  <c r="F9" i="16"/>
  <c r="X9" i="16"/>
  <c r="AB9" i="16"/>
  <c r="H10" i="16"/>
  <c r="U10" i="16"/>
  <c r="X10" i="16"/>
  <c r="L9" i="15"/>
  <c r="P9" i="15"/>
  <c r="X9" i="15"/>
  <c r="I10" i="15"/>
  <c r="M10" i="15"/>
  <c r="U10" i="15"/>
  <c r="I9" i="3"/>
  <c r="M9" i="3"/>
  <c r="Q9" i="3"/>
  <c r="U9" i="3"/>
  <c r="E10" i="3"/>
  <c r="I10" i="3"/>
  <c r="M10" i="3"/>
  <c r="U10" i="3"/>
  <c r="F10" i="4"/>
  <c r="J10" i="4"/>
  <c r="N10" i="4"/>
  <c r="R10" i="4"/>
  <c r="V10" i="4"/>
  <c r="F9" i="5"/>
  <c r="L10" i="5"/>
  <c r="P10" i="5"/>
  <c r="T10" i="5"/>
  <c r="X10" i="5"/>
  <c r="AB10" i="5"/>
  <c r="L9" i="6"/>
  <c r="P9" i="6"/>
  <c r="X9" i="6"/>
  <c r="D10" i="7"/>
  <c r="H10" i="7"/>
  <c r="L10" i="7"/>
  <c r="P10" i="7"/>
  <c r="T10" i="7"/>
  <c r="X10" i="7"/>
  <c r="L9" i="8"/>
  <c r="P9" i="8"/>
  <c r="X9" i="8"/>
  <c r="H10" i="8"/>
  <c r="L10" i="8"/>
  <c r="P10" i="8"/>
  <c r="T10" i="8"/>
  <c r="X10" i="8"/>
  <c r="D9" i="17"/>
  <c r="L9" i="17"/>
  <c r="P9" i="17"/>
  <c r="X9" i="17"/>
  <c r="AB9" i="17"/>
  <c r="D10" i="17"/>
  <c r="L10" i="17"/>
  <c r="T10" i="17"/>
  <c r="AB10" i="17"/>
  <c r="I10" i="9"/>
  <c r="M10" i="9"/>
  <c r="U10" i="9"/>
  <c r="Y10" i="9"/>
  <c r="E9" i="10"/>
  <c r="I9" i="10"/>
  <c r="M9" i="10"/>
  <c r="Q9" i="10"/>
  <c r="U9" i="10"/>
  <c r="E10" i="10"/>
  <c r="I10" i="10"/>
  <c r="M10" i="10"/>
  <c r="U10" i="10"/>
  <c r="E9" i="11"/>
  <c r="I9" i="11"/>
  <c r="M9" i="11"/>
  <c r="Q9" i="11"/>
  <c r="U9" i="11"/>
  <c r="Y9" i="11"/>
  <c r="I10" i="11"/>
  <c r="M10" i="11"/>
  <c r="U10" i="11"/>
  <c r="E9" i="12"/>
  <c r="I9" i="12"/>
  <c r="M9" i="12"/>
  <c r="Q9" i="12"/>
  <c r="U9" i="12"/>
  <c r="D9" i="13"/>
  <c r="L9" i="13"/>
  <c r="P9" i="13"/>
  <c r="X9" i="13"/>
  <c r="AB9" i="13"/>
  <c r="C58" i="18"/>
  <c r="C15" i="18" s="1"/>
  <c r="D30" i="18"/>
  <c r="E31" i="18"/>
  <c r="F10" i="14"/>
  <c r="J10" i="14"/>
  <c r="N10" i="14"/>
  <c r="R10" i="14"/>
  <c r="V10" i="14"/>
  <c r="Z10" i="14"/>
  <c r="G10" i="16"/>
  <c r="K9" i="15"/>
  <c r="O9" i="15"/>
  <c r="S9" i="15"/>
  <c r="W9" i="15"/>
  <c r="H10" i="15"/>
  <c r="L10" i="15"/>
  <c r="P10" i="15"/>
  <c r="T10" i="15"/>
  <c r="X10" i="15"/>
  <c r="L9" i="3"/>
  <c r="P9" i="3"/>
  <c r="X9" i="3"/>
  <c r="AB9" i="3"/>
  <c r="D10" i="3"/>
  <c r="H10" i="3"/>
  <c r="L10" i="3"/>
  <c r="P10" i="3"/>
  <c r="T10" i="3"/>
  <c r="X10" i="3"/>
  <c r="AB10" i="3"/>
  <c r="I10" i="4"/>
  <c r="M10" i="4"/>
  <c r="U10" i="4"/>
  <c r="E9" i="5"/>
  <c r="K10" i="5"/>
  <c r="O10" i="5"/>
  <c r="S10" i="5"/>
  <c r="G9" i="6"/>
  <c r="K9" i="6"/>
  <c r="O9" i="6"/>
  <c r="S9" i="6"/>
  <c r="W9" i="6"/>
  <c r="D10" i="6"/>
  <c r="G10" i="7"/>
  <c r="O10" i="7"/>
  <c r="S10" i="7"/>
  <c r="G9" i="8"/>
  <c r="K9" i="8"/>
  <c r="O9" i="8"/>
  <c r="S9" i="8"/>
  <c r="W9" i="8"/>
  <c r="AA9" i="8"/>
  <c r="G10" i="8"/>
  <c r="O10" i="8"/>
  <c r="S10" i="8"/>
  <c r="AA10" i="8"/>
  <c r="K9" i="17"/>
  <c r="S9" i="17"/>
  <c r="G10" i="17"/>
  <c r="O10" i="17"/>
  <c r="S10" i="17"/>
  <c r="H10" i="9"/>
  <c r="L10" i="9"/>
  <c r="P10" i="9"/>
  <c r="T10" i="9"/>
  <c r="X10" i="9"/>
  <c r="H9" i="10"/>
  <c r="L9" i="10"/>
  <c r="P9" i="10"/>
  <c r="X9" i="10"/>
  <c r="D10" i="10"/>
  <c r="H10" i="10"/>
  <c r="L10" i="10"/>
  <c r="P10" i="10"/>
  <c r="T10" i="10"/>
  <c r="X10" i="10"/>
  <c r="L9" i="11"/>
  <c r="P9" i="11"/>
  <c r="X9" i="11"/>
  <c r="AB9" i="11"/>
  <c r="H10" i="11"/>
  <c r="L10" i="11"/>
  <c r="P10" i="11"/>
  <c r="T10" i="11"/>
  <c r="X10" i="11"/>
  <c r="D9" i="12"/>
  <c r="L9" i="12"/>
  <c r="P9" i="12"/>
  <c r="X9" i="12"/>
  <c r="D10" i="12"/>
  <c r="H10" i="12"/>
  <c r="G9" i="13"/>
  <c r="K9" i="13"/>
  <c r="O9" i="13"/>
  <c r="S9" i="13"/>
  <c r="W9" i="13"/>
  <c r="D10" i="13"/>
  <c r="M43" i="18"/>
  <c r="G40" i="18"/>
  <c r="U20" i="18"/>
  <c r="F19" i="18"/>
  <c r="V19" i="18"/>
  <c r="N10" i="20"/>
  <c r="V10" i="20"/>
  <c r="E30" i="18"/>
  <c r="Q30" i="18"/>
  <c r="U30" i="18"/>
  <c r="I31" i="18"/>
  <c r="O31" i="18"/>
  <c r="S31" i="18"/>
  <c r="AC31" i="18"/>
  <c r="T43" i="18"/>
  <c r="Y34" i="18"/>
  <c r="AC28" i="18"/>
  <c r="AB17" i="18"/>
  <c r="R15" i="18"/>
  <c r="Z15" i="18"/>
  <c r="AE9" i="20"/>
  <c r="D9" i="20"/>
  <c r="P9" i="20"/>
  <c r="V9" i="20"/>
  <c r="Z9" i="20"/>
  <c r="I10" i="20"/>
  <c r="AF10" i="20"/>
  <c r="H30" i="18"/>
  <c r="T30" i="18"/>
  <c r="AB30" i="18"/>
  <c r="H31" i="18"/>
  <c r="N31" i="18"/>
  <c r="R31" i="18"/>
  <c r="AB31" i="18"/>
  <c r="C73" i="18"/>
  <c r="C74" i="18"/>
  <c r="Z33" i="18"/>
  <c r="Z23" i="18"/>
  <c r="P21" i="18"/>
  <c r="J55" i="2"/>
  <c r="K30" i="18"/>
  <c r="O30" i="18"/>
  <c r="W30" i="18"/>
  <c r="AA30" i="18"/>
  <c r="K31" i="18"/>
  <c r="W31" i="18"/>
  <c r="AA31" i="18"/>
  <c r="Q42" i="18"/>
  <c r="I24" i="18"/>
  <c r="R23" i="18"/>
  <c r="F9" i="20"/>
  <c r="J9" i="20"/>
  <c r="T9" i="20"/>
  <c r="X9" i="20"/>
  <c r="D10" i="20"/>
  <c r="O10" i="20"/>
  <c r="S10" i="20"/>
  <c r="N30" i="18"/>
  <c r="V30" i="18"/>
  <c r="F31" i="18"/>
  <c r="J31" i="18"/>
  <c r="M31" i="18"/>
  <c r="Z31" i="18"/>
  <c r="AD31" i="18"/>
  <c r="AH44" i="15"/>
  <c r="AI134" i="15"/>
  <c r="AH44" i="9"/>
  <c r="AI134" i="9"/>
  <c r="P13" i="18"/>
  <c r="T35" i="18"/>
  <c r="AE9" i="8"/>
  <c r="AI135" i="10"/>
  <c r="AA16" i="18"/>
  <c r="AH44" i="17"/>
  <c r="AI44" i="17" s="1"/>
  <c r="AI134" i="17"/>
  <c r="AH44" i="4"/>
  <c r="AI44" i="4" s="1"/>
  <c r="AI134" i="4"/>
  <c r="Y15" i="18"/>
  <c r="AI135" i="12"/>
  <c r="AH45" i="12"/>
  <c r="AI134" i="12"/>
  <c r="AH44" i="12"/>
  <c r="AH45" i="6"/>
  <c r="AE10" i="17"/>
  <c r="D14" i="18"/>
  <c r="AH44" i="13"/>
  <c r="Z45" i="2"/>
  <c r="D45" i="2"/>
  <c r="L12" i="18"/>
  <c r="C31" i="18"/>
  <c r="AH99" i="15"/>
  <c r="AH99" i="17"/>
  <c r="AG110" i="18" s="1"/>
  <c r="AI134" i="7"/>
  <c r="Z44" i="2"/>
  <c r="AD44" i="2"/>
  <c r="AC99" i="2"/>
  <c r="AC44" i="2"/>
  <c r="AD45" i="2"/>
  <c r="AB44" i="2"/>
  <c r="AI44" i="7" l="1"/>
  <c r="AF10" i="17"/>
  <c r="AI45" i="16"/>
  <c r="AI12" i="14"/>
  <c r="AI14" i="14"/>
  <c r="Y9" i="13"/>
  <c r="Y9" i="12"/>
  <c r="Y10" i="12"/>
  <c r="Z10" i="12"/>
  <c r="AI20" i="12"/>
  <c r="AI27" i="12"/>
  <c r="Z9" i="11"/>
  <c r="AA9" i="11"/>
  <c r="AC9" i="11"/>
  <c r="AB10" i="11"/>
  <c r="Y9" i="10"/>
  <c r="Y10" i="10"/>
  <c r="AA10" i="10"/>
  <c r="AI16" i="10"/>
  <c r="Z9" i="9"/>
  <c r="Z10" i="9"/>
  <c r="AB10" i="9"/>
  <c r="AI16" i="9"/>
  <c r="AB9" i="8"/>
  <c r="Z10" i="7"/>
  <c r="Y9" i="6"/>
  <c r="AA9" i="6"/>
  <c r="AB9" i="6"/>
  <c r="AB9" i="5"/>
  <c r="AI16" i="5"/>
  <c r="AC9" i="4"/>
  <c r="Y10" i="4"/>
  <c r="AD10" i="4"/>
  <c r="AI25" i="4"/>
  <c r="Y9" i="3"/>
  <c r="AA9" i="3"/>
  <c r="AA10" i="3"/>
  <c r="AC9" i="15"/>
  <c r="Y10" i="15"/>
  <c r="AD10" i="15"/>
  <c r="Y9" i="16"/>
  <c r="AA9" i="16"/>
  <c r="AA10" i="16"/>
  <c r="AC54" i="2"/>
  <c r="Z12" i="2"/>
  <c r="AA12" i="2"/>
  <c r="AC13" i="2"/>
  <c r="AD16" i="2"/>
  <c r="Y17" i="2"/>
  <c r="AD17" i="2"/>
  <c r="Y19" i="2"/>
  <c r="Z20" i="2"/>
  <c r="AB20" i="2"/>
  <c r="AB24" i="2"/>
  <c r="X28" i="2"/>
  <c r="Y28" i="2"/>
  <c r="Z30" i="2"/>
  <c r="AB30" i="2"/>
  <c r="AA32" i="2"/>
  <c r="AB32" i="2"/>
  <c r="AC33" i="2"/>
  <c r="X34" i="2"/>
  <c r="AD34" i="2"/>
  <c r="X35" i="2"/>
  <c r="X36" i="2"/>
  <c r="AA37" i="2"/>
  <c r="Z38" i="2"/>
  <c r="AA39" i="2"/>
  <c r="AB40" i="2"/>
  <c r="AC41" i="2"/>
  <c r="AC42" i="2"/>
  <c r="AB10" i="14"/>
  <c r="AD10" i="14"/>
  <c r="AD9" i="16"/>
  <c r="Z10" i="16"/>
  <c r="Z9" i="15"/>
  <c r="AB9" i="15"/>
  <c r="AB10" i="15"/>
  <c r="AD9" i="3"/>
  <c r="Z10" i="3"/>
  <c r="Z9" i="4"/>
  <c r="AB10" i="4"/>
  <c r="Z10" i="5"/>
  <c r="Z9" i="6"/>
  <c r="AB10" i="8"/>
  <c r="AB9" i="10"/>
  <c r="AB10" i="10"/>
  <c r="AD10" i="10"/>
  <c r="Z10" i="11"/>
  <c r="Z9" i="12"/>
  <c r="AB9" i="12"/>
  <c r="AD9" i="13"/>
  <c r="V10" i="16"/>
  <c r="P55" i="2"/>
  <c r="H55" i="2"/>
  <c r="T54" i="2"/>
  <c r="T43" i="2"/>
  <c r="D39" i="2"/>
  <c r="P36" i="2"/>
  <c r="L35" i="2"/>
  <c r="H34" i="2"/>
  <c r="D33" i="2"/>
  <c r="T31" i="2"/>
  <c r="P30" i="2"/>
  <c r="L29" i="2"/>
  <c r="H28" i="2"/>
  <c r="D27" i="2"/>
  <c r="T25" i="2"/>
  <c r="P24" i="2"/>
  <c r="N12" i="18"/>
  <c r="Z42" i="18"/>
  <c r="T32" i="18"/>
  <c r="K23" i="18"/>
  <c r="C24" i="18"/>
  <c r="V24" i="18"/>
  <c r="W42" i="18"/>
  <c r="J39" i="18"/>
  <c r="M32" i="18"/>
  <c r="M22" i="18"/>
  <c r="M18" i="18"/>
  <c r="V16" i="18"/>
  <c r="G13" i="18"/>
  <c r="O13" i="18"/>
  <c r="G39" i="18"/>
  <c r="O37" i="18"/>
  <c r="P35" i="18"/>
  <c r="J25" i="18"/>
  <c r="J18" i="18"/>
  <c r="R18" i="18"/>
  <c r="Y18" i="18"/>
  <c r="AA14" i="18"/>
  <c r="O15" i="18"/>
  <c r="W15" i="18"/>
  <c r="E12" i="18"/>
  <c r="F43" i="18"/>
  <c r="J41" i="18"/>
  <c r="H38" i="18"/>
  <c r="P38" i="18"/>
  <c r="U39" i="18"/>
  <c r="K36" i="18"/>
  <c r="S36" i="18"/>
  <c r="AA36" i="18"/>
  <c r="AB29" i="18"/>
  <c r="J26" i="18"/>
  <c r="F24" i="18"/>
  <c r="N24" i="18"/>
  <c r="D25" i="18"/>
  <c r="L25" i="18"/>
  <c r="AB25" i="18"/>
  <c r="H14" i="18"/>
  <c r="S9" i="20"/>
  <c r="Q10" i="20"/>
  <c r="L9" i="20"/>
  <c r="O9" i="20"/>
  <c r="J30" i="18"/>
  <c r="AC30" i="18"/>
  <c r="Q31" i="18"/>
  <c r="AF45" i="2"/>
  <c r="AI135" i="13"/>
  <c r="AH45" i="9"/>
  <c r="AI45" i="9" s="1"/>
  <c r="AI45" i="3"/>
  <c r="AH45" i="5"/>
  <c r="AI135" i="8"/>
  <c r="Y32" i="18"/>
  <c r="V96" i="18"/>
  <c r="H37" i="18"/>
  <c r="I20" i="18"/>
  <c r="Q20" i="18"/>
  <c r="F21" i="18"/>
  <c r="M40" i="18"/>
  <c r="AC40" i="18"/>
  <c r="S41" i="18"/>
  <c r="I38" i="18"/>
  <c r="E29" i="18"/>
  <c r="K16" i="18"/>
  <c r="H35" i="18"/>
  <c r="I40" i="18"/>
  <c r="Y40" i="18"/>
  <c r="T42" i="18"/>
  <c r="L36" i="18"/>
  <c r="T36" i="18"/>
  <c r="AB36" i="18"/>
  <c r="O34" i="18"/>
  <c r="C27" i="18"/>
  <c r="AA13" i="18"/>
  <c r="AB22" i="18"/>
  <c r="AC15" i="18"/>
  <c r="AC22" i="18"/>
  <c r="P24" i="18"/>
  <c r="X39" i="18"/>
  <c r="W96" i="18"/>
  <c r="E34" i="18"/>
  <c r="AB95" i="18"/>
  <c r="R43" i="18"/>
  <c r="J24" i="18"/>
  <c r="V26" i="18"/>
  <c r="H33" i="18"/>
  <c r="L28" i="18"/>
  <c r="E35" i="18"/>
  <c r="Q26" i="18"/>
  <c r="S22" i="18"/>
  <c r="F16" i="18"/>
  <c r="O22" i="18"/>
  <c r="G31" i="18"/>
  <c r="Z36" i="18"/>
  <c r="W35" i="18"/>
  <c r="Y22" i="18"/>
  <c r="Y17" i="18"/>
  <c r="L24" i="18"/>
  <c r="E39" i="18"/>
  <c r="AC39" i="18"/>
  <c r="U36" i="18"/>
  <c r="G36" i="18"/>
  <c r="F29" i="18"/>
  <c r="F23" i="18"/>
  <c r="W27" i="18"/>
  <c r="S15" i="18"/>
  <c r="R36" i="18"/>
  <c r="P53" i="18"/>
  <c r="AF10" i="12"/>
  <c r="AI17" i="9"/>
  <c r="Z10" i="8"/>
  <c r="AD10" i="8"/>
  <c r="AB14" i="2"/>
  <c r="AD99" i="2"/>
  <c r="X99" i="2"/>
  <c r="T10" i="16"/>
  <c r="X18" i="2"/>
  <c r="AD9" i="11"/>
  <c r="Z9" i="10"/>
  <c r="AF9" i="7"/>
  <c r="AF10" i="9"/>
  <c r="Z9" i="8"/>
  <c r="Y9" i="4"/>
  <c r="AD13" i="2"/>
  <c r="AD55" i="2"/>
  <c r="AD26" i="2"/>
  <c r="Y29" i="2"/>
  <c r="AI45" i="6"/>
  <c r="AI134" i="13"/>
  <c r="AE99" i="13"/>
  <c r="AE44" i="13"/>
  <c r="AE9" i="13" s="1"/>
  <c r="AI134" i="11"/>
  <c r="AE99" i="11"/>
  <c r="AI134" i="16"/>
  <c r="AE99" i="16"/>
  <c r="AI134" i="14"/>
  <c r="AE99" i="14"/>
  <c r="AE44" i="14"/>
  <c r="AE9" i="14" s="1"/>
  <c r="M33" i="18"/>
  <c r="M96" i="18"/>
  <c r="O96" i="18"/>
  <c r="AA13" i="2"/>
  <c r="AA100" i="2"/>
  <c r="AH44" i="14"/>
  <c r="AH134" i="2"/>
  <c r="AI135" i="14"/>
  <c r="AH135" i="2"/>
  <c r="N28" i="2"/>
  <c r="N54" i="2"/>
  <c r="R27" i="2"/>
  <c r="R55" i="2"/>
  <c r="AI44" i="9"/>
  <c r="K54" i="2"/>
  <c r="AI17" i="17"/>
  <c r="X54" i="2"/>
  <c r="AI135" i="5"/>
  <c r="Z13" i="18"/>
  <c r="Y35" i="18"/>
  <c r="X19" i="18"/>
  <c r="AC18" i="18"/>
  <c r="AD10" i="12"/>
  <c r="Y10" i="6"/>
  <c r="AB10" i="6"/>
  <c r="AA19" i="2"/>
  <c r="AA55" i="2"/>
  <c r="AC25" i="2"/>
  <c r="AD15" i="2"/>
  <c r="Z19" i="2"/>
  <c r="AD41" i="2"/>
  <c r="AC10" i="14"/>
  <c r="AC10" i="15"/>
  <c r="AC10" i="6"/>
  <c r="AC10" i="8"/>
  <c r="AC10" i="10"/>
  <c r="AC10" i="12"/>
  <c r="Y96" i="18"/>
  <c r="N21" i="18"/>
  <c r="AF10" i="6"/>
  <c r="AF9" i="12"/>
  <c r="AD9" i="9"/>
  <c r="G53" i="18"/>
  <c r="AE9" i="7"/>
  <c r="AE100" i="16"/>
  <c r="AF10" i="15"/>
  <c r="AA21" i="2"/>
  <c r="AF9" i="15"/>
  <c r="AC25" i="18"/>
  <c r="AC35" i="18"/>
  <c r="AD10" i="13"/>
  <c r="AA9" i="9"/>
  <c r="AA9" i="5"/>
  <c r="AB9" i="4"/>
  <c r="Y12" i="2"/>
  <c r="AB18" i="2"/>
  <c r="AI41" i="16"/>
  <c r="AI31" i="16"/>
  <c r="AI25" i="16"/>
  <c r="AI17" i="16"/>
  <c r="AI15" i="16"/>
  <c r="W10" i="16"/>
  <c r="T9" i="16"/>
  <c r="AI41" i="15"/>
  <c r="AI25" i="15"/>
  <c r="AI17" i="15"/>
  <c r="E10" i="15"/>
  <c r="W10" i="15"/>
  <c r="T9" i="15"/>
  <c r="AI41" i="3"/>
  <c r="AH45" i="13"/>
  <c r="AF9" i="6"/>
  <c r="AF10" i="13"/>
  <c r="AF10" i="8"/>
  <c r="X12" i="18"/>
  <c r="W16" i="18"/>
  <c r="Y10" i="13"/>
  <c r="AD9" i="7"/>
  <c r="AA10" i="6"/>
  <c r="Z28" i="2"/>
  <c r="AA31" i="2"/>
  <c r="AD35" i="2"/>
  <c r="X37" i="2"/>
  <c r="F54" i="2"/>
  <c r="P12" i="18"/>
  <c r="AI121" i="9"/>
  <c r="AH31" i="9"/>
  <c r="AI31" i="9" s="1"/>
  <c r="AI75" i="6"/>
  <c r="AH30" i="6"/>
  <c r="AF9" i="11"/>
  <c r="AI44" i="5"/>
  <c r="AE45" i="14"/>
  <c r="AE45" i="13"/>
  <c r="T30" i="2"/>
  <c r="AF10" i="5"/>
  <c r="D95" i="18"/>
  <c r="AC24" i="18"/>
  <c r="AB42" i="18"/>
  <c r="AA39" i="18"/>
  <c r="AB32" i="18"/>
  <c r="AI135" i="6"/>
  <c r="Z95" i="18"/>
  <c r="Y9" i="7"/>
  <c r="AD9" i="4"/>
  <c r="AD20" i="2"/>
  <c r="X24" i="2"/>
  <c r="Y25" i="2"/>
  <c r="Y37" i="2"/>
  <c r="AB41" i="2"/>
  <c r="Y14" i="2"/>
  <c r="AB100" i="2"/>
  <c r="X21" i="2"/>
  <c r="AA26" i="2"/>
  <c r="Z33" i="2"/>
  <c r="AC36" i="2"/>
  <c r="Y40" i="2"/>
  <c r="AB43" i="2"/>
  <c r="AC10" i="16"/>
  <c r="AC10" i="3"/>
  <c r="AC10" i="5"/>
  <c r="AC10" i="9"/>
  <c r="AC10" i="11"/>
  <c r="AC10" i="13"/>
  <c r="E22" i="18"/>
  <c r="AI75" i="11"/>
  <c r="AH30" i="11"/>
  <c r="AI122" i="9"/>
  <c r="AH32" i="9"/>
  <c r="AI62" i="6"/>
  <c r="AH17" i="6"/>
  <c r="AF9" i="9"/>
  <c r="C18" i="18"/>
  <c r="AI135" i="9"/>
  <c r="AE44" i="6"/>
  <c r="AA10" i="12"/>
  <c r="AB9" i="7"/>
  <c r="AB12" i="2"/>
  <c r="X19" i="2"/>
  <c r="AC31" i="2"/>
  <c r="AD32" i="2"/>
  <c r="AD42" i="2"/>
  <c r="F21" i="2"/>
  <c r="S20" i="2"/>
  <c r="S9" i="2" s="1"/>
  <c r="Q37" i="18"/>
  <c r="L42" i="18"/>
  <c r="Z55" i="2"/>
  <c r="AF9" i="17"/>
  <c r="AF10" i="11"/>
  <c r="Y9" i="14"/>
  <c r="AB10" i="12"/>
  <c r="AB9" i="9"/>
  <c r="AD10" i="6"/>
  <c r="AD9" i="5"/>
  <c r="AF9" i="4"/>
  <c r="AC15" i="2"/>
  <c r="Z36" i="2"/>
  <c r="AI13" i="17"/>
  <c r="AI37" i="16"/>
  <c r="AI27" i="16"/>
  <c r="Q10" i="16"/>
  <c r="N9" i="16"/>
  <c r="K10" i="16"/>
  <c r="AI27" i="15"/>
  <c r="Q10" i="15"/>
  <c r="N9" i="15"/>
  <c r="K10" i="15"/>
  <c r="AI12" i="15"/>
  <c r="AI43" i="3"/>
  <c r="AI27" i="3"/>
  <c r="Q10" i="3"/>
  <c r="N9" i="3"/>
  <c r="K10" i="3"/>
  <c r="AI12" i="3"/>
  <c r="AI27" i="4"/>
  <c r="Q10" i="4"/>
  <c r="K10" i="4"/>
  <c r="H9" i="4"/>
  <c r="AI43" i="5"/>
  <c r="AI30" i="5"/>
  <c r="Q10" i="5"/>
  <c r="AI13" i="5"/>
  <c r="AI43" i="6"/>
  <c r="AI13" i="6"/>
  <c r="H9" i="6"/>
  <c r="AI43" i="7"/>
  <c r="AI36" i="7"/>
  <c r="Q10" i="7"/>
  <c r="K10" i="7"/>
  <c r="AI30" i="8"/>
  <c r="Q10" i="8"/>
  <c r="AI14" i="8"/>
  <c r="AI13" i="8"/>
  <c r="H9" i="8"/>
  <c r="AI43" i="9"/>
  <c r="Q10" i="9"/>
  <c r="N9" i="9"/>
  <c r="K10" i="9"/>
  <c r="H9" i="9"/>
  <c r="AI27" i="10"/>
  <c r="Q10" i="10"/>
  <c r="N9" i="10"/>
  <c r="K10" i="10"/>
  <c r="AI12" i="10"/>
  <c r="AI30" i="11"/>
  <c r="AI27" i="11"/>
  <c r="Q10" i="11"/>
  <c r="N9" i="11"/>
  <c r="AI13" i="11"/>
  <c r="AI12" i="11"/>
  <c r="AI30" i="12"/>
  <c r="Q10" i="12"/>
  <c r="N9" i="12"/>
  <c r="K10" i="12"/>
  <c r="AI43" i="13"/>
  <c r="Q10" i="13"/>
  <c r="N9" i="13"/>
  <c r="AI22" i="14"/>
  <c r="N9" i="14"/>
  <c r="K10" i="14"/>
  <c r="H9" i="14"/>
  <c r="V19" i="2"/>
  <c r="W17" i="2"/>
  <c r="Y28" i="18"/>
  <c r="H26" i="18"/>
  <c r="C21" i="18"/>
  <c r="H36" i="2"/>
  <c r="O26" i="2"/>
  <c r="G26" i="2"/>
  <c r="S25" i="2"/>
  <c r="K25" i="2"/>
  <c r="R16" i="2"/>
  <c r="J16" i="2"/>
  <c r="G15" i="2"/>
  <c r="N40" i="18"/>
  <c r="I39" i="18"/>
  <c r="AC26" i="18"/>
  <c r="AI116" i="7"/>
  <c r="AH26" i="7"/>
  <c r="AI71" i="15"/>
  <c r="AH26" i="15"/>
  <c r="AI26" i="15" s="1"/>
  <c r="Y30" i="18"/>
  <c r="AI61" i="20"/>
  <c r="AH16" i="20"/>
  <c r="O36" i="2"/>
  <c r="G36" i="2"/>
  <c r="W24" i="2"/>
  <c r="O24" i="2"/>
  <c r="G24" i="2"/>
  <c r="C19" i="18"/>
  <c r="Z41" i="18"/>
  <c r="N32" i="18"/>
  <c r="D33" i="18"/>
  <c r="W34" i="2"/>
  <c r="G34" i="2"/>
  <c r="O13" i="2"/>
  <c r="H43" i="2"/>
  <c r="D42" i="2"/>
  <c r="T40" i="2"/>
  <c r="P39" i="2"/>
  <c r="L38" i="2"/>
  <c r="H37" i="2"/>
  <c r="D36" i="2"/>
  <c r="T34" i="2"/>
  <c r="P33" i="2"/>
  <c r="H31" i="2"/>
  <c r="D30" i="2"/>
  <c r="T28" i="2"/>
  <c r="P27" i="2"/>
  <c r="L26" i="2"/>
  <c r="H25" i="2"/>
  <c r="D24" i="2"/>
  <c r="V12" i="18"/>
  <c r="T41" i="18"/>
  <c r="M39" i="18"/>
  <c r="S29" i="18"/>
  <c r="X33" i="18"/>
  <c r="Q19" i="18"/>
  <c r="AH39" i="10"/>
  <c r="AI39" i="10" s="1"/>
  <c r="AI84" i="10"/>
  <c r="Z30" i="18"/>
  <c r="AI25" i="3"/>
  <c r="AI17" i="3"/>
  <c r="W10" i="3"/>
  <c r="T9" i="3"/>
  <c r="E10" i="4"/>
  <c r="T9" i="4"/>
  <c r="AI31" i="5"/>
  <c r="AI25" i="5"/>
  <c r="AI24" i="5"/>
  <c r="W10" i="5"/>
  <c r="AI41" i="6"/>
  <c r="AI31" i="6"/>
  <c r="AI17" i="6"/>
  <c r="E10" i="6"/>
  <c r="W10" i="6"/>
  <c r="T9" i="6"/>
  <c r="AI41" i="7"/>
  <c r="AI26" i="7"/>
  <c r="AI25" i="7"/>
  <c r="AI24" i="7"/>
  <c r="AI17" i="7"/>
  <c r="E10" i="7"/>
  <c r="W10" i="7"/>
  <c r="T9" i="7"/>
  <c r="AI25" i="8"/>
  <c r="AI17" i="8"/>
  <c r="W10" i="8"/>
  <c r="T9" i="8"/>
  <c r="AI26" i="9"/>
  <c r="AI25" i="9"/>
  <c r="W10" i="9"/>
  <c r="T9" i="9"/>
  <c r="AI42" i="10"/>
  <c r="AI26" i="10"/>
  <c r="AI24" i="10"/>
  <c r="AI17" i="10"/>
  <c r="W10" i="10"/>
  <c r="T9" i="10"/>
  <c r="E10" i="11"/>
  <c r="W10" i="11"/>
  <c r="T9" i="11"/>
  <c r="AI42" i="12"/>
  <c r="AI25" i="12"/>
  <c r="AI17" i="12"/>
  <c r="E10" i="12"/>
  <c r="W10" i="12"/>
  <c r="T9" i="12"/>
  <c r="AI31" i="13"/>
  <c r="AI17" i="13"/>
  <c r="W10" i="13"/>
  <c r="T9" i="13"/>
  <c r="AI33" i="14"/>
  <c r="AI31" i="14"/>
  <c r="AI26" i="14"/>
  <c r="AI24" i="14"/>
  <c r="AI17" i="14"/>
  <c r="AI16" i="14"/>
  <c r="E10" i="14"/>
  <c r="W10" i="14"/>
  <c r="T9" i="14"/>
  <c r="O23" i="18"/>
  <c r="L43" i="2"/>
  <c r="M52" i="18"/>
  <c r="Z38" i="18"/>
  <c r="O35" i="18"/>
  <c r="H95" i="18"/>
  <c r="O38" i="18"/>
  <c r="AI74" i="13"/>
  <c r="AH29" i="13"/>
  <c r="AI29" i="13" s="1"/>
  <c r="AI116" i="11"/>
  <c r="AH26" i="11"/>
  <c r="AI26" i="11" s="1"/>
  <c r="AI85" i="10"/>
  <c r="AH40" i="10"/>
  <c r="K22" i="18"/>
  <c r="N16" i="18"/>
  <c r="L52" i="18"/>
  <c r="K43" i="2"/>
  <c r="O42" i="2"/>
  <c r="S41" i="2"/>
  <c r="T39" i="2"/>
  <c r="K31" i="2"/>
  <c r="T29" i="2"/>
  <c r="U20" i="2"/>
  <c r="Q19" i="2"/>
  <c r="M18" i="2"/>
  <c r="I17" i="2"/>
  <c r="U14" i="2"/>
  <c r="Q13" i="2"/>
  <c r="M12" i="2"/>
  <c r="L22" i="18"/>
  <c r="AC33" i="18"/>
  <c r="V22" i="18"/>
  <c r="AI75" i="13"/>
  <c r="AH30" i="13"/>
  <c r="AI30" i="13" s="1"/>
  <c r="AI124" i="16"/>
  <c r="AH34" i="16"/>
  <c r="U29" i="18"/>
  <c r="Z26" i="18"/>
  <c r="L17" i="18"/>
  <c r="T53" i="18"/>
  <c r="Q9" i="20"/>
  <c r="AI130" i="20"/>
  <c r="AH40" i="20"/>
  <c r="F39" i="18"/>
  <c r="K13" i="18"/>
  <c r="W40" i="2"/>
  <c r="S29" i="2"/>
  <c r="O28" i="2"/>
  <c r="T27" i="2"/>
  <c r="V21" i="18"/>
  <c r="G34" i="18"/>
  <c r="Q18" i="18"/>
  <c r="AH34" i="15"/>
  <c r="AH36" i="17"/>
  <c r="AI117" i="5"/>
  <c r="AH27" i="5"/>
  <c r="AI27" i="5" s="1"/>
  <c r="AI125" i="16"/>
  <c r="AH35" i="16"/>
  <c r="L10" i="20"/>
  <c r="AI109" i="20"/>
  <c r="AH19" i="20"/>
  <c r="AI117" i="20"/>
  <c r="AH27" i="20"/>
  <c r="AF9" i="20"/>
  <c r="W9" i="20"/>
  <c r="Z10" i="20"/>
  <c r="AC10" i="20"/>
  <c r="AI24" i="20"/>
  <c r="P30" i="18"/>
  <c r="K32" i="18"/>
  <c r="G27" i="18"/>
  <c r="T13" i="18"/>
  <c r="I25" i="18"/>
  <c r="E43" i="18"/>
  <c r="K38" i="18"/>
  <c r="AH31" i="11"/>
  <c r="AI31" i="11" s="1"/>
  <c r="AH34" i="10"/>
  <c r="AH41" i="10"/>
  <c r="AI41" i="10" s="1"/>
  <c r="AH28" i="8"/>
  <c r="AH32" i="16"/>
  <c r="AI32" i="16" s="1"/>
  <c r="J37" i="18"/>
  <c r="M95" i="18"/>
  <c r="W40" i="18"/>
  <c r="W32" i="18"/>
  <c r="K9" i="20"/>
  <c r="G9" i="20"/>
  <c r="AI41" i="20"/>
  <c r="AF19" i="2"/>
  <c r="AF10" i="2" s="1"/>
  <c r="G33" i="18"/>
  <c r="H27" i="18"/>
  <c r="G20" i="18"/>
  <c r="O16" i="18"/>
  <c r="V43" i="18"/>
  <c r="N37" i="18"/>
  <c r="X23" i="18"/>
  <c r="G21" i="18"/>
  <c r="H96" i="18"/>
  <c r="R14" i="18"/>
  <c r="AH35" i="4"/>
  <c r="AI35" i="4" s="1"/>
  <c r="AH37" i="15"/>
  <c r="AI37" i="15" s="1"/>
  <c r="AB35" i="18"/>
  <c r="F22" i="18"/>
  <c r="X16" i="18"/>
  <c r="U16" i="18"/>
  <c r="R9" i="20"/>
  <c r="M10" i="20"/>
  <c r="N9" i="20"/>
  <c r="Z17" i="18"/>
  <c r="F15" i="18"/>
  <c r="AH26" i="13"/>
  <c r="AH16" i="12"/>
  <c r="AI16" i="12" s="1"/>
  <c r="AH30" i="7"/>
  <c r="AI30" i="7" s="1"/>
  <c r="AC20" i="18"/>
  <c r="W14" i="18"/>
  <c r="E9" i="20"/>
  <c r="F10" i="20"/>
  <c r="I9" i="20"/>
  <c r="T10" i="20"/>
  <c r="AB10" i="20"/>
  <c r="X10" i="20"/>
  <c r="AI26" i="20"/>
  <c r="E10" i="20"/>
  <c r="H9" i="20"/>
  <c r="AH30" i="4"/>
  <c r="AA26" i="18"/>
  <c r="K37" i="18"/>
  <c r="S28" i="18"/>
  <c r="M26" i="18"/>
  <c r="Z21" i="18"/>
  <c r="W12" i="18"/>
  <c r="O24" i="18"/>
  <c r="AB43" i="18"/>
  <c r="O41" i="18"/>
  <c r="AA38" i="18"/>
  <c r="P34" i="18"/>
  <c r="AH15" i="10"/>
  <c r="AI15" i="10" s="1"/>
  <c r="AH16" i="8"/>
  <c r="AH24" i="8"/>
  <c r="AH12" i="7"/>
  <c r="AH16" i="6"/>
  <c r="AH36" i="6"/>
  <c r="AI36" i="6" s="1"/>
  <c r="AH31" i="4"/>
  <c r="AI31" i="4" s="1"/>
  <c r="AH32" i="15"/>
  <c r="C25" i="18"/>
  <c r="Q41" i="18"/>
  <c r="L38" i="18"/>
  <c r="W33" i="18"/>
  <c r="Y12" i="18"/>
  <c r="AB9" i="20"/>
  <c r="P10" i="20"/>
  <c r="AA9" i="20"/>
  <c r="S30" i="18"/>
  <c r="H32" i="18"/>
  <c r="R53" i="18"/>
  <c r="D28" i="18"/>
  <c r="Y21" i="18"/>
  <c r="G96" i="18"/>
  <c r="M16" i="18"/>
  <c r="C14" i="18"/>
  <c r="AH39" i="14"/>
  <c r="AI39" i="14" s="1"/>
  <c r="AH32" i="8"/>
  <c r="AH29" i="16"/>
  <c r="AC12" i="18"/>
  <c r="I33" i="18"/>
  <c r="R41" i="18"/>
  <c r="R33" i="18"/>
  <c r="I95" i="18"/>
  <c r="W22" i="18"/>
  <c r="J95" i="18"/>
  <c r="U9" i="20"/>
  <c r="AC9" i="20"/>
  <c r="G10" i="20"/>
  <c r="W10" i="20"/>
  <c r="AE10" i="20"/>
  <c r="AI40" i="20"/>
  <c r="T31" i="18"/>
  <c r="AH23" i="7"/>
  <c r="AI23" i="7" s="1"/>
  <c r="AH23" i="16"/>
  <c r="AH22" i="9"/>
  <c r="AH23" i="14"/>
  <c r="AH23" i="17"/>
  <c r="AI23" i="17" s="1"/>
  <c r="AH22" i="6"/>
  <c r="AH23" i="4"/>
  <c r="AI23" i="4" s="1"/>
  <c r="AH45" i="8"/>
  <c r="AH45" i="11"/>
  <c r="AH45" i="20"/>
  <c r="AI45" i="20" s="1"/>
  <c r="AH45" i="10"/>
  <c r="AH38" i="7"/>
  <c r="AI84" i="14"/>
  <c r="AH39" i="16"/>
  <c r="AI39" i="16" s="1"/>
  <c r="AH38" i="12"/>
  <c r="AI38" i="12" s="1"/>
  <c r="AH39" i="7"/>
  <c r="AI39" i="7" s="1"/>
  <c r="AH36" i="11"/>
  <c r="AH37" i="4"/>
  <c r="AI37" i="4" s="1"/>
  <c r="AH99" i="20"/>
  <c r="AI99" i="20" s="1"/>
  <c r="AH35" i="15"/>
  <c r="AH34" i="4"/>
  <c r="AH34" i="11"/>
  <c r="AI34" i="11" s="1"/>
  <c r="AI34" i="15"/>
  <c r="AH55" i="12"/>
  <c r="AH55" i="14"/>
  <c r="AG56" i="18" s="1"/>
  <c r="AH35" i="14"/>
  <c r="AH34" i="9"/>
  <c r="AI34" i="9" s="1"/>
  <c r="AI35" i="12"/>
  <c r="AI80" i="12"/>
  <c r="AI35" i="8"/>
  <c r="AH35" i="9"/>
  <c r="AI35" i="9" s="1"/>
  <c r="AI34" i="16"/>
  <c r="AH35" i="5"/>
  <c r="AI35" i="5" s="1"/>
  <c r="AI35" i="16"/>
  <c r="AH35" i="13"/>
  <c r="AI35" i="13" s="1"/>
  <c r="AH34" i="8"/>
  <c r="AI34" i="4"/>
  <c r="AH33" i="3"/>
  <c r="AI33" i="3" s="1"/>
  <c r="AH32" i="3"/>
  <c r="AI77" i="16"/>
  <c r="AG116" i="18"/>
  <c r="AH21" i="8"/>
  <c r="AH21" i="15"/>
  <c r="AH20" i="10"/>
  <c r="AI20" i="10" s="1"/>
  <c r="AH55" i="13"/>
  <c r="AG58" i="18" s="1"/>
  <c r="AH58" i="18" s="1"/>
  <c r="AH21" i="13"/>
  <c r="AH21" i="10"/>
  <c r="AH20" i="11"/>
  <c r="AI20" i="11" s="1"/>
  <c r="AH55" i="7"/>
  <c r="AG72" i="18" s="1"/>
  <c r="AH72" i="18" s="1"/>
  <c r="AH18" i="4"/>
  <c r="AH18" i="11"/>
  <c r="AI18" i="11" s="1"/>
  <c r="AH19" i="3"/>
  <c r="AH18" i="13"/>
  <c r="AH18" i="12"/>
  <c r="AI18" i="12" s="1"/>
  <c r="AH100" i="6"/>
  <c r="AI100" i="6" s="1"/>
  <c r="AH19" i="10"/>
  <c r="AI18" i="4"/>
  <c r="AI108" i="4"/>
  <c r="AH100" i="10"/>
  <c r="AG107" i="18" s="1"/>
  <c r="AH109" i="2"/>
  <c r="T49" i="19"/>
  <c r="AH29" i="3"/>
  <c r="AI29" i="3" s="1"/>
  <c r="AH28" i="6"/>
  <c r="AI28" i="6" s="1"/>
  <c r="AH29" i="6"/>
  <c r="AH29" i="9"/>
  <c r="AI29" i="9" s="1"/>
  <c r="AH55" i="17"/>
  <c r="AI55" i="17" s="1"/>
  <c r="J20" i="18"/>
  <c r="X96" i="18"/>
  <c r="AC42" i="18"/>
  <c r="AC9" i="18" s="1"/>
  <c r="AB37" i="18"/>
  <c r="R26" i="18"/>
  <c r="K15" i="18"/>
  <c r="AA18" i="18"/>
  <c r="G42" i="18"/>
  <c r="M12" i="18"/>
  <c r="U52" i="18"/>
  <c r="N95" i="18"/>
  <c r="I26" i="18"/>
  <c r="W24" i="18"/>
  <c r="Q34" i="18"/>
  <c r="E33" i="18"/>
  <c r="N25" i="18"/>
  <c r="X43" i="18"/>
  <c r="V35" i="18"/>
  <c r="Q32" i="18"/>
  <c r="AA52" i="18"/>
  <c r="W95" i="18"/>
  <c r="AB14" i="18"/>
  <c r="D36" i="18"/>
  <c r="W29" i="18"/>
  <c r="AA23" i="18"/>
  <c r="U40" i="18"/>
  <c r="V37" i="18"/>
  <c r="O33" i="18"/>
  <c r="Z96" i="18"/>
  <c r="AC52" i="18"/>
  <c r="J29" i="18"/>
  <c r="J16" i="18"/>
  <c r="J17" i="18"/>
  <c r="F38" i="18"/>
  <c r="AH110" i="18"/>
  <c r="H12" i="18"/>
  <c r="AB24" i="18"/>
  <c r="AB34" i="18"/>
  <c r="W17" i="18"/>
  <c r="R24" i="18"/>
  <c r="U34" i="18"/>
  <c r="E17" i="18"/>
  <c r="V15" i="18"/>
  <c r="AA20" i="18"/>
  <c r="X18" i="18"/>
  <c r="J36" i="18"/>
  <c r="H15" i="18"/>
  <c r="D37" i="18"/>
  <c r="P37" i="18"/>
  <c r="D27" i="18"/>
  <c r="Y24" i="18"/>
  <c r="Y52" i="18"/>
  <c r="T95" i="18"/>
  <c r="O27" i="18"/>
  <c r="D42" i="18"/>
  <c r="AC21" i="18"/>
  <c r="L40" i="18"/>
  <c r="H40" i="18"/>
  <c r="H17" i="18"/>
  <c r="V13" i="18"/>
  <c r="M30" i="18"/>
  <c r="Z22" i="18"/>
  <c r="D39" i="18"/>
  <c r="R28" i="18"/>
  <c r="T33" i="18"/>
  <c r="R21" i="18"/>
  <c r="E96" i="18"/>
  <c r="V14" i="18"/>
  <c r="AA27" i="18"/>
  <c r="I43" i="18"/>
  <c r="P41" i="18"/>
  <c r="Y23" i="18"/>
  <c r="AD30" i="18"/>
  <c r="T17" i="18"/>
  <c r="X41" i="18"/>
  <c r="T19" i="18"/>
  <c r="K52" i="18"/>
  <c r="L30" i="18"/>
  <c r="AI23" i="16"/>
  <c r="AI22" i="16"/>
  <c r="AI22" i="3"/>
  <c r="AI22" i="4"/>
  <c r="AI22" i="8"/>
  <c r="AI22" i="9"/>
  <c r="AI23" i="12"/>
  <c r="AI22" i="12"/>
  <c r="AI23" i="13"/>
  <c r="AI23" i="14"/>
  <c r="AI90" i="8"/>
  <c r="AI90" i="3"/>
  <c r="AH39" i="4"/>
  <c r="AI39" i="4" s="1"/>
  <c r="AH100" i="13"/>
  <c r="AG101" i="18" s="1"/>
  <c r="AH39" i="12"/>
  <c r="AI39" i="12" s="1"/>
  <c r="AH39" i="13"/>
  <c r="AH100" i="5"/>
  <c r="AG121" i="18" s="1"/>
  <c r="AH121" i="18" s="1"/>
  <c r="AI84" i="12"/>
  <c r="AH38" i="6"/>
  <c r="AI38" i="6" s="1"/>
  <c r="AH38" i="5"/>
  <c r="AI38" i="5" s="1"/>
  <c r="T50" i="19"/>
  <c r="AI39" i="6"/>
  <c r="AI38" i="11"/>
  <c r="AI38" i="13"/>
  <c r="AH37" i="7"/>
  <c r="AI37" i="7" s="1"/>
  <c r="AI81" i="8"/>
  <c r="AI82" i="7"/>
  <c r="AI36" i="16"/>
  <c r="AI36" i="4"/>
  <c r="AI37" i="5"/>
  <c r="AI36" i="5"/>
  <c r="AI36" i="11"/>
  <c r="AI37" i="14"/>
  <c r="AI36" i="14"/>
  <c r="AH35" i="17"/>
  <c r="AI35" i="17" s="1"/>
  <c r="AI80" i="17"/>
  <c r="AI79" i="14"/>
  <c r="AI34" i="3"/>
  <c r="AI35" i="6"/>
  <c r="AI35" i="10"/>
  <c r="AI35" i="14"/>
  <c r="AI34" i="14"/>
  <c r="AI122" i="3"/>
  <c r="AH33" i="15"/>
  <c r="AI33" i="15" s="1"/>
  <c r="AI77" i="8"/>
  <c r="AI77" i="7"/>
  <c r="AI78" i="3"/>
  <c r="AI78" i="16"/>
  <c r="AH77" i="2"/>
  <c r="AH55" i="16"/>
  <c r="AG86" i="18" s="1"/>
  <c r="AH86" i="18" s="1"/>
  <c r="AH54" i="12"/>
  <c r="AG59" i="18" s="1"/>
  <c r="AH59" i="18" s="1"/>
  <c r="AI33" i="16"/>
  <c r="AI32" i="5"/>
  <c r="AI33" i="8"/>
  <c r="AI32" i="8"/>
  <c r="AI32" i="9"/>
  <c r="AI33" i="10"/>
  <c r="AI32" i="11"/>
  <c r="AI33" i="12"/>
  <c r="AI33" i="13"/>
  <c r="AH32" i="12"/>
  <c r="AI32" i="12" s="1"/>
  <c r="AH33" i="4"/>
  <c r="AI33" i="4" s="1"/>
  <c r="AH28" i="12"/>
  <c r="AI28" i="12" s="1"/>
  <c r="AH28" i="17"/>
  <c r="AH29" i="12"/>
  <c r="AI29" i="12" s="1"/>
  <c r="AI28" i="16"/>
  <c r="AI29" i="15"/>
  <c r="AI29" i="4"/>
  <c r="AI28" i="4"/>
  <c r="AI29" i="5"/>
  <c r="AI28" i="5"/>
  <c r="AI29" i="7"/>
  <c r="AI28" i="9"/>
  <c r="AI29" i="10"/>
  <c r="AI28" i="10"/>
  <c r="AI29" i="11"/>
  <c r="AI28" i="13"/>
  <c r="AH29" i="17"/>
  <c r="T103" i="19"/>
  <c r="T104" i="19"/>
  <c r="AH99" i="11"/>
  <c r="AI110" i="11"/>
  <c r="AI110" i="10"/>
  <c r="AH100" i="12"/>
  <c r="AI100" i="12" s="1"/>
  <c r="AH21" i="9"/>
  <c r="AI21" i="9" s="1"/>
  <c r="AI21" i="20"/>
  <c r="AH55" i="6"/>
  <c r="AI55" i="6" s="1"/>
  <c r="AH21" i="6"/>
  <c r="AI21" i="6" s="1"/>
  <c r="AI20" i="16"/>
  <c r="AI21" i="15"/>
  <c r="AI20" i="15"/>
  <c r="AI20" i="3"/>
  <c r="AI20" i="5"/>
  <c r="AI20" i="8"/>
  <c r="AI20" i="9"/>
  <c r="AI21" i="10"/>
  <c r="AI21" i="11"/>
  <c r="AI21" i="13"/>
  <c r="AI20" i="14"/>
  <c r="AH100" i="9"/>
  <c r="AI109" i="9"/>
  <c r="AH19" i="15"/>
  <c r="AI19" i="15" s="1"/>
  <c r="AI19" i="16"/>
  <c r="AI19" i="3"/>
  <c r="AI19" i="7"/>
  <c r="AI18" i="8"/>
  <c r="AI19" i="10"/>
  <c r="AI19" i="12"/>
  <c r="AI18" i="13"/>
  <c r="AH18" i="5"/>
  <c r="AI64" i="6"/>
  <c r="AH19" i="6"/>
  <c r="AI19" i="6" s="1"/>
  <c r="AI18" i="14"/>
  <c r="AI63" i="10"/>
  <c r="AI12" i="6"/>
  <c r="H9" i="11"/>
  <c r="K10" i="17"/>
  <c r="K10" i="8"/>
  <c r="AI13" i="12"/>
  <c r="AF9" i="5"/>
  <c r="H52" i="18"/>
  <c r="O17" i="18"/>
  <c r="O53" i="18"/>
  <c r="I14" i="2"/>
  <c r="AI102" i="13"/>
  <c r="AH12" i="13"/>
  <c r="AI12" i="13" s="1"/>
  <c r="AH73" i="2"/>
  <c r="AH54" i="11"/>
  <c r="E10" i="5"/>
  <c r="AI16" i="6"/>
  <c r="Q10" i="6"/>
  <c r="N9" i="7"/>
  <c r="AI12" i="7"/>
  <c r="E10" i="8"/>
  <c r="AI36" i="9"/>
  <c r="AI19" i="9"/>
  <c r="E10" i="9"/>
  <c r="AI19" i="11"/>
  <c r="H9" i="12"/>
  <c r="E10" i="13"/>
  <c r="AD10" i="20"/>
  <c r="L100" i="2"/>
  <c r="AI13" i="10"/>
  <c r="AI13" i="16"/>
  <c r="AI14" i="9"/>
  <c r="AI19" i="4"/>
  <c r="P42" i="18"/>
  <c r="P52" i="18"/>
  <c r="L53" i="18"/>
  <c r="L43" i="18"/>
  <c r="AI32" i="15"/>
  <c r="F53" i="18"/>
  <c r="AI13" i="9"/>
  <c r="K10" i="6"/>
  <c r="AI30" i="9"/>
  <c r="E15" i="18"/>
  <c r="AI83" i="15"/>
  <c r="AH38" i="15"/>
  <c r="AI38" i="15" s="1"/>
  <c r="AH54" i="15"/>
  <c r="AG83" i="18" s="1"/>
  <c r="AH83" i="18" s="1"/>
  <c r="AI118" i="15"/>
  <c r="AH118" i="2"/>
  <c r="AI118" i="2" s="1"/>
  <c r="AH28" i="15"/>
  <c r="AI28" i="15" s="1"/>
  <c r="N9" i="5"/>
  <c r="AI13" i="3"/>
  <c r="AI15" i="11"/>
  <c r="AI73" i="3"/>
  <c r="AH28" i="3"/>
  <c r="AI28" i="3" s="1"/>
  <c r="AH54" i="3"/>
  <c r="T9" i="5"/>
  <c r="AF9" i="16"/>
  <c r="G43" i="18"/>
  <c r="AI41" i="8"/>
  <c r="Z19" i="18"/>
  <c r="Z53" i="18"/>
  <c r="AD29" i="2"/>
  <c r="V55" i="2"/>
  <c r="V25" i="2"/>
  <c r="AI14" i="4"/>
  <c r="N9" i="4"/>
  <c r="AH18" i="16"/>
  <c r="AI18" i="16" s="1"/>
  <c r="AI63" i="16"/>
  <c r="H9" i="13"/>
  <c r="AI15" i="9"/>
  <c r="AI44" i="16"/>
  <c r="AF9" i="14"/>
  <c r="AF10" i="7"/>
  <c r="AF10" i="4"/>
  <c r="AF10" i="14"/>
  <c r="Z20" i="18"/>
  <c r="Z9" i="18" s="1"/>
  <c r="Z52" i="18"/>
  <c r="AA10" i="13"/>
  <c r="AD10" i="2"/>
  <c r="G28" i="18"/>
  <c r="G52" i="18"/>
  <c r="AA29" i="18"/>
  <c r="AI66" i="5"/>
  <c r="AH21" i="5"/>
  <c r="AI21" i="5" s="1"/>
  <c r="AI85" i="5"/>
  <c r="AH40" i="5"/>
  <c r="AI40" i="5" s="1"/>
  <c r="H9" i="7"/>
  <c r="AF9" i="3"/>
  <c r="AF9" i="10"/>
  <c r="AE10" i="5"/>
  <c r="AI45" i="5"/>
  <c r="L41" i="2"/>
  <c r="Y53" i="18"/>
  <c r="Y37" i="18"/>
  <c r="S34" i="18"/>
  <c r="S52" i="18"/>
  <c r="H9" i="16"/>
  <c r="H9" i="5"/>
  <c r="AI12" i="5"/>
  <c r="AA99" i="2"/>
  <c r="H9" i="15"/>
  <c r="K10" i="11"/>
  <c r="AI44" i="15"/>
  <c r="AF10" i="3"/>
  <c r="AI134" i="3"/>
  <c r="AE44" i="3"/>
  <c r="AE99" i="3"/>
  <c r="F55" i="2"/>
  <c r="F43" i="2"/>
  <c r="T37" i="2"/>
  <c r="AI129" i="8"/>
  <c r="AH129" i="2"/>
  <c r="AI129" i="2" s="1"/>
  <c r="AI12" i="4"/>
  <c r="AI15" i="7"/>
  <c r="AF9" i="8"/>
  <c r="AA9" i="14"/>
  <c r="AE99" i="12"/>
  <c r="AE44" i="12"/>
  <c r="AE134" i="2"/>
  <c r="AE135" i="2"/>
  <c r="AE45" i="2" s="1"/>
  <c r="AE45" i="10"/>
  <c r="AE10" i="10" s="1"/>
  <c r="AE100" i="10"/>
  <c r="AE100" i="8"/>
  <c r="AE45" i="8"/>
  <c r="U17" i="2"/>
  <c r="AI26" i="12"/>
  <c r="H9" i="3"/>
  <c r="R96" i="18"/>
  <c r="N9" i="8"/>
  <c r="D100" i="2"/>
  <c r="U53" i="18"/>
  <c r="AF10" i="16"/>
  <c r="AH35" i="11"/>
  <c r="AI35" i="11" s="1"/>
  <c r="AH80" i="2"/>
  <c r="AI80" i="2" s="1"/>
  <c r="AI80" i="11"/>
  <c r="AI68" i="9"/>
  <c r="AH23" i="9"/>
  <c r="AI23" i="9" s="1"/>
  <c r="AH55" i="9"/>
  <c r="AI38" i="7"/>
  <c r="AI34" i="12"/>
  <c r="AI38" i="9"/>
  <c r="AI43" i="10"/>
  <c r="AI23" i="5"/>
  <c r="AI22" i="10"/>
  <c r="AB99" i="2"/>
  <c r="P42" i="2"/>
  <c r="AI122" i="13"/>
  <c r="AH32" i="13"/>
  <c r="AI32" i="13" s="1"/>
  <c r="AI37" i="8"/>
  <c r="AI18" i="5"/>
  <c r="K18" i="18"/>
  <c r="Y9" i="20"/>
  <c r="U10" i="20"/>
  <c r="AH34" i="20"/>
  <c r="AI34" i="20" s="1"/>
  <c r="AI79" i="20"/>
  <c r="AI18" i="10"/>
  <c r="M9" i="2"/>
  <c r="AB31" i="2"/>
  <c r="AC100" i="2"/>
  <c r="AA33" i="2"/>
  <c r="T34" i="18"/>
  <c r="P17" i="18"/>
  <c r="AI130" i="12"/>
  <c r="AH40" i="12"/>
  <c r="AI40" i="12" s="1"/>
  <c r="AI29" i="17"/>
  <c r="AI67" i="5"/>
  <c r="AH22" i="5"/>
  <c r="AI22" i="5" s="1"/>
  <c r="AI32" i="3"/>
  <c r="AI28" i="14"/>
  <c r="Z21" i="2"/>
  <c r="AC26" i="2"/>
  <c r="AA28" i="2"/>
  <c r="D26" i="18"/>
  <c r="K20" i="18"/>
  <c r="P95" i="18"/>
  <c r="AI109" i="17"/>
  <c r="AH19" i="17"/>
  <c r="AI19" i="17" s="1"/>
  <c r="AI123" i="6"/>
  <c r="AH33" i="6"/>
  <c r="AI33" i="6" s="1"/>
  <c r="AI75" i="15"/>
  <c r="AH30" i="15"/>
  <c r="AI30" i="15" s="1"/>
  <c r="AA35" i="18"/>
  <c r="AI19" i="13"/>
  <c r="AI31" i="15"/>
  <c r="X10" i="2"/>
  <c r="AI14" i="5"/>
  <c r="AI20" i="13"/>
  <c r="AI28" i="7"/>
  <c r="AI45" i="11"/>
  <c r="H40" i="2"/>
  <c r="R20" i="2"/>
  <c r="R100" i="2"/>
  <c r="N16" i="2"/>
  <c r="V15" i="2"/>
  <c r="W23" i="18"/>
  <c r="AI26" i="13"/>
  <c r="AH110" i="2"/>
  <c r="AI110" i="12"/>
  <c r="AH38" i="10"/>
  <c r="AI38" i="10" s="1"/>
  <c r="AI83" i="10"/>
  <c r="AH40" i="17"/>
  <c r="AI40" i="17" s="1"/>
  <c r="AI40" i="8"/>
  <c r="AI19" i="5"/>
  <c r="AI23" i="8"/>
  <c r="AI23" i="15"/>
  <c r="AI22" i="7"/>
  <c r="AI20" i="7"/>
  <c r="AI34" i="8"/>
  <c r="AI37" i="13"/>
  <c r="AI19" i="14"/>
  <c r="AI30" i="17"/>
  <c r="AI18" i="6"/>
  <c r="Y43" i="18"/>
  <c r="AA21" i="18"/>
  <c r="AA38" i="2"/>
  <c r="AD100" i="2"/>
  <c r="P43" i="2"/>
  <c r="T41" i="2"/>
  <c r="H41" i="2"/>
  <c r="D40" i="2"/>
  <c r="T38" i="2"/>
  <c r="P37" i="2"/>
  <c r="D37" i="2"/>
  <c r="T35" i="2"/>
  <c r="T10" i="2" s="1"/>
  <c r="H35" i="2"/>
  <c r="P34" i="2"/>
  <c r="T32" i="2"/>
  <c r="P31" i="2"/>
  <c r="P25" i="2"/>
  <c r="H43" i="18"/>
  <c r="AI72" i="13"/>
  <c r="AH27" i="13"/>
  <c r="AI27" i="13" s="1"/>
  <c r="AI88" i="12"/>
  <c r="AH43" i="12"/>
  <c r="AI43" i="12" s="1"/>
  <c r="AI86" i="17"/>
  <c r="AH41" i="17"/>
  <c r="AI41" i="17" s="1"/>
  <c r="AH25" i="6"/>
  <c r="AI25" i="6" s="1"/>
  <c r="AI70" i="6"/>
  <c r="AI67" i="15"/>
  <c r="AH22" i="15"/>
  <c r="AI22" i="15" s="1"/>
  <c r="AD9" i="20"/>
  <c r="Y54" i="2"/>
  <c r="Q16" i="2"/>
  <c r="AI102" i="12"/>
  <c r="AH12" i="12"/>
  <c r="AI12" i="12" s="1"/>
  <c r="AI42" i="4"/>
  <c r="M9" i="20"/>
  <c r="AI36" i="15"/>
  <c r="AI37" i="3"/>
  <c r="D96" i="18"/>
  <c r="X9" i="2"/>
  <c r="AA15" i="18"/>
  <c r="AC16" i="2"/>
  <c r="M15" i="2"/>
  <c r="AH14" i="15"/>
  <c r="AI14" i="15" s="1"/>
  <c r="Q53" i="18"/>
  <c r="S53" i="18"/>
  <c r="S39" i="18"/>
  <c r="R95" i="18"/>
  <c r="J96" i="18"/>
  <c r="X30" i="18"/>
  <c r="AI39" i="5"/>
  <c r="AB17" i="2"/>
  <c r="AB10" i="2" s="1"/>
  <c r="AI26" i="16"/>
  <c r="AI14" i="11"/>
  <c r="AI132" i="11"/>
  <c r="AH42" i="11"/>
  <c r="AI42" i="11" s="1"/>
  <c r="AI125" i="3"/>
  <c r="AH35" i="3"/>
  <c r="AI35" i="3" s="1"/>
  <c r="Q23" i="18"/>
  <c r="P39" i="18"/>
  <c r="R25" i="18"/>
  <c r="D53" i="18"/>
  <c r="AA96" i="18"/>
  <c r="AA40" i="18"/>
  <c r="M21" i="2"/>
  <c r="AE99" i="2"/>
  <c r="AH29" i="14"/>
  <c r="AI29" i="14" s="1"/>
  <c r="AH74" i="2"/>
  <c r="AI74" i="2" s="1"/>
  <c r="AI127" i="9"/>
  <c r="AH37" i="9"/>
  <c r="AI37" i="9" s="1"/>
  <c r="AH27" i="8"/>
  <c r="AI27" i="8" s="1"/>
  <c r="AH42" i="7"/>
  <c r="AI42" i="7" s="1"/>
  <c r="AI87" i="16"/>
  <c r="AH42" i="16"/>
  <c r="AI42" i="16" s="1"/>
  <c r="H18" i="18"/>
  <c r="AI37" i="10"/>
  <c r="AI44" i="8"/>
  <c r="X95" i="18"/>
  <c r="AC24" i="2"/>
  <c r="AA41" i="2"/>
  <c r="J12" i="18"/>
  <c r="AE100" i="2"/>
  <c r="AI84" i="9"/>
  <c r="AH39" i="9"/>
  <c r="AI39" i="9" s="1"/>
  <c r="AI62" i="4"/>
  <c r="AH17" i="4"/>
  <c r="AI17" i="4" s="1"/>
  <c r="C28" i="18"/>
  <c r="U38" i="18"/>
  <c r="AI39" i="13"/>
  <c r="AI42" i="17"/>
  <c r="AI41" i="12"/>
  <c r="AI41" i="9"/>
  <c r="Y38" i="2"/>
  <c r="E13" i="2"/>
  <c r="K14" i="18"/>
  <c r="AI131" i="13"/>
  <c r="AH41" i="13"/>
  <c r="AI41" i="13" s="1"/>
  <c r="AI85" i="9"/>
  <c r="AH40" i="9"/>
  <c r="AI40" i="9" s="1"/>
  <c r="AI36" i="3"/>
  <c r="H10" i="20"/>
  <c r="F30" i="18"/>
  <c r="E41" i="18"/>
  <c r="T96" i="18"/>
  <c r="AE42" i="2"/>
  <c r="AH33" i="11"/>
  <c r="AI33" i="11" s="1"/>
  <c r="AH42" i="9"/>
  <c r="AI42" i="9" s="1"/>
  <c r="AI37" i="17"/>
  <c r="AI24" i="8"/>
  <c r="AI22" i="6"/>
  <c r="AH16" i="3"/>
  <c r="AI16" i="3" s="1"/>
  <c r="AI24" i="3"/>
  <c r="AH14" i="16"/>
  <c r="AI14" i="16" s="1"/>
  <c r="AH14" i="20"/>
  <c r="AI14" i="20" s="1"/>
  <c r="AH36" i="20"/>
  <c r="AI36" i="20" s="1"/>
  <c r="Q95" i="18"/>
  <c r="E27" i="18"/>
  <c r="C17" i="18"/>
  <c r="U96" i="18"/>
  <c r="L95" i="18"/>
  <c r="Y14" i="18"/>
  <c r="AI43" i="4"/>
  <c r="AH43" i="17"/>
  <c r="AI43" i="17" s="1"/>
  <c r="AH81" i="2"/>
  <c r="AI81" i="2" s="1"/>
  <c r="AH25" i="14"/>
  <c r="AI25" i="14" s="1"/>
  <c r="AH40" i="11"/>
  <c r="AI40" i="11" s="1"/>
  <c r="AI15" i="8"/>
  <c r="AC45" i="2"/>
  <c r="AH37" i="20"/>
  <c r="AI37" i="20" s="1"/>
  <c r="AI69" i="8"/>
  <c r="V53" i="18"/>
  <c r="H42" i="18"/>
  <c r="V36" i="18"/>
  <c r="P33" i="18"/>
  <c r="AH27" i="9"/>
  <c r="AI27" i="9" s="1"/>
  <c r="AH21" i="14"/>
  <c r="AI21" i="14" s="1"/>
  <c r="AH106" i="2"/>
  <c r="AI106" i="2" s="1"/>
  <c r="AH25" i="13"/>
  <c r="AI25" i="13" s="1"/>
  <c r="AH12" i="17"/>
  <c r="AI12" i="17" s="1"/>
  <c r="AI16" i="8"/>
  <c r="AH26" i="8"/>
  <c r="AI26" i="8" s="1"/>
  <c r="AH16" i="7"/>
  <c r="AI16" i="7" s="1"/>
  <c r="AI32" i="7"/>
  <c r="AH34" i="6"/>
  <c r="AI34" i="6" s="1"/>
  <c r="AH40" i="4"/>
  <c r="AI40" i="4" s="1"/>
  <c r="AH26" i="3"/>
  <c r="AI26" i="3" s="1"/>
  <c r="AH13" i="15"/>
  <c r="AI13" i="15" s="1"/>
  <c r="AI40" i="16"/>
  <c r="AH42" i="20"/>
  <c r="AI42" i="20" s="1"/>
  <c r="AI115" i="14"/>
  <c r="Z37" i="18"/>
  <c r="AH18" i="3"/>
  <c r="AI18" i="3" s="1"/>
  <c r="AH107" i="2"/>
  <c r="AH127" i="2"/>
  <c r="AI127" i="2" s="1"/>
  <c r="AH39" i="8"/>
  <c r="AI39" i="8" s="1"/>
  <c r="AH24" i="6"/>
  <c r="AI24" i="6" s="1"/>
  <c r="AI19" i="20"/>
  <c r="AI27" i="20"/>
  <c r="AH33" i="7"/>
  <c r="AI33" i="7" s="1"/>
  <c r="AI15" i="14"/>
  <c r="AH41" i="14"/>
  <c r="AI41" i="14" s="1"/>
  <c r="AH32" i="17"/>
  <c r="AI32" i="17" s="1"/>
  <c r="AI73" i="8"/>
  <c r="AH27" i="6"/>
  <c r="AI27" i="6" s="1"/>
  <c r="AI31" i="20"/>
  <c r="AI59" i="11"/>
  <c r="Q14" i="18"/>
  <c r="AB20" i="18"/>
  <c r="AH39" i="3"/>
  <c r="AI39" i="3" s="1"/>
  <c r="AH41" i="5"/>
  <c r="AI41" i="5" s="1"/>
  <c r="AH16" i="11"/>
  <c r="AI16" i="11" s="1"/>
  <c r="AH60" i="2"/>
  <c r="AI77" i="14"/>
  <c r="AH130" i="2"/>
  <c r="AI130" i="2" s="1"/>
  <c r="AH24" i="13"/>
  <c r="AI24" i="13" s="1"/>
  <c r="AI37" i="12"/>
  <c r="AH55" i="10"/>
  <c r="AI55" i="10" s="1"/>
  <c r="AH23" i="10"/>
  <c r="AI23" i="10" s="1"/>
  <c r="AH16" i="17"/>
  <c r="AI16" i="17" s="1"/>
  <c r="AI28" i="8"/>
  <c r="AH78" i="2"/>
  <c r="AH42" i="5"/>
  <c r="AI42" i="5" s="1"/>
  <c r="AI45" i="17"/>
  <c r="AH70" i="2"/>
  <c r="AI32" i="14"/>
  <c r="AH87" i="2"/>
  <c r="AI87" i="2" s="1"/>
  <c r="AI37" i="11"/>
  <c r="AI40" i="10"/>
  <c r="AI21" i="8"/>
  <c r="S95" i="18"/>
  <c r="W34" i="18"/>
  <c r="R27" i="18"/>
  <c r="L20" i="18"/>
  <c r="AH43" i="8"/>
  <c r="AI43" i="8" s="1"/>
  <c r="AH61" i="2"/>
  <c r="AH88" i="2"/>
  <c r="AI88" i="2" s="1"/>
  <c r="AI34" i="10"/>
  <c r="AI36" i="8"/>
  <c r="AI29" i="6"/>
  <c r="AH21" i="4"/>
  <c r="AI21" i="4" s="1"/>
  <c r="AI40" i="3"/>
  <c r="AH18" i="15"/>
  <c r="AI18" i="15" s="1"/>
  <c r="AH23" i="20"/>
  <c r="AI23" i="20" s="1"/>
  <c r="A91" i="20"/>
  <c r="AH12" i="20"/>
  <c r="AH72" i="2"/>
  <c r="AI72" i="2" s="1"/>
  <c r="F37" i="18"/>
  <c r="R37" i="18"/>
  <c r="AE40" i="2"/>
  <c r="AH62" i="2"/>
  <c r="AH17" i="2" s="1"/>
  <c r="AH112" i="2"/>
  <c r="AH15" i="12"/>
  <c r="AI15" i="12" s="1"/>
  <c r="AH22" i="11"/>
  <c r="AI22" i="11" s="1"/>
  <c r="AI66" i="7"/>
  <c r="AH14" i="6"/>
  <c r="AI14" i="6" s="1"/>
  <c r="AH40" i="6"/>
  <c r="AI40" i="6" s="1"/>
  <c r="AI30" i="4"/>
  <c r="AH21" i="16"/>
  <c r="AI21" i="16" s="1"/>
  <c r="AH15" i="20"/>
  <c r="AI15" i="20" s="1"/>
  <c r="AH13" i="20"/>
  <c r="AI13" i="20" s="1"/>
  <c r="AF28" i="2"/>
  <c r="AH44" i="10"/>
  <c r="AI44" i="10" s="1"/>
  <c r="O39" i="18"/>
  <c r="O10" i="18" s="1"/>
  <c r="Q28" i="18"/>
  <c r="AC95" i="18"/>
  <c r="H16" i="18"/>
  <c r="AE19" i="2"/>
  <c r="AI30" i="6"/>
  <c r="AH25" i="17"/>
  <c r="AI25" i="17" s="1"/>
  <c r="AI27" i="14"/>
  <c r="AH100" i="14"/>
  <c r="AI100" i="14" s="1"/>
  <c r="AH54" i="13"/>
  <c r="AG57" i="18" s="1"/>
  <c r="AH24" i="12"/>
  <c r="AI24" i="12" s="1"/>
  <c r="AH23" i="11"/>
  <c r="AI23" i="11" s="1"/>
  <c r="AI28" i="17"/>
  <c r="AI36" i="17"/>
  <c r="AH26" i="17"/>
  <c r="AI26" i="17" s="1"/>
  <c r="AI21" i="7"/>
  <c r="AH55" i="3"/>
  <c r="AI35" i="15"/>
  <c r="AI30" i="16"/>
  <c r="AI16" i="20"/>
  <c r="AH22" i="20"/>
  <c r="AI22" i="20" s="1"/>
  <c r="AI70" i="14"/>
  <c r="AI55" i="12"/>
  <c r="AG60" i="18"/>
  <c r="E37" i="18"/>
  <c r="H14" i="2"/>
  <c r="K21" i="18"/>
  <c r="K53" i="18"/>
  <c r="AH68" i="2"/>
  <c r="AH23" i="3"/>
  <c r="AI23" i="3" s="1"/>
  <c r="AI68" i="3"/>
  <c r="AE9" i="12"/>
  <c r="AI44" i="12"/>
  <c r="N35" i="18"/>
  <c r="I29" i="2"/>
  <c r="I55" i="2"/>
  <c r="W41" i="18"/>
  <c r="W53" i="18"/>
  <c r="W28" i="18"/>
  <c r="W52" i="18"/>
  <c r="Y13" i="18"/>
  <c r="K96" i="18"/>
  <c r="K25" i="18"/>
  <c r="AI126" i="13"/>
  <c r="AH99" i="13"/>
  <c r="AH36" i="13"/>
  <c r="AI36" i="13" s="1"/>
  <c r="AH55" i="11"/>
  <c r="AI84" i="11"/>
  <c r="AH39" i="11"/>
  <c r="AI39" i="11" s="1"/>
  <c r="AI70" i="10"/>
  <c r="AH25" i="10"/>
  <c r="AI25" i="10" s="1"/>
  <c r="AH35" i="7"/>
  <c r="AI35" i="7" s="1"/>
  <c r="AI125" i="7"/>
  <c r="AH26" i="5"/>
  <c r="AH54" i="5"/>
  <c r="AI71" i="5"/>
  <c r="AI105" i="4"/>
  <c r="AH15" i="4"/>
  <c r="AI15" i="4" s="1"/>
  <c r="AH100" i="4"/>
  <c r="AH30" i="3"/>
  <c r="AI30" i="3" s="1"/>
  <c r="AI120" i="3"/>
  <c r="AI29" i="16"/>
  <c r="AI106" i="16"/>
  <c r="AH99" i="16"/>
  <c r="AG128" i="18" s="1"/>
  <c r="AH128" i="18" s="1"/>
  <c r="AH16" i="16"/>
  <c r="AI16" i="16" s="1"/>
  <c r="R10" i="2"/>
  <c r="AH133" i="2"/>
  <c r="AH43" i="2" s="1"/>
  <c r="AI14" i="12"/>
  <c r="Y55" i="2"/>
  <c r="Y41" i="2"/>
  <c r="AI15" i="5"/>
  <c r="AE9" i="10"/>
  <c r="AD24" i="2"/>
  <c r="Z34" i="2"/>
  <c r="Z54" i="2"/>
  <c r="Y100" i="2"/>
  <c r="Y43" i="2"/>
  <c r="AI135" i="2"/>
  <c r="Y45" i="2"/>
  <c r="Y10" i="2" s="1"/>
  <c r="R54" i="2"/>
  <c r="R28" i="2"/>
  <c r="G55" i="2"/>
  <c r="G13" i="2"/>
  <c r="N28" i="18"/>
  <c r="S23" i="18"/>
  <c r="S96" i="18"/>
  <c r="R52" i="18"/>
  <c r="N29" i="18"/>
  <c r="N53" i="18"/>
  <c r="E26" i="18"/>
  <c r="E95" i="18"/>
  <c r="AE54" i="2"/>
  <c r="AE32" i="2"/>
  <c r="AI107" i="11"/>
  <c r="AH100" i="11"/>
  <c r="AI102" i="9"/>
  <c r="AH99" i="9"/>
  <c r="AH33" i="17"/>
  <c r="AI33" i="17" s="1"/>
  <c r="AH100" i="17"/>
  <c r="AI123" i="17"/>
  <c r="AH54" i="8"/>
  <c r="AI57" i="8"/>
  <c r="AI76" i="3"/>
  <c r="AH31" i="3"/>
  <c r="AI31" i="3" s="1"/>
  <c r="AI133" i="15"/>
  <c r="AH100" i="15"/>
  <c r="AH43" i="15"/>
  <c r="AI43" i="15" s="1"/>
  <c r="AI45" i="12"/>
  <c r="AE9" i="15"/>
  <c r="U9" i="2"/>
  <c r="AB55" i="2"/>
  <c r="T55" i="2"/>
  <c r="Q24" i="18"/>
  <c r="AH71" i="2"/>
  <c r="J54" i="2"/>
  <c r="D55" i="2"/>
  <c r="D17" i="2"/>
  <c r="AH13" i="14"/>
  <c r="AH103" i="2"/>
  <c r="AI103" i="14"/>
  <c r="AI76" i="8"/>
  <c r="AH31" i="8"/>
  <c r="AI31" i="8" s="1"/>
  <c r="AH38" i="4"/>
  <c r="AI38" i="4" s="1"/>
  <c r="AI83" i="4"/>
  <c r="AH100" i="3"/>
  <c r="AH111" i="2"/>
  <c r="AI111" i="2" s="1"/>
  <c r="AI111" i="3"/>
  <c r="D54" i="2"/>
  <c r="D44" i="2"/>
  <c r="AH33" i="20"/>
  <c r="AI33" i="20" s="1"/>
  <c r="AI123" i="20"/>
  <c r="AD14" i="2"/>
  <c r="AD54" i="2"/>
  <c r="E53" i="18"/>
  <c r="E23" i="18"/>
  <c r="D25" i="2"/>
  <c r="AI70" i="2"/>
  <c r="O54" i="2"/>
  <c r="O16" i="2"/>
  <c r="I34" i="18"/>
  <c r="AI120" i="14"/>
  <c r="AH120" i="2"/>
  <c r="AI120" i="2" s="1"/>
  <c r="AH30" i="14"/>
  <c r="AI30" i="14" s="1"/>
  <c r="AH99" i="14"/>
  <c r="AH34" i="17"/>
  <c r="AI34" i="17" s="1"/>
  <c r="AI79" i="17"/>
  <c r="AI102" i="8"/>
  <c r="AH99" i="8"/>
  <c r="AH54" i="4"/>
  <c r="AH20" i="4"/>
  <c r="AI20" i="4" s="1"/>
  <c r="AI65" i="4"/>
  <c r="AH32" i="4"/>
  <c r="AI32" i="4" s="1"/>
  <c r="AI122" i="4"/>
  <c r="AH99" i="4"/>
  <c r="G30" i="18"/>
  <c r="AE9" i="18"/>
  <c r="AD10" i="18"/>
  <c r="AH90" i="2"/>
  <c r="AH45" i="2" s="1"/>
  <c r="H42" i="2"/>
  <c r="L37" i="2"/>
  <c r="L55" i="2"/>
  <c r="K95" i="18"/>
  <c r="K12" i="18"/>
  <c r="I36" i="18"/>
  <c r="I52" i="18"/>
  <c r="AB52" i="18"/>
  <c r="AB26" i="18"/>
  <c r="O52" i="18"/>
  <c r="AI66" i="12"/>
  <c r="AH21" i="12"/>
  <c r="AI115" i="11"/>
  <c r="AH25" i="11"/>
  <c r="AI25" i="11" s="1"/>
  <c r="AH32" i="10"/>
  <c r="AI32" i="10" s="1"/>
  <c r="AH54" i="10"/>
  <c r="AI77" i="10"/>
  <c r="AH63" i="2"/>
  <c r="AI63" i="2" s="1"/>
  <c r="AI63" i="9"/>
  <c r="AH54" i="9"/>
  <c r="AH18" i="9"/>
  <c r="AI18" i="9" s="1"/>
  <c r="AH54" i="6"/>
  <c r="AH65" i="2"/>
  <c r="AH20" i="6"/>
  <c r="AI20" i="6" s="1"/>
  <c r="AI65" i="6"/>
  <c r="AH33" i="5"/>
  <c r="AI33" i="5" s="1"/>
  <c r="AI78" i="5"/>
  <c r="AH55" i="5"/>
  <c r="AI16" i="15"/>
  <c r="H53" i="18"/>
  <c r="AH56" i="18"/>
  <c r="H13" i="18"/>
  <c r="D43" i="18"/>
  <c r="E52" i="18"/>
  <c r="X53" i="18"/>
  <c r="X29" i="18"/>
  <c r="N52" i="18"/>
  <c r="N22" i="18"/>
  <c r="T20" i="18"/>
  <c r="AC53" i="18"/>
  <c r="AC19" i="18"/>
  <c r="D17" i="18"/>
  <c r="J15" i="18"/>
  <c r="G95" i="18"/>
  <c r="G32" i="18"/>
  <c r="U28" i="18"/>
  <c r="U95" i="18"/>
  <c r="P96" i="18"/>
  <c r="P29" i="18"/>
  <c r="U17" i="18"/>
  <c r="L14" i="18"/>
  <c r="K9" i="2"/>
  <c r="Q9" i="2"/>
  <c r="AI99" i="15"/>
  <c r="AG126" i="18"/>
  <c r="AH126" i="18" s="1"/>
  <c r="N15" i="18"/>
  <c r="N96" i="18"/>
  <c r="AH101" i="18"/>
  <c r="AI126" i="12"/>
  <c r="AH36" i="12"/>
  <c r="AI36" i="12" s="1"/>
  <c r="AH99" i="12"/>
  <c r="AG102" i="18" s="1"/>
  <c r="AI12" i="20"/>
  <c r="AI133" i="20"/>
  <c r="AH43" i="20"/>
  <c r="AI43" i="20" s="1"/>
  <c r="Z13" i="2"/>
  <c r="Z10" i="2" s="1"/>
  <c r="Z100" i="2"/>
  <c r="E40" i="2"/>
  <c r="E9" i="2" s="1"/>
  <c r="E54" i="2"/>
  <c r="O39" i="2"/>
  <c r="O10" i="2" s="1"/>
  <c r="I100" i="2"/>
  <c r="I23" i="2"/>
  <c r="C12" i="18"/>
  <c r="C52" i="18"/>
  <c r="N43" i="18"/>
  <c r="L35" i="18"/>
  <c r="T22" i="18"/>
  <c r="I23" i="18"/>
  <c r="I96" i="18"/>
  <c r="AI33" i="9"/>
  <c r="AH82" i="2"/>
  <c r="AH37" i="6"/>
  <c r="AI37" i="6" s="1"/>
  <c r="AI82" i="6"/>
  <c r="AH55" i="15"/>
  <c r="AI60" i="15"/>
  <c r="AH15" i="15"/>
  <c r="AI71" i="16"/>
  <c r="AH54" i="16"/>
  <c r="AH54" i="20"/>
  <c r="AH18" i="20"/>
  <c r="AI18" i="20" s="1"/>
  <c r="AI63" i="20"/>
  <c r="AH25" i="20"/>
  <c r="AI25" i="20" s="1"/>
  <c r="AI70" i="20"/>
  <c r="AH55" i="20"/>
  <c r="D9" i="18"/>
  <c r="X100" i="2"/>
  <c r="P40" i="2"/>
  <c r="AI110" i="2"/>
  <c r="I37" i="18"/>
  <c r="AH69" i="2"/>
  <c r="AI69" i="2" s="1"/>
  <c r="Z18" i="2"/>
  <c r="Z99" i="2"/>
  <c r="V18" i="18"/>
  <c r="V52" i="18"/>
  <c r="V54" i="2"/>
  <c r="V18" i="2"/>
  <c r="O55" i="2"/>
  <c r="AI60" i="2"/>
  <c r="H54" i="2"/>
  <c r="H12" i="2"/>
  <c r="L42" i="2"/>
  <c r="L39" i="2"/>
  <c r="H38" i="2"/>
  <c r="L36" i="2"/>
  <c r="D34" i="2"/>
  <c r="L33" i="2"/>
  <c r="H32" i="2"/>
  <c r="D31" i="2"/>
  <c r="L30" i="2"/>
  <c r="H29" i="2"/>
  <c r="H10" i="2" s="1"/>
  <c r="H100" i="2"/>
  <c r="P28" i="2"/>
  <c r="P99" i="2"/>
  <c r="D28" i="2"/>
  <c r="D99" i="2"/>
  <c r="L27" i="2"/>
  <c r="H26" i="2"/>
  <c r="H99" i="2"/>
  <c r="L24" i="2"/>
  <c r="L99" i="2"/>
  <c r="Q12" i="18"/>
  <c r="Q52" i="18"/>
  <c r="I53" i="18"/>
  <c r="C95" i="18"/>
  <c r="Q21" i="18"/>
  <c r="Q10" i="18" s="1"/>
  <c r="Q96" i="18"/>
  <c r="AH107" i="18"/>
  <c r="L19" i="18"/>
  <c r="L96" i="18"/>
  <c r="AH123" i="2"/>
  <c r="AH33" i="2" s="1"/>
  <c r="AI123" i="11"/>
  <c r="AH43" i="11"/>
  <c r="AI43" i="11" s="1"/>
  <c r="AI133" i="11"/>
  <c r="AH24" i="9"/>
  <c r="AI24" i="9" s="1"/>
  <c r="AI69" i="9"/>
  <c r="AH64" i="2"/>
  <c r="AH55" i="8"/>
  <c r="AH19" i="8"/>
  <c r="AI64" i="8"/>
  <c r="AI71" i="6"/>
  <c r="AH26" i="6"/>
  <c r="AI26" i="6" s="1"/>
  <c r="AI105" i="6"/>
  <c r="AH15" i="6"/>
  <c r="AI71" i="4"/>
  <c r="AH26" i="4"/>
  <c r="AI26" i="4" s="1"/>
  <c r="AI131" i="4"/>
  <c r="AH41" i="4"/>
  <c r="AI41" i="4" s="1"/>
  <c r="AI84" i="15"/>
  <c r="AH39" i="15"/>
  <c r="AI39" i="15" s="1"/>
  <c r="AH43" i="16"/>
  <c r="AI43" i="16" s="1"/>
  <c r="AH100" i="16"/>
  <c r="AI133" i="16"/>
  <c r="AA53" i="18"/>
  <c r="K10" i="2"/>
  <c r="AI133" i="2"/>
  <c r="T100" i="2"/>
  <c r="T99" i="2"/>
  <c r="V95" i="18"/>
  <c r="X36" i="18"/>
  <c r="X52" i="18"/>
  <c r="D52" i="18"/>
  <c r="M53" i="18"/>
  <c r="M13" i="18"/>
  <c r="I41" i="2"/>
  <c r="W36" i="2"/>
  <c r="W9" i="2" s="1"/>
  <c r="W54" i="2"/>
  <c r="Q21" i="2"/>
  <c r="Q55" i="2"/>
  <c r="J21" i="2"/>
  <c r="AI107" i="2"/>
  <c r="F100" i="2"/>
  <c r="R99" i="2"/>
  <c r="R14" i="2"/>
  <c r="F99" i="2"/>
  <c r="N100" i="2"/>
  <c r="N13" i="2"/>
  <c r="V99" i="2"/>
  <c r="V12" i="2"/>
  <c r="J12" i="2"/>
  <c r="J9" i="2" s="1"/>
  <c r="J53" i="18"/>
  <c r="J13" i="18"/>
  <c r="F34" i="18"/>
  <c r="P27" i="18"/>
  <c r="AB19" i="18"/>
  <c r="AB96" i="18"/>
  <c r="AH79" i="2"/>
  <c r="AH34" i="13"/>
  <c r="AI34" i="13" s="1"/>
  <c r="AI79" i="13"/>
  <c r="AH28" i="11"/>
  <c r="AI28" i="11" s="1"/>
  <c r="AI73" i="11"/>
  <c r="AH22" i="17"/>
  <c r="AH54" i="17"/>
  <c r="AI67" i="17"/>
  <c r="AH119" i="2"/>
  <c r="AH100" i="8"/>
  <c r="AH29" i="8"/>
  <c r="AI29" i="8" s="1"/>
  <c r="AI119" i="8"/>
  <c r="AI79" i="7"/>
  <c r="AH34" i="7"/>
  <c r="AI34" i="7" s="1"/>
  <c r="AI113" i="6"/>
  <c r="AH23" i="6"/>
  <c r="AI23" i="6" s="1"/>
  <c r="G9" i="2"/>
  <c r="N9" i="2"/>
  <c r="I9" i="2"/>
  <c r="AI109" i="2"/>
  <c r="V10" i="2"/>
  <c r="J100" i="2"/>
  <c r="AH84" i="2"/>
  <c r="S33" i="2"/>
  <c r="S10" i="2" s="1"/>
  <c r="S55" i="2"/>
  <c r="AI78" i="2"/>
  <c r="J27" i="2"/>
  <c r="E24" i="18"/>
  <c r="T52" i="18"/>
  <c r="T16" i="18"/>
  <c r="O32" i="18"/>
  <c r="O9" i="18" s="1"/>
  <c r="O95" i="18"/>
  <c r="AE13" i="2"/>
  <c r="AE10" i="2" s="1"/>
  <c r="AE55" i="2"/>
  <c r="AH38" i="14"/>
  <c r="AI38" i="14" s="1"/>
  <c r="AI83" i="14"/>
  <c r="AH54" i="14"/>
  <c r="AH83" i="2"/>
  <c r="AI61" i="13"/>
  <c r="AH16" i="13"/>
  <c r="AI16" i="13" s="1"/>
  <c r="AH39" i="17"/>
  <c r="AI39" i="17" s="1"/>
  <c r="AI84" i="17"/>
  <c r="AH128" i="2"/>
  <c r="AI128" i="2" s="1"/>
  <c r="AI128" i="8"/>
  <c r="AH38" i="8"/>
  <c r="AI38" i="8" s="1"/>
  <c r="AH122" i="2"/>
  <c r="AI122" i="2" s="1"/>
  <c r="AH99" i="6"/>
  <c r="AI122" i="6"/>
  <c r="AI104" i="3"/>
  <c r="AH99" i="3"/>
  <c r="AG124" i="18" s="1"/>
  <c r="AH124" i="18" s="1"/>
  <c r="AH14" i="3"/>
  <c r="A136" i="6"/>
  <c r="A91" i="6"/>
  <c r="AI45" i="4"/>
  <c r="AI77" i="2"/>
  <c r="R10" i="18"/>
  <c r="P54" i="2"/>
  <c r="R9" i="18"/>
  <c r="D29" i="18"/>
  <c r="AD9" i="18"/>
  <c r="AC9" i="2"/>
  <c r="F20" i="2"/>
  <c r="N19" i="2"/>
  <c r="AH59" i="2"/>
  <c r="AI90" i="17"/>
  <c r="AI12" i="16"/>
  <c r="M25" i="18"/>
  <c r="L32" i="2"/>
  <c r="L54" i="2"/>
  <c r="G21" i="2"/>
  <c r="AI112" i="2"/>
  <c r="V22" i="2"/>
  <c r="J22" i="18"/>
  <c r="L41" i="18"/>
  <c r="C96" i="18"/>
  <c r="C33" i="18"/>
  <c r="AH14" i="10"/>
  <c r="AI104" i="10"/>
  <c r="AH99" i="10"/>
  <c r="AI85" i="7"/>
  <c r="AH40" i="7"/>
  <c r="AI40" i="7" s="1"/>
  <c r="AI132" i="6"/>
  <c r="AH42" i="6"/>
  <c r="AI42" i="6" s="1"/>
  <c r="AH99" i="5"/>
  <c r="AG120" i="18" s="1"/>
  <c r="AH120" i="18" s="1"/>
  <c r="AI116" i="5"/>
  <c r="AI90" i="2"/>
  <c r="E55" i="2"/>
  <c r="E45" i="2"/>
  <c r="AF54" i="2"/>
  <c r="AF18" i="2"/>
  <c r="AF9" i="2" s="1"/>
  <c r="AE10" i="18"/>
  <c r="AB36" i="2"/>
  <c r="Y99" i="2"/>
  <c r="W10" i="2"/>
  <c r="AH126" i="2"/>
  <c r="AI126" i="2" s="1"/>
  <c r="AF99" i="2"/>
  <c r="AH116" i="18"/>
  <c r="C30" i="18"/>
  <c r="AC96" i="18"/>
  <c r="AC13" i="18"/>
  <c r="AC21" i="2"/>
  <c r="AC10" i="2" s="1"/>
  <c r="AC55" i="2"/>
  <c r="AB54" i="2"/>
  <c r="AB28" i="2"/>
  <c r="F36" i="2"/>
  <c r="U31" i="2"/>
  <c r="U10" i="2" s="1"/>
  <c r="U55" i="2"/>
  <c r="C42" i="18"/>
  <c r="E40" i="18"/>
  <c r="C32" i="18"/>
  <c r="C53" i="18"/>
  <c r="C23" i="18"/>
  <c r="AB23" i="18"/>
  <c r="AB53" i="18"/>
  <c r="J14" i="18"/>
  <c r="J52" i="18"/>
  <c r="F96" i="18"/>
  <c r="AH108" i="2"/>
  <c r="AI108" i="2" s="1"/>
  <c r="AH99" i="7"/>
  <c r="AH18" i="7"/>
  <c r="AI18" i="7" s="1"/>
  <c r="AI108" i="7"/>
  <c r="AH34" i="5"/>
  <c r="AI34" i="5" s="1"/>
  <c r="AI124" i="5"/>
  <c r="AI84" i="20"/>
  <c r="AH39" i="20"/>
  <c r="AI39" i="20" s="1"/>
  <c r="AH44" i="11"/>
  <c r="AI44" i="11" s="1"/>
  <c r="AI89" i="11"/>
  <c r="E10" i="2"/>
  <c r="Y95" i="18"/>
  <c r="AH21" i="3"/>
  <c r="AI21" i="3" s="1"/>
  <c r="X38" i="18"/>
  <c r="S10" i="18"/>
  <c r="Y30" i="2"/>
  <c r="Y9" i="2" s="1"/>
  <c r="F14" i="2"/>
  <c r="AH105" i="2"/>
  <c r="AI105" i="2" s="1"/>
  <c r="AH125" i="2"/>
  <c r="AH113" i="2"/>
  <c r="AI113" i="2" s="1"/>
  <c r="AH67" i="2"/>
  <c r="AH22" i="13"/>
  <c r="AI22" i="13" s="1"/>
  <c r="AI67" i="13"/>
  <c r="AI12" i="8"/>
  <c r="AA24" i="18"/>
  <c r="AA9" i="18" s="1"/>
  <c r="AA95" i="18"/>
  <c r="M55" i="2"/>
  <c r="M17" i="2"/>
  <c r="M10" i="2" s="1"/>
  <c r="F33" i="18"/>
  <c r="F10" i="18" s="1"/>
  <c r="F28" i="18"/>
  <c r="F52" i="18"/>
  <c r="F36" i="18"/>
  <c r="F95" i="18"/>
  <c r="AI59" i="7"/>
  <c r="AH54" i="7"/>
  <c r="AH14" i="7"/>
  <c r="AH100" i="7"/>
  <c r="AG115" i="18" s="1"/>
  <c r="AI117" i="7"/>
  <c r="AH27" i="7"/>
  <c r="AI27" i="7" s="1"/>
  <c r="AH32" i="6"/>
  <c r="AI32" i="6" s="1"/>
  <c r="AI77" i="6"/>
  <c r="AH55" i="4"/>
  <c r="AH13" i="4"/>
  <c r="AI58" i="4"/>
  <c r="AH24" i="15"/>
  <c r="AI24" i="15" s="1"/>
  <c r="AI114" i="15"/>
  <c r="AH38" i="16"/>
  <c r="AI38" i="16" s="1"/>
  <c r="AI83" i="16"/>
  <c r="AH100" i="20"/>
  <c r="AH17" i="20"/>
  <c r="AH45" i="15"/>
  <c r="AI45" i="15" s="1"/>
  <c r="AI135" i="15"/>
  <c r="AI135" i="7"/>
  <c r="AH45" i="7"/>
  <c r="AI45" i="7" s="1"/>
  <c r="AI99" i="17"/>
  <c r="U10" i="18"/>
  <c r="P9" i="18"/>
  <c r="F10" i="2"/>
  <c r="AA54" i="2"/>
  <c r="AH66" i="2"/>
  <c r="AH21" i="2" s="1"/>
  <c r="AH131" i="2"/>
  <c r="AI131" i="2" s="1"/>
  <c r="AH12" i="9"/>
  <c r="AH38" i="3"/>
  <c r="AI38" i="3" s="1"/>
  <c r="AI69" i="14"/>
  <c r="AI59" i="16"/>
  <c r="AI69" i="3"/>
  <c r="AI87" i="4"/>
  <c r="AI69" i="6"/>
  <c r="AI59" i="20"/>
  <c r="AH75" i="2"/>
  <c r="AH30" i="2" s="1"/>
  <c r="AH132" i="2"/>
  <c r="AH42" i="2" s="1"/>
  <c r="AH114" i="2"/>
  <c r="AI114" i="2" s="1"/>
  <c r="AI126" i="20"/>
  <c r="AI132" i="9"/>
  <c r="AH89" i="2"/>
  <c r="AH44" i="2" s="1"/>
  <c r="AH40" i="13"/>
  <c r="AI40" i="13" s="1"/>
  <c r="AI73" i="17"/>
  <c r="AH35" i="20"/>
  <c r="AI35" i="20" s="1"/>
  <c r="AI62" i="14"/>
  <c r="AI61" i="8"/>
  <c r="AI85" i="17"/>
  <c r="AI71" i="9"/>
  <c r="AH76" i="2"/>
  <c r="AI76" i="2" s="1"/>
  <c r="AH115" i="2"/>
  <c r="AI115" i="2" s="1"/>
  <c r="AH43" i="14"/>
  <c r="AI43" i="14" s="1"/>
  <c r="AH14" i="13"/>
  <c r="AH31" i="10"/>
  <c r="AI31" i="10" s="1"/>
  <c r="AH42" i="8"/>
  <c r="AI42" i="8" s="1"/>
  <c r="AH13" i="7"/>
  <c r="AH24" i="4"/>
  <c r="AI24" i="4" s="1"/>
  <c r="AI81" i="3"/>
  <c r="AH24" i="16"/>
  <c r="AI24" i="16" s="1"/>
  <c r="AI71" i="13"/>
  <c r="AI61" i="14"/>
  <c r="AI85" i="16"/>
  <c r="AI61" i="3"/>
  <c r="AI57" i="20"/>
  <c r="AI60" i="8"/>
  <c r="AI76" i="17"/>
  <c r="AI60" i="10"/>
  <c r="AH85" i="2"/>
  <c r="AH40" i="2" s="1"/>
  <c r="AH102" i="2"/>
  <c r="AH116" i="2"/>
  <c r="AI116" i="2" s="1"/>
  <c r="AI112" i="14"/>
  <c r="AI130" i="14"/>
  <c r="AH30" i="20"/>
  <c r="AI30" i="20" s="1"/>
  <c r="AI60" i="14"/>
  <c r="AI88" i="14"/>
  <c r="AI60" i="3"/>
  <c r="AI87" i="10"/>
  <c r="AH86" i="2"/>
  <c r="AH58" i="2"/>
  <c r="AH117" i="2"/>
  <c r="AH27" i="2" s="1"/>
  <c r="AI107" i="14"/>
  <c r="AI127" i="14"/>
  <c r="AH42" i="13"/>
  <c r="AI42" i="13" s="1"/>
  <c r="AH42" i="14"/>
  <c r="AI42" i="14" s="1"/>
  <c r="AH13" i="13"/>
  <c r="AH30" i="10"/>
  <c r="AI30" i="10" s="1"/>
  <c r="AH17" i="5"/>
  <c r="AI17" i="5" s="1"/>
  <c r="AH42" i="3"/>
  <c r="AI42" i="3" s="1"/>
  <c r="AI59" i="14"/>
  <c r="AI87" i="14"/>
  <c r="AI75" i="16"/>
  <c r="AI75" i="4"/>
  <c r="AI58" i="10"/>
  <c r="AI106" i="14"/>
  <c r="AI126" i="14"/>
  <c r="AH24" i="11"/>
  <c r="AH36" i="10"/>
  <c r="AI36" i="10" s="1"/>
  <c r="AH15" i="3"/>
  <c r="AI77" i="15"/>
  <c r="AI82" i="15"/>
  <c r="AI62" i="13"/>
  <c r="AI85" i="8"/>
  <c r="AH57" i="2"/>
  <c r="AI57" i="2" s="1"/>
  <c r="AH121" i="2"/>
  <c r="AI121" i="2" s="1"/>
  <c r="AI105" i="14"/>
  <c r="AI125" i="14"/>
  <c r="AI61" i="15"/>
  <c r="AI85" i="3"/>
  <c r="AH124" i="2"/>
  <c r="AI124" i="2" s="1"/>
  <c r="AH104" i="2"/>
  <c r="AI104" i="2" s="1"/>
  <c r="AI120" i="7"/>
  <c r="AI114" i="13"/>
  <c r="AH31" i="12"/>
  <c r="AI31" i="12" s="1"/>
  <c r="AH17" i="11"/>
  <c r="AI79" i="10"/>
  <c r="AI78" i="9"/>
  <c r="AH24" i="17"/>
  <c r="AI24" i="17" s="1"/>
  <c r="AI81" i="17"/>
  <c r="AI66" i="8"/>
  <c r="AI73" i="6"/>
  <c r="AI79" i="6"/>
  <c r="AH16" i="4"/>
  <c r="AH42" i="15"/>
  <c r="AI42" i="15" s="1"/>
  <c r="AI55" i="13"/>
  <c r="AH40" i="14"/>
  <c r="AI40" i="14" s="1"/>
  <c r="AI62" i="17"/>
  <c r="AI72" i="6"/>
  <c r="AH40" i="15"/>
  <c r="AI40" i="15" s="1"/>
  <c r="AI71" i="14"/>
  <c r="N10" i="18" l="1"/>
  <c r="D10" i="2"/>
  <c r="AA9" i="2"/>
  <c r="O9" i="2"/>
  <c r="T9" i="2"/>
  <c r="W9" i="18"/>
  <c r="S9" i="18"/>
  <c r="G10" i="18"/>
  <c r="T10" i="18"/>
  <c r="K10" i="18"/>
  <c r="Z10" i="18"/>
  <c r="Y9" i="18"/>
  <c r="L10" i="2"/>
  <c r="AE9" i="6"/>
  <c r="AI44" i="6"/>
  <c r="Z9" i="2"/>
  <c r="P10" i="2"/>
  <c r="AA10" i="2"/>
  <c r="M9" i="18"/>
  <c r="AE10" i="13"/>
  <c r="AI45" i="13"/>
  <c r="AI44" i="13"/>
  <c r="AB9" i="18"/>
  <c r="W10" i="18"/>
  <c r="AI45" i="14"/>
  <c r="AE10" i="14"/>
  <c r="Q9" i="18"/>
  <c r="I10" i="18"/>
  <c r="AI44" i="14"/>
  <c r="U9" i="18"/>
  <c r="P9" i="2"/>
  <c r="X10" i="18"/>
  <c r="Q10" i="2"/>
  <c r="E10" i="18"/>
  <c r="AA10" i="18"/>
  <c r="V10" i="18"/>
  <c r="AI55" i="14"/>
  <c r="AG119" i="18"/>
  <c r="AH119" i="18" s="1"/>
  <c r="AI100" i="10"/>
  <c r="AG15" i="18"/>
  <c r="AH15" i="18" s="1"/>
  <c r="AG29" i="18"/>
  <c r="AG76" i="18"/>
  <c r="AI99" i="16"/>
  <c r="AG68" i="18"/>
  <c r="AH68" i="18" s="1"/>
  <c r="AI54" i="15"/>
  <c r="AI100" i="13"/>
  <c r="AI55" i="7"/>
  <c r="AH29" i="2"/>
  <c r="Y10" i="18"/>
  <c r="H10" i="18"/>
  <c r="F9" i="18"/>
  <c r="AC10" i="18"/>
  <c r="H9" i="18"/>
  <c r="K9" i="18"/>
  <c r="D10" i="18"/>
  <c r="E9" i="18"/>
  <c r="I9" i="18"/>
  <c r="X9" i="18"/>
  <c r="P10" i="18"/>
  <c r="N9" i="18"/>
  <c r="AG16" i="18"/>
  <c r="AH16" i="18" s="1"/>
  <c r="AI54" i="12"/>
  <c r="AH10" i="9"/>
  <c r="AI10" i="9" s="1"/>
  <c r="AI100" i="5"/>
  <c r="AH39" i="2"/>
  <c r="AI39" i="2" s="1"/>
  <c r="AI55" i="16"/>
  <c r="AH102" i="18"/>
  <c r="AG64" i="18"/>
  <c r="AG21" i="18" s="1"/>
  <c r="AH21" i="18" s="1"/>
  <c r="AG99" i="18"/>
  <c r="AG103" i="18"/>
  <c r="AH103" i="18" s="1"/>
  <c r="AI99" i="11"/>
  <c r="AG104" i="18"/>
  <c r="AH104" i="18" s="1"/>
  <c r="AH115" i="18"/>
  <c r="AG109" i="18"/>
  <c r="AH109" i="18" s="1"/>
  <c r="AI100" i="9"/>
  <c r="AI54" i="13"/>
  <c r="AI42" i="2"/>
  <c r="AI117" i="2"/>
  <c r="AI62" i="2"/>
  <c r="AI43" i="2"/>
  <c r="AE44" i="2"/>
  <c r="AE9" i="2" s="1"/>
  <c r="AI134" i="2"/>
  <c r="AI45" i="10"/>
  <c r="AH36" i="2"/>
  <c r="AI36" i="2" s="1"/>
  <c r="AG82" i="18"/>
  <c r="AH82" i="18" s="1"/>
  <c r="AI55" i="3"/>
  <c r="AG61" i="18"/>
  <c r="AI54" i="11"/>
  <c r="F9" i="2"/>
  <c r="J10" i="2"/>
  <c r="AG66" i="18"/>
  <c r="AI55" i="9"/>
  <c r="AH28" i="2"/>
  <c r="AI73" i="2"/>
  <c r="L9" i="18"/>
  <c r="AI75" i="2"/>
  <c r="AH9" i="8"/>
  <c r="AI9" i="8" s="1"/>
  <c r="AB9" i="2"/>
  <c r="AE9" i="3"/>
  <c r="AI44" i="3"/>
  <c r="AG81" i="18"/>
  <c r="AI54" i="3"/>
  <c r="AI84" i="2"/>
  <c r="AE10" i="8"/>
  <c r="AI45" i="8"/>
  <c r="AI30" i="2"/>
  <c r="AD9" i="2"/>
  <c r="AI40" i="2"/>
  <c r="G9" i="18"/>
  <c r="AH16" i="2"/>
  <c r="AI16" i="2" s="1"/>
  <c r="AI61" i="2"/>
  <c r="AB10" i="18"/>
  <c r="AI27" i="2"/>
  <c r="AI33" i="2"/>
  <c r="AI16" i="4"/>
  <c r="AH9" i="4"/>
  <c r="AI9" i="4" s="1"/>
  <c r="AG113" i="18"/>
  <c r="AH113" i="18" s="1"/>
  <c r="AI100" i="8"/>
  <c r="AH23" i="2"/>
  <c r="AI23" i="2" s="1"/>
  <c r="AI68" i="2"/>
  <c r="AI100" i="20"/>
  <c r="AG117" i="18"/>
  <c r="AH117" i="18" s="1"/>
  <c r="AG55" i="18"/>
  <c r="AI54" i="14"/>
  <c r="AH34" i="2"/>
  <c r="AI34" i="2" s="1"/>
  <c r="AI79" i="2"/>
  <c r="AI19" i="8"/>
  <c r="AH10" i="8"/>
  <c r="AI10" i="8" s="1"/>
  <c r="AI54" i="9"/>
  <c r="AG65" i="18"/>
  <c r="AG98" i="18"/>
  <c r="AI99" i="14"/>
  <c r="AH41" i="2"/>
  <c r="AI41" i="2" s="1"/>
  <c r="L10" i="18"/>
  <c r="G10" i="2"/>
  <c r="AH9" i="13"/>
  <c r="AI9" i="13" s="1"/>
  <c r="AI14" i="13"/>
  <c r="AI14" i="7"/>
  <c r="AH9" i="7"/>
  <c r="AI9" i="7" s="1"/>
  <c r="AG114" i="18"/>
  <c r="AH114" i="18" s="1"/>
  <c r="AI99" i="7"/>
  <c r="AG84" i="18"/>
  <c r="AI55" i="15"/>
  <c r="AH13" i="2"/>
  <c r="AH55" i="2"/>
  <c r="AI55" i="2" s="1"/>
  <c r="AH10" i="20"/>
  <c r="AI10" i="20" s="1"/>
  <c r="AI17" i="20"/>
  <c r="AH38" i="2"/>
  <c r="AI38" i="2" s="1"/>
  <c r="AI83" i="2"/>
  <c r="AG129" i="18"/>
  <c r="AI100" i="16"/>
  <c r="AI15" i="15"/>
  <c r="AH10" i="15"/>
  <c r="AI10" i="15" s="1"/>
  <c r="N10" i="2"/>
  <c r="AI45" i="2"/>
  <c r="V9" i="2"/>
  <c r="AH15" i="2"/>
  <c r="AI15" i="2" s="1"/>
  <c r="AI85" i="2"/>
  <c r="V9" i="18"/>
  <c r="J9" i="18"/>
  <c r="AG70" i="18"/>
  <c r="AI55" i="8"/>
  <c r="AI100" i="4"/>
  <c r="AG123" i="18"/>
  <c r="AH123" i="18" s="1"/>
  <c r="AI17" i="11"/>
  <c r="AH10" i="11"/>
  <c r="AI10" i="11" s="1"/>
  <c r="AH12" i="2"/>
  <c r="AH54" i="2"/>
  <c r="AI54" i="2" s="1"/>
  <c r="AH10" i="7"/>
  <c r="AI10" i="7" s="1"/>
  <c r="AI13" i="7"/>
  <c r="AH9" i="10"/>
  <c r="AI9" i="10" s="1"/>
  <c r="AI14" i="10"/>
  <c r="AI14" i="3"/>
  <c r="AH9" i="3"/>
  <c r="AI9" i="3" s="1"/>
  <c r="AI54" i="6"/>
  <c r="AG75" i="18"/>
  <c r="AI21" i="12"/>
  <c r="AH10" i="12"/>
  <c r="AI10" i="12" s="1"/>
  <c r="AH26" i="2"/>
  <c r="AI26" i="2" s="1"/>
  <c r="AI71" i="2"/>
  <c r="AG105" i="18"/>
  <c r="AH105" i="18" s="1"/>
  <c r="AI100" i="11"/>
  <c r="AH32" i="2"/>
  <c r="AI32" i="2" s="1"/>
  <c r="L9" i="2"/>
  <c r="AI119" i="2"/>
  <c r="AH9" i="9"/>
  <c r="AI9" i="9" s="1"/>
  <c r="AI12" i="9"/>
  <c r="AH35" i="2"/>
  <c r="AI35" i="2" s="1"/>
  <c r="AI125" i="2"/>
  <c r="AG85" i="18"/>
  <c r="AI54" i="16"/>
  <c r="AH20" i="2"/>
  <c r="AI20" i="2" s="1"/>
  <c r="AI65" i="2"/>
  <c r="AG127" i="18"/>
  <c r="AH127" i="18" s="1"/>
  <c r="AI100" i="15"/>
  <c r="AH99" i="2"/>
  <c r="AI99" i="2" s="1"/>
  <c r="AI21" i="2"/>
  <c r="AI102" i="2"/>
  <c r="AH60" i="18"/>
  <c r="AI99" i="12"/>
  <c r="AH10" i="10"/>
  <c r="AI10" i="10" s="1"/>
  <c r="AH10" i="16"/>
  <c r="AI10" i="16" s="1"/>
  <c r="AG40" i="18"/>
  <c r="AH40" i="18" s="1"/>
  <c r="AG73" i="18"/>
  <c r="AI54" i="20"/>
  <c r="AI99" i="8"/>
  <c r="AG112" i="18"/>
  <c r="AH112" i="18" s="1"/>
  <c r="AG125" i="18"/>
  <c r="AI100" i="3"/>
  <c r="AH22" i="2"/>
  <c r="AI22" i="2" s="1"/>
  <c r="AI67" i="2"/>
  <c r="AI22" i="17"/>
  <c r="AH9" i="17"/>
  <c r="AI9" i="17" s="1"/>
  <c r="AI15" i="6"/>
  <c r="AH10" i="6"/>
  <c r="AI10" i="6" s="1"/>
  <c r="AG79" i="18"/>
  <c r="AI54" i="4"/>
  <c r="AI66" i="2"/>
  <c r="J10" i="18"/>
  <c r="AI123" i="2"/>
  <c r="AH24" i="2"/>
  <c r="AI89" i="2"/>
  <c r="AH9" i="12"/>
  <c r="AI9" i="12" s="1"/>
  <c r="AH9" i="6"/>
  <c r="AI9" i="6" s="1"/>
  <c r="AH10" i="4"/>
  <c r="AI10" i="4" s="1"/>
  <c r="AI13" i="4"/>
  <c r="AG67" i="18"/>
  <c r="AI54" i="17"/>
  <c r="AI99" i="9"/>
  <c r="AG108" i="18"/>
  <c r="AH108" i="18" s="1"/>
  <c r="AI26" i="5"/>
  <c r="AH9" i="5"/>
  <c r="AI9" i="5" s="1"/>
  <c r="AH29" i="18"/>
  <c r="H9" i="2"/>
  <c r="AI12" i="2"/>
  <c r="T9" i="18"/>
  <c r="C10" i="18"/>
  <c r="AI29" i="2"/>
  <c r="AG106" i="18"/>
  <c r="AH106" i="18" s="1"/>
  <c r="AI99" i="10"/>
  <c r="AG80" i="18"/>
  <c r="AI55" i="4"/>
  <c r="AI24" i="11"/>
  <c r="AH9" i="11"/>
  <c r="AI9" i="11" s="1"/>
  <c r="AG77" i="18"/>
  <c r="AI54" i="5"/>
  <c r="AG100" i="18"/>
  <c r="AH100" i="18" s="1"/>
  <c r="AI99" i="13"/>
  <c r="AH9" i="14"/>
  <c r="AI9" i="14" s="1"/>
  <c r="AH14" i="2"/>
  <c r="R9" i="2"/>
  <c r="M10" i="18"/>
  <c r="AI99" i="3"/>
  <c r="AI28" i="2"/>
  <c r="D9" i="2"/>
  <c r="I10" i="2"/>
  <c r="AI24" i="2"/>
  <c r="AI13" i="13"/>
  <c r="AH10" i="13"/>
  <c r="AI10" i="13" s="1"/>
  <c r="AH37" i="2"/>
  <c r="AI37" i="2" s="1"/>
  <c r="AI82" i="2"/>
  <c r="C9" i="18"/>
  <c r="AG78" i="18"/>
  <c r="AI55" i="5"/>
  <c r="AG63" i="18"/>
  <c r="AI54" i="10"/>
  <c r="AG111" i="18"/>
  <c r="AH111" i="18" s="1"/>
  <c r="AI100" i="17"/>
  <c r="AH57" i="18"/>
  <c r="AH31" i="2"/>
  <c r="AI100" i="7"/>
  <c r="AI86" i="2"/>
  <c r="AI132" i="2"/>
  <c r="AH9" i="20"/>
  <c r="AI9" i="20" s="1"/>
  <c r="AI99" i="5"/>
  <c r="AI44" i="2"/>
  <c r="AI17" i="2"/>
  <c r="AH10" i="5"/>
  <c r="AI10" i="5" s="1"/>
  <c r="AI59" i="2"/>
  <c r="AG74" i="18"/>
  <c r="AI55" i="20"/>
  <c r="AH10" i="14"/>
  <c r="AI10" i="14" s="1"/>
  <c r="AI13" i="14"/>
  <c r="AG62" i="18"/>
  <c r="AI55" i="11"/>
  <c r="AI31" i="2"/>
  <c r="AH25" i="2"/>
  <c r="AI25" i="2" s="1"/>
  <c r="AH9" i="15"/>
  <c r="AI9" i="15" s="1"/>
  <c r="AI15" i="3"/>
  <c r="AH10" i="3"/>
  <c r="AI10" i="3" s="1"/>
  <c r="AI54" i="7"/>
  <c r="AG71" i="18"/>
  <c r="AG118" i="18"/>
  <c r="AH118" i="18" s="1"/>
  <c r="AI99" i="6"/>
  <c r="AH19" i="2"/>
  <c r="AI19" i="2" s="1"/>
  <c r="AI64" i="2"/>
  <c r="AG122" i="18"/>
  <c r="AH122" i="18" s="1"/>
  <c r="AI99" i="4"/>
  <c r="AH100" i="2"/>
  <c r="AI100" i="2" s="1"/>
  <c r="AI103" i="2"/>
  <c r="AG69" i="18"/>
  <c r="AI54" i="8"/>
  <c r="AH9" i="16"/>
  <c r="AI9" i="16" s="1"/>
  <c r="AH10" i="17"/>
  <c r="AI10" i="17" s="1"/>
  <c r="AH18" i="2"/>
  <c r="AI18" i="2" s="1"/>
  <c r="AI14" i="2"/>
  <c r="AI58" i="2"/>
  <c r="AG33" i="18" l="1"/>
  <c r="AH33" i="18" s="1"/>
  <c r="AH76" i="18"/>
  <c r="AH64" i="18"/>
  <c r="AH99" i="18"/>
  <c r="AG13" i="18"/>
  <c r="AH13" i="18" s="1"/>
  <c r="AG17" i="18"/>
  <c r="AH17" i="18" s="1"/>
  <c r="AH10" i="2"/>
  <c r="AI10" i="2" s="1"/>
  <c r="AH81" i="18"/>
  <c r="AG38" i="18"/>
  <c r="AH38" i="18" s="1"/>
  <c r="AH66" i="18"/>
  <c r="AG23" i="18"/>
  <c r="AH23" i="18" s="1"/>
  <c r="AG14" i="18"/>
  <c r="AH14" i="18" s="1"/>
  <c r="AG18" i="18"/>
  <c r="AH18" i="18" s="1"/>
  <c r="AH61" i="18"/>
  <c r="AG34" i="18"/>
  <c r="AH34" i="18" s="1"/>
  <c r="AH77" i="18"/>
  <c r="AG30" i="18"/>
  <c r="AH30" i="18" s="1"/>
  <c r="AH73" i="18"/>
  <c r="AG52" i="18"/>
  <c r="AH52" i="18" s="1"/>
  <c r="AG12" i="18"/>
  <c r="AH55" i="18"/>
  <c r="AG19" i="18"/>
  <c r="AH62" i="18"/>
  <c r="AG36" i="18"/>
  <c r="AH36" i="18" s="1"/>
  <c r="AH79" i="18"/>
  <c r="AG20" i="18"/>
  <c r="AH20" i="18" s="1"/>
  <c r="AH63" i="18"/>
  <c r="AG42" i="18"/>
  <c r="AH42" i="18" s="1"/>
  <c r="AH85" i="18"/>
  <c r="AG96" i="18"/>
  <c r="AH96" i="18" s="1"/>
  <c r="AH9" i="2"/>
  <c r="AI9" i="2" s="1"/>
  <c r="AG31" i="18"/>
  <c r="AH31" i="18" s="1"/>
  <c r="AH74" i="18"/>
  <c r="AG35" i="18"/>
  <c r="AH35" i="18" s="1"/>
  <c r="AH78" i="18"/>
  <c r="AG24" i="18"/>
  <c r="AH24" i="18" s="1"/>
  <c r="AH67" i="18"/>
  <c r="AG43" i="18"/>
  <c r="AH43" i="18" s="1"/>
  <c r="AH129" i="18"/>
  <c r="AI13" i="2"/>
  <c r="AG25" i="18"/>
  <c r="AH25" i="18" s="1"/>
  <c r="AG27" i="18"/>
  <c r="AH27" i="18" s="1"/>
  <c r="AH70" i="18"/>
  <c r="AG41" i="18"/>
  <c r="AH41" i="18" s="1"/>
  <c r="AH84" i="18"/>
  <c r="AG22" i="18"/>
  <c r="AH22" i="18" s="1"/>
  <c r="AH65" i="18"/>
  <c r="AG53" i="18"/>
  <c r="AH53" i="18" s="1"/>
  <c r="AG28" i="18"/>
  <c r="AH28" i="18" s="1"/>
  <c r="AH71" i="18"/>
  <c r="AH125" i="18"/>
  <c r="AG39" i="18"/>
  <c r="AH39" i="18" s="1"/>
  <c r="AG26" i="18"/>
  <c r="AH26" i="18" s="1"/>
  <c r="AH69" i="18"/>
  <c r="AG37" i="18"/>
  <c r="AH37" i="18" s="1"/>
  <c r="AH80" i="18"/>
  <c r="AG95" i="18"/>
  <c r="AH95" i="18" s="1"/>
  <c r="AH98" i="18"/>
  <c r="AG32" i="18"/>
  <c r="AH32" i="18" s="1"/>
  <c r="AH75" i="18"/>
  <c r="AG10" i="18" l="1"/>
  <c r="AH10" i="18" s="1"/>
  <c r="AH19" i="18"/>
  <c r="AG9" i="18"/>
  <c r="AH9" i="18" s="1"/>
  <c r="AH12" i="18"/>
</calcChain>
</file>

<file path=xl/sharedStrings.xml><?xml version="1.0" encoding="utf-8"?>
<sst xmlns="http://schemas.openxmlformats.org/spreadsheetml/2006/main" count="3450" uniqueCount="62">
  <si>
    <t>SUBSIDIOS PAGADOS PROGRAMA REGULAR Y RECONSTRUCCIÓN</t>
  </si>
  <si>
    <t>EQUIPO DE ESTADISTICAS – COMISIÓN DE ESTUDIOS HABITACIONALES Y URBANOS</t>
  </si>
  <si>
    <r>
      <t xml:space="preserve">SUBSIDIOS PAGADOS PROGRAMA </t>
    </r>
    <r>
      <rPr>
        <b/>
        <sz val="14"/>
        <color indexed="30"/>
        <rFont val="Arial"/>
        <family val="2"/>
      </rPr>
      <t>REGULAR</t>
    </r>
  </si>
  <si>
    <t>PERIODO: 1990 - DICIEMBRE 2020</t>
  </si>
  <si>
    <t>POR AÑO Y PROGRAMA</t>
  </si>
  <si>
    <t>PROGRAMAS</t>
  </si>
  <si>
    <t>Arica y Parinacota</t>
  </si>
  <si>
    <t>Tarapacá</t>
  </si>
  <si>
    <t>Antofagasta</t>
  </si>
  <si>
    <t>Atacama</t>
  </si>
  <si>
    <t>Coquimbo</t>
  </si>
  <si>
    <t>Valparaíso</t>
  </si>
  <si>
    <t>O'Higgins</t>
  </si>
  <si>
    <t>Maule</t>
  </si>
  <si>
    <t>Ñuble</t>
  </si>
  <si>
    <t>Biobío</t>
  </si>
  <si>
    <t>La Araucanía</t>
  </si>
  <si>
    <t>Los Ríos</t>
  </si>
  <si>
    <t>Los Lagos</t>
  </si>
  <si>
    <t>Aysén</t>
  </si>
  <si>
    <t>Magallanes</t>
  </si>
  <si>
    <t>Metropolitana</t>
  </si>
  <si>
    <t>Total</t>
  </si>
  <si>
    <t>SECTORES VULNERABLES</t>
  </si>
  <si>
    <t>Rural DS 145</t>
  </si>
  <si>
    <t>Unid.</t>
  </si>
  <si>
    <t>UF</t>
  </si>
  <si>
    <t>Progresiva  etapa I y  II                                                                         DS 140</t>
  </si>
  <si>
    <t xml:space="preserve"> Básica Privada  DS 62</t>
  </si>
  <si>
    <t>Fondo Solidario de Vivienda (FSV)          DS 174</t>
  </si>
  <si>
    <t>Fondo Solidario de Elección de Vivienda (FSEV)  DS 49</t>
  </si>
  <si>
    <t>Habitabilidad Rural DS 10</t>
  </si>
  <si>
    <t>SECTORES MEDIOS Y EMERGENTES</t>
  </si>
  <si>
    <t>General Unificado    DS 44</t>
  </si>
  <si>
    <t xml:space="preserve"> PET   DS 235</t>
  </si>
  <si>
    <t>Sistema Subsidio Habitacional DS 40</t>
  </si>
  <si>
    <t>Sub.Hab.Extraordinario para Adq. de Vivienda Económica DS 4</t>
  </si>
  <si>
    <t>Sistema Integrado de Subsidios      DS 01</t>
  </si>
  <si>
    <t>Programa Extraordinario de Reactivación e Integración Social     DS 116</t>
  </si>
  <si>
    <t>U.F.</t>
  </si>
  <si>
    <t>Programa Integración Social y Territorial DS 19</t>
  </si>
  <si>
    <t>MEJORAMIENTO Y AMPLIACIÓN DE VIVIENDA</t>
  </si>
  <si>
    <t>Protección Patrimonio Familiar (PPPF) DS 255</t>
  </si>
  <si>
    <t>Mantención de Viviendas SERVIU (SMVS)</t>
  </si>
  <si>
    <t>Subsidio Térmico - Subsec. Energía                                   DS 255, TITULO II</t>
  </si>
  <si>
    <t>Programa de Mejoramiento Viviendas y Barrios (DS 27)</t>
  </si>
  <si>
    <t>TOTAL</t>
  </si>
  <si>
    <t>FUENTE: reporte mensual Metas Subsidios Asignados DPH a DIFIN</t>
  </si>
  <si>
    <t>Publicado el 05-08-2021</t>
  </si>
  <si>
    <t>MINISTERIO DE  VIVIENDA Y URBANISMO</t>
  </si>
  <si>
    <r>
      <t xml:space="preserve">SUBSIDIOS PAGADOS PROGRAMA </t>
    </r>
    <r>
      <rPr>
        <b/>
        <sz val="14"/>
        <color indexed="30"/>
        <rFont val="Arial"/>
        <family val="2"/>
      </rPr>
      <t>RECONSTRUCCIÓN</t>
    </r>
  </si>
  <si>
    <t>SUBSIDIOS TOTAL PAGADOS POR PROGRAMA</t>
  </si>
  <si>
    <t>PROGRAMA</t>
  </si>
  <si>
    <t>PERÍODO</t>
  </si>
  <si>
    <t>Total País</t>
  </si>
  <si>
    <t>SUBSIDIOS REGULAR PAGADOS POR PROGRAMA</t>
  </si>
  <si>
    <t>SUBSIDIOS RECONSTRUCCIÓN PAGADOS POR PROGRAMA</t>
  </si>
  <si>
    <t>POR AÑO Y REGIÓN</t>
  </si>
  <si>
    <t>SUBSIDIOS TOTAL PAGADOS POR REGIÓN</t>
  </si>
  <si>
    <t>REGIÓN</t>
  </si>
  <si>
    <t>SUBSIDIOS REGULAR PAGADOS POR REGIÓN</t>
  </si>
  <si>
    <t>SUBSIDIOS RECONSTRUCCIÓN PAGADOS POR REGIÓN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</si>
</sst>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 * #,##0_ ;_ * \-#,##0_ ;_ * &quot;-&quot;_ ;_ @_ "/>
    <numFmt numFmtId="164" formatCode="_-* #,##0.00\ _€_-;\-* #,##0.00\ _€_-;_-* &quot;-&quot;??\ _€_-;_-@_-"/>
    <numFmt numFmtId="165" formatCode="_-* #,##0.00_-;\-* #,##0.00_-;_-* &quot;-&quot;??_-;_-@_-"/>
    <numFmt numFmtId="166" formatCode="_-[$€]* #,##0.00_-;\-[$€]* #,##0.00_-;_-[$€]* &quot;-&quot;??_-;_-@_-"/>
    <numFmt numFmtId="167" formatCode="#"/>
    <numFmt numFmtId="168" formatCode="_-[$€]\ * #,##0.00_-;\-[$€]\ * #,##0.00_-;_-[$€]\ * &quot;-&quot;??_-;_-@_-"/>
    <numFmt numFmtId="169" formatCode="_-* #,##0\ _p_t_a_-;\-* #,##0\ _p_t_a_-;_-* &quot;-&quot;\ _p_t_a_-;_-@_-"/>
    <numFmt numFmtId="170" formatCode="_-* #,##0.00\ _p_t_a_-;\-* #,##0.00\ _p_t_a_-;_-* &quot;-&quot;??\ _p_t_a_-;_-@_-"/>
    <numFmt numFmtId="171" formatCode="_-* #,##0.00_-;\-* #,##0.00_-;_-* \-??_-;_-@_-"/>
  </numFmts>
  <fonts count="40" x14ac:knownFonts="1">
    <font>
      <sz val="10"/>
      <name val="Arial"/>
    </font>
    <font>
      <sz val="11"/>
      <color indexed="8"/>
      <name val="Calibri"/>
      <family val="2"/>
    </font>
    <font>
      <sz val="10"/>
      <name val="Century Gothic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8"/>
      <name val="Calibri"/>
      <family val="2"/>
    </font>
    <font>
      <sz val="1"/>
      <color indexed="16"/>
      <name val="Courier"/>
      <family val="3"/>
    </font>
    <font>
      <b/>
      <sz val="1"/>
      <color indexed="16"/>
      <name val="Courier"/>
      <family val="3"/>
    </font>
    <font>
      <sz val="10"/>
      <color indexed="10"/>
      <name val="Arial"/>
      <family val="2"/>
    </font>
    <font>
      <sz val="10"/>
      <color indexed="8"/>
      <name val="Calibri"/>
      <family val="2"/>
    </font>
    <font>
      <b/>
      <sz val="10"/>
      <name val="Century Gothic"/>
      <family val="2"/>
    </font>
    <font>
      <b/>
      <sz val="11"/>
      <name val="Calibri"/>
      <family val="2"/>
    </font>
    <font>
      <b/>
      <sz val="8"/>
      <name val="Arial"/>
      <family val="2"/>
    </font>
    <font>
      <sz val="8"/>
      <name val="Century Gothic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indexed="30"/>
      <name val="Arial"/>
      <family val="2"/>
    </font>
    <font>
      <b/>
      <sz val="9"/>
      <color indexed="10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999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</fills>
  <borders count="6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22"/>
      </bottom>
      <diagonal/>
    </border>
    <border>
      <left/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hair">
        <color indexed="22"/>
      </left>
      <right style="hair">
        <color indexed="22"/>
      </right>
      <top style="thin">
        <color indexed="64"/>
      </top>
      <bottom style="hair">
        <color indexed="22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22"/>
      </bottom>
      <diagonal/>
    </border>
    <border>
      <left style="thin">
        <color indexed="64"/>
      </left>
      <right/>
      <top style="hair">
        <color indexed="22"/>
      </top>
      <bottom style="thin">
        <color indexed="64"/>
      </bottom>
      <diagonal/>
    </border>
    <border>
      <left style="thin">
        <color indexed="64"/>
      </left>
      <right/>
      <top style="hair">
        <color indexed="22"/>
      </top>
      <bottom style="medium">
        <color indexed="64"/>
      </bottom>
      <diagonal/>
    </border>
    <border>
      <left/>
      <right style="thin">
        <color indexed="64"/>
      </right>
      <top style="hair">
        <color indexed="22"/>
      </top>
      <bottom style="medium">
        <color indexed="64"/>
      </bottom>
      <diagonal/>
    </border>
    <border>
      <left style="hair">
        <color indexed="22"/>
      </left>
      <right style="hair">
        <color indexed="22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22"/>
      </bottom>
      <diagonal/>
    </border>
    <border>
      <left/>
      <right style="thin">
        <color indexed="64"/>
      </right>
      <top style="medium">
        <color indexed="64"/>
      </top>
      <bottom style="hair">
        <color indexed="22"/>
      </bottom>
      <diagonal/>
    </border>
    <border>
      <left/>
      <right style="medium">
        <color indexed="64"/>
      </right>
      <top style="thin">
        <color indexed="64"/>
      </top>
      <bottom style="hair">
        <color indexed="22"/>
      </bottom>
      <diagonal/>
    </border>
    <border>
      <left/>
      <right style="medium">
        <color indexed="64"/>
      </right>
      <top style="hair">
        <color indexed="22"/>
      </top>
      <bottom style="thin">
        <color indexed="64"/>
      </bottom>
      <diagonal/>
    </border>
    <border>
      <left/>
      <right style="medium">
        <color indexed="64"/>
      </right>
      <top style="hair">
        <color indexed="2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hair">
        <color indexed="22"/>
      </left>
      <right style="hair">
        <color indexed="22"/>
      </right>
      <top style="medium">
        <color indexed="64"/>
      </top>
      <bottom style="hair">
        <color indexed="22"/>
      </bottom>
      <diagonal/>
    </border>
    <border>
      <left/>
      <right style="medium">
        <color indexed="64"/>
      </right>
      <top style="medium">
        <color indexed="64"/>
      </top>
      <bottom style="hair">
        <color indexed="22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22"/>
      </bottom>
      <diagonal/>
    </border>
    <border>
      <left style="thin">
        <color indexed="64"/>
      </left>
      <right style="thin">
        <color indexed="64"/>
      </right>
      <top style="hair">
        <color indexed="2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18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14" fillId="3" borderId="0" applyNumberFormat="0" applyBorder="0" applyAlignment="0" applyProtection="0"/>
    <xf numFmtId="0" fontId="9" fillId="20" borderId="1" applyNumberFormat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67" fontId="22" fillId="0" borderId="0">
      <protection locked="0"/>
    </xf>
    <xf numFmtId="167" fontId="23" fillId="0" borderId="0">
      <protection locked="0"/>
    </xf>
    <xf numFmtId="167" fontId="23" fillId="0" borderId="0">
      <protection locked="0"/>
    </xf>
    <xf numFmtId="0" fontId="24" fillId="0" borderId="0">
      <alignment vertical="top"/>
    </xf>
    <xf numFmtId="166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71" fontId="2" fillId="0" borderId="0">
      <alignment vertical="top"/>
    </xf>
    <xf numFmtId="0" fontId="2" fillId="0" borderId="0">
      <alignment vertical="top"/>
    </xf>
    <xf numFmtId="0" fontId="17" fillId="0" borderId="0" applyNumberFormat="0" applyFill="0" applyBorder="0" applyAlignment="0" applyProtection="0"/>
    <xf numFmtId="167" fontId="22" fillId="0" borderId="0">
      <protection locked="0"/>
    </xf>
    <xf numFmtId="167" fontId="22" fillId="0" borderId="0">
      <protection locked="0"/>
    </xf>
    <xf numFmtId="0" fontId="8" fillId="4" borderId="0" applyNumberFormat="0" applyBorder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3" fillId="7" borderId="1" applyNumberFormat="0" applyAlignment="0" applyProtection="0"/>
    <xf numFmtId="0" fontId="11" fillId="0" borderId="3" applyNumberFormat="0" applyFill="0" applyAlignment="0" applyProtection="0"/>
    <xf numFmtId="169" fontId="2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4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7" fontId="22" fillId="0" borderId="0">
      <protection locked="0"/>
    </xf>
    <xf numFmtId="0" fontId="35" fillId="0" borderId="0"/>
    <xf numFmtId="0" fontId="36" fillId="0" borderId="0"/>
    <xf numFmtId="0" fontId="3" fillId="0" borderId="0"/>
    <xf numFmtId="0" fontId="3" fillId="0" borderId="0">
      <alignment vertical="top"/>
    </xf>
    <xf numFmtId="0" fontId="3" fillId="0" borderId="0"/>
    <xf numFmtId="0" fontId="3" fillId="0" borderId="0">
      <alignment vertical="top"/>
    </xf>
    <xf numFmtId="0" fontId="3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4" fillId="0" borderId="0"/>
    <xf numFmtId="0" fontId="3" fillId="0" borderId="0">
      <alignment vertical="top"/>
    </xf>
    <xf numFmtId="0" fontId="3" fillId="0" borderId="0"/>
    <xf numFmtId="0" fontId="3" fillId="0" borderId="0"/>
    <xf numFmtId="0" fontId="35" fillId="0" borderId="0"/>
    <xf numFmtId="0" fontId="2" fillId="0" borderId="0"/>
    <xf numFmtId="0" fontId="2" fillId="0" borderId="0">
      <alignment vertical="top"/>
    </xf>
    <xf numFmtId="0" fontId="3" fillId="0" borderId="0">
      <alignment vertical="top"/>
    </xf>
    <xf numFmtId="0" fontId="34" fillId="0" borderId="0"/>
    <xf numFmtId="0" fontId="36" fillId="0" borderId="0"/>
    <xf numFmtId="0" fontId="35" fillId="0" borderId="0"/>
    <xf numFmtId="0" fontId="3" fillId="0" borderId="0"/>
    <xf numFmtId="0" fontId="34" fillId="0" borderId="0"/>
    <xf numFmtId="0" fontId="34" fillId="0" borderId="0"/>
    <xf numFmtId="0" fontId="34" fillId="0" borderId="0"/>
    <xf numFmtId="0" fontId="35" fillId="0" borderId="0"/>
    <xf numFmtId="0" fontId="35" fillId="0" borderId="0"/>
    <xf numFmtId="0" fontId="3" fillId="22" borderId="7" applyNumberFormat="0" applyFont="0" applyAlignment="0" applyProtection="0"/>
    <xf numFmtId="0" fontId="3" fillId="22" borderId="7" applyNumberFormat="0" applyFon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9" fontId="2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5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8" fillId="0" borderId="0" applyNumberFormat="0" applyFill="0" applyBorder="0" applyAlignment="0" applyProtection="0"/>
    <xf numFmtId="167" fontId="22" fillId="0" borderId="9">
      <protection locked="0"/>
    </xf>
    <xf numFmtId="0" fontId="16" fillId="0" borderId="0" applyNumberFormat="0" applyFill="0" applyBorder="0" applyAlignment="0" applyProtection="0"/>
  </cellStyleXfs>
  <cellXfs count="153">
    <xf numFmtId="0" fontId="0" fillId="0" borderId="0" xfId="0"/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Continuous" vertical="center"/>
    </xf>
    <xf numFmtId="0" fontId="3" fillId="0" borderId="0" xfId="0" applyFont="1" applyFill="1"/>
    <xf numFmtId="3" fontId="5" fillId="0" borderId="0" xfId="0" applyNumberFormat="1" applyFont="1" applyFill="1"/>
    <xf numFmtId="3" fontId="3" fillId="0" borderId="0" xfId="0" applyNumberFormat="1" applyFont="1" applyFill="1"/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3" fontId="5" fillId="0" borderId="12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3" fillId="0" borderId="14" xfId="0" applyNumberFormat="1" applyFont="1" applyFill="1" applyBorder="1"/>
    <xf numFmtId="3" fontId="3" fillId="0" borderId="15" xfId="0" applyNumberFormat="1" applyFont="1" applyFill="1" applyBorder="1"/>
    <xf numFmtId="3" fontId="5" fillId="0" borderId="16" xfId="0" applyNumberFormat="1" applyFont="1" applyFill="1" applyBorder="1" applyAlignment="1">
      <alignment vertical="center"/>
    </xf>
    <xf numFmtId="3" fontId="3" fillId="0" borderId="17" xfId="0" applyNumberFormat="1" applyFont="1" applyFill="1" applyBorder="1" applyAlignment="1">
      <alignment vertical="center"/>
    </xf>
    <xf numFmtId="3" fontId="3" fillId="0" borderId="18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>
      <alignment vertical="center"/>
    </xf>
    <xf numFmtId="3" fontId="5" fillId="0" borderId="20" xfId="0" applyNumberFormat="1" applyFont="1" applyFill="1" applyBorder="1" applyAlignment="1">
      <alignment vertical="center"/>
    </xf>
    <xf numFmtId="3" fontId="3" fillId="0" borderId="21" xfId="0" applyNumberFormat="1" applyFont="1" applyFill="1" applyBorder="1"/>
    <xf numFmtId="3" fontId="5" fillId="0" borderId="22" xfId="0" applyNumberFormat="1" applyFont="1" applyFill="1" applyBorder="1" applyAlignment="1">
      <alignment vertical="center"/>
    </xf>
    <xf numFmtId="3" fontId="5" fillId="0" borderId="23" xfId="0" applyNumberFormat="1" applyFont="1" applyFill="1" applyBorder="1" applyAlignment="1">
      <alignment vertical="center"/>
    </xf>
    <xf numFmtId="3" fontId="5" fillId="0" borderId="24" xfId="0" applyNumberFormat="1" applyFont="1" applyFill="1" applyBorder="1" applyAlignment="1">
      <alignment vertical="center"/>
    </xf>
    <xf numFmtId="3" fontId="5" fillId="0" borderId="25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0" fillId="0" borderId="0" xfId="0" applyFill="1"/>
    <xf numFmtId="3" fontId="26" fillId="0" borderId="0" xfId="0" applyNumberFormat="1" applyFont="1" applyFill="1" applyAlignment="1">
      <alignment vertical="center"/>
    </xf>
    <xf numFmtId="0" fontId="37" fillId="23" borderId="0" xfId="81" applyFont="1" applyFill="1" applyAlignment="1">
      <alignment vertical="center"/>
    </xf>
    <xf numFmtId="0" fontId="37" fillId="23" borderId="0" xfId="81" applyFont="1" applyFill="1" applyAlignment="1">
      <alignment horizontal="left" vertical="center"/>
    </xf>
    <xf numFmtId="0" fontId="27" fillId="0" borderId="0" xfId="0" applyFont="1"/>
    <xf numFmtId="0" fontId="28" fillId="0" borderId="0" xfId="0" quotePrefix="1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8" fillId="0" borderId="0" xfId="0" applyFont="1" applyFill="1" applyBorder="1" applyAlignment="1">
      <alignment vertical="center"/>
    </xf>
    <xf numFmtId="3" fontId="5" fillId="0" borderId="26" xfId="0" applyNumberFormat="1" applyFont="1" applyFill="1" applyBorder="1" applyAlignment="1">
      <alignment vertical="center"/>
    </xf>
    <xf numFmtId="3" fontId="5" fillId="0" borderId="27" xfId="0" applyNumberFormat="1" applyFont="1" applyFill="1" applyBorder="1" applyAlignment="1">
      <alignment vertical="center"/>
    </xf>
    <xf numFmtId="3" fontId="5" fillId="0" borderId="26" xfId="0" applyNumberFormat="1" applyFont="1" applyFill="1" applyBorder="1"/>
    <xf numFmtId="3" fontId="5" fillId="0" borderId="28" xfId="0" applyNumberFormat="1" applyFont="1" applyFill="1" applyBorder="1"/>
    <xf numFmtId="3" fontId="5" fillId="0" borderId="29" xfId="0" applyNumberFormat="1" applyFont="1" applyFill="1" applyBorder="1" applyAlignment="1">
      <alignment vertical="center"/>
    </xf>
    <xf numFmtId="3" fontId="5" fillId="0" borderId="30" xfId="0" applyNumberFormat="1" applyFont="1" applyFill="1" applyBorder="1" applyAlignment="1">
      <alignment vertical="center"/>
    </xf>
    <xf numFmtId="3" fontId="5" fillId="0" borderId="31" xfId="0" applyNumberFormat="1" applyFont="1" applyFill="1" applyBorder="1"/>
    <xf numFmtId="3" fontId="5" fillId="0" borderId="32" xfId="0" applyNumberFormat="1" applyFont="1" applyFill="1" applyBorder="1" applyAlignment="1">
      <alignment vertical="center"/>
    </xf>
    <xf numFmtId="3" fontId="5" fillId="0" borderId="33" xfId="0" applyNumberFormat="1" applyFont="1" applyFill="1" applyBorder="1" applyAlignment="1">
      <alignment vertical="center"/>
    </xf>
    <xf numFmtId="3" fontId="5" fillId="0" borderId="21" xfId="0" applyNumberFormat="1" applyFont="1" applyFill="1" applyBorder="1"/>
    <xf numFmtId="3" fontId="5" fillId="0" borderId="28" xfId="0" applyNumberFormat="1" applyFont="1" applyFill="1" applyBorder="1" applyAlignment="1">
      <alignment vertical="center"/>
    </xf>
    <xf numFmtId="0" fontId="5" fillId="0" borderId="0" xfId="81" applyFont="1" applyFill="1" applyAlignment="1">
      <alignment horizontal="left" vertical="center"/>
    </xf>
    <xf numFmtId="0" fontId="5" fillId="0" borderId="0" xfId="81" applyFont="1" applyFill="1" applyAlignment="1">
      <alignment vertical="center"/>
    </xf>
    <xf numFmtId="0" fontId="28" fillId="0" borderId="34" xfId="0" applyFont="1" applyBorder="1" applyAlignment="1">
      <alignment horizontal="center" vertical="center" wrapText="1"/>
    </xf>
    <xf numFmtId="0" fontId="28" fillId="0" borderId="0" xfId="0" applyFont="1" applyFill="1" applyAlignment="1">
      <alignment horizontal="centerContinuous" vertical="center"/>
    </xf>
    <xf numFmtId="0" fontId="4" fillId="0" borderId="0" xfId="0" applyFont="1"/>
    <xf numFmtId="0" fontId="28" fillId="0" borderId="35" xfId="0" applyFont="1" applyFill="1" applyBorder="1" applyAlignment="1">
      <alignment vertical="center" wrapText="1"/>
    </xf>
    <xf numFmtId="0" fontId="28" fillId="0" borderId="35" xfId="0" applyFont="1" applyFill="1" applyBorder="1" applyAlignment="1">
      <alignment vertical="center"/>
    </xf>
    <xf numFmtId="0" fontId="28" fillId="0" borderId="36" xfId="0" applyFont="1" applyFill="1" applyBorder="1" applyAlignment="1">
      <alignment vertical="center"/>
    </xf>
    <xf numFmtId="0" fontId="29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28" fillId="0" borderId="37" xfId="0" applyFont="1" applyBorder="1" applyAlignment="1">
      <alignment horizontal="center" vertical="center" wrapText="1"/>
    </xf>
    <xf numFmtId="0" fontId="5" fillId="0" borderId="38" xfId="0" applyFont="1" applyFill="1" applyBorder="1" applyAlignment="1">
      <alignment vertical="center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5" fillId="24" borderId="0" xfId="0" applyFont="1" applyFill="1" applyAlignment="1">
      <alignment vertical="center"/>
    </xf>
    <xf numFmtId="0" fontId="3" fillId="24" borderId="0" xfId="0" applyFont="1" applyFill="1" applyAlignment="1">
      <alignment vertical="center"/>
    </xf>
    <xf numFmtId="0" fontId="28" fillId="24" borderId="0" xfId="0" applyFont="1" applyFill="1" applyAlignment="1">
      <alignment vertical="center"/>
    </xf>
    <xf numFmtId="0" fontId="31" fillId="24" borderId="0" xfId="0" applyFont="1" applyFill="1" applyAlignment="1">
      <alignment vertical="center"/>
    </xf>
    <xf numFmtId="0" fontId="0" fillId="24" borderId="0" xfId="0" applyFill="1"/>
    <xf numFmtId="1" fontId="5" fillId="0" borderId="41" xfId="0" quotePrefix="1" applyNumberFormat="1" applyFont="1" applyFill="1" applyBorder="1" applyAlignment="1">
      <alignment vertical="center" textRotation="90" wrapText="1"/>
    </xf>
    <xf numFmtId="1" fontId="6" fillId="0" borderId="42" xfId="0" quotePrefix="1" applyNumberFormat="1" applyFont="1" applyFill="1" applyBorder="1" applyAlignment="1">
      <alignment vertical="center" wrapText="1"/>
    </xf>
    <xf numFmtId="1" fontId="5" fillId="0" borderId="43" xfId="0" quotePrefix="1" applyNumberFormat="1" applyFont="1" applyFill="1" applyBorder="1" applyAlignment="1">
      <alignment vertical="center" textRotation="90" wrapText="1"/>
    </xf>
    <xf numFmtId="1" fontId="6" fillId="0" borderId="11" xfId="0" quotePrefix="1" applyNumberFormat="1" applyFont="1" applyFill="1" applyBorder="1" applyAlignment="1">
      <alignment vertical="center" wrapText="1"/>
    </xf>
    <xf numFmtId="0" fontId="28" fillId="25" borderId="40" xfId="0" applyFont="1" applyFill="1" applyBorder="1" applyAlignment="1">
      <alignment vertical="center"/>
    </xf>
    <xf numFmtId="3" fontId="3" fillId="25" borderId="44" xfId="0" applyNumberFormat="1" applyFont="1" applyFill="1" applyBorder="1" applyAlignment="1">
      <alignment vertical="center"/>
    </xf>
    <xf numFmtId="3" fontId="3" fillId="25" borderId="40" xfId="0" applyNumberFormat="1" applyFont="1" applyFill="1" applyBorder="1" applyAlignment="1">
      <alignment vertical="center"/>
    </xf>
    <xf numFmtId="0" fontId="28" fillId="25" borderId="38" xfId="0" applyFont="1" applyFill="1" applyBorder="1" applyAlignment="1">
      <alignment vertical="center"/>
    </xf>
    <xf numFmtId="0" fontId="28" fillId="0" borderId="40" xfId="0" applyFont="1" applyFill="1" applyBorder="1" applyAlignment="1">
      <alignment vertical="center"/>
    </xf>
    <xf numFmtId="3" fontId="3" fillId="0" borderId="44" xfId="0" applyNumberFormat="1" applyFont="1" applyFill="1" applyBorder="1" applyAlignment="1">
      <alignment vertical="center"/>
    </xf>
    <xf numFmtId="3" fontId="3" fillId="0" borderId="40" xfId="0" applyNumberFormat="1" applyFont="1" applyFill="1" applyBorder="1" applyAlignment="1">
      <alignment vertical="center"/>
    </xf>
    <xf numFmtId="0" fontId="28" fillId="0" borderId="38" xfId="0" applyFont="1" applyFill="1" applyBorder="1" applyAlignment="1">
      <alignment vertical="center"/>
    </xf>
    <xf numFmtId="3" fontId="3" fillId="0" borderId="43" xfId="0" applyNumberFormat="1" applyFont="1" applyFill="1" applyBorder="1" applyAlignment="1">
      <alignment vertical="center"/>
    </xf>
    <xf numFmtId="3" fontId="3" fillId="0" borderId="38" xfId="0" applyNumberFormat="1" applyFont="1" applyFill="1" applyBorder="1" applyAlignment="1">
      <alignment vertical="center"/>
    </xf>
    <xf numFmtId="3" fontId="3" fillId="0" borderId="41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vertical="center"/>
    </xf>
    <xf numFmtId="3" fontId="3" fillId="0" borderId="13" xfId="0" applyNumberFormat="1" applyFont="1" applyFill="1" applyBorder="1" applyAlignment="1">
      <alignment vertical="center"/>
    </xf>
    <xf numFmtId="3" fontId="3" fillId="0" borderId="42" xfId="0" applyNumberFormat="1" applyFont="1" applyFill="1" applyBorder="1" applyAlignment="1">
      <alignment vertical="center"/>
    </xf>
    <xf numFmtId="3" fontId="5" fillId="0" borderId="45" xfId="0" applyNumberFormat="1" applyFont="1" applyFill="1" applyBorder="1" applyAlignment="1">
      <alignment vertical="center"/>
    </xf>
    <xf numFmtId="3" fontId="5" fillId="0" borderId="46" xfId="0" applyNumberFormat="1" applyFont="1" applyFill="1" applyBorder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5" fillId="0" borderId="0" xfId="0" applyFont="1" applyFill="1"/>
    <xf numFmtId="0" fontId="26" fillId="0" borderId="0" xfId="0" applyFont="1" applyFill="1" applyAlignment="1">
      <alignment vertical="center"/>
    </xf>
    <xf numFmtId="0" fontId="28" fillId="0" borderId="0" xfId="0" applyFont="1" applyFill="1"/>
    <xf numFmtId="0" fontId="38" fillId="26" borderId="47" xfId="0" applyNumberFormat="1" applyFont="1" applyFill="1" applyBorder="1" applyAlignment="1">
      <alignment horizontal="center" vertical="center"/>
    </xf>
    <xf numFmtId="3" fontId="39" fillId="0" borderId="43" xfId="0" applyNumberFormat="1" applyFont="1" applyFill="1" applyBorder="1" applyAlignment="1">
      <alignment vertical="center"/>
    </xf>
    <xf numFmtId="3" fontId="39" fillId="0" borderId="38" xfId="0" applyNumberFormat="1" applyFont="1" applyFill="1" applyBorder="1" applyAlignment="1">
      <alignment vertical="center"/>
    </xf>
    <xf numFmtId="3" fontId="39" fillId="0" borderId="44" xfId="0" applyNumberFormat="1" applyFont="1" applyFill="1" applyBorder="1" applyAlignment="1">
      <alignment vertical="center"/>
    </xf>
    <xf numFmtId="3" fontId="39" fillId="0" borderId="40" xfId="0" applyNumberFormat="1" applyFont="1" applyFill="1" applyBorder="1" applyAlignment="1">
      <alignment vertical="center"/>
    </xf>
    <xf numFmtId="3" fontId="39" fillId="25" borderId="44" xfId="0" applyNumberFormat="1" applyFont="1" applyFill="1" applyBorder="1" applyAlignment="1">
      <alignment vertical="center"/>
    </xf>
    <xf numFmtId="3" fontId="39" fillId="25" borderId="40" xfId="0" applyNumberFormat="1" applyFont="1" applyFill="1" applyBorder="1" applyAlignment="1">
      <alignment vertical="center"/>
    </xf>
    <xf numFmtId="3" fontId="39" fillId="25" borderId="43" xfId="0" applyNumberFormat="1" applyFont="1" applyFill="1" applyBorder="1" applyAlignment="1">
      <alignment vertical="center"/>
    </xf>
    <xf numFmtId="3" fontId="39" fillId="25" borderId="38" xfId="0" applyNumberFormat="1" applyFont="1" applyFill="1" applyBorder="1" applyAlignment="1">
      <alignment vertical="center"/>
    </xf>
    <xf numFmtId="3" fontId="39" fillId="25" borderId="41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0" fontId="38" fillId="26" borderId="48" xfId="0" applyNumberFormat="1" applyFont="1" applyFill="1" applyBorder="1" applyAlignment="1">
      <alignment horizontal="center" vertical="center"/>
    </xf>
    <xf numFmtId="3" fontId="3" fillId="0" borderId="10" xfId="0" applyNumberFormat="1" applyFont="1" applyFill="1" applyBorder="1" applyAlignment="1">
      <alignment vertical="center"/>
    </xf>
    <xf numFmtId="3" fontId="3" fillId="0" borderId="11" xfId="0" applyNumberFormat="1" applyFont="1" applyFill="1" applyBorder="1" applyAlignment="1">
      <alignment vertical="center"/>
    </xf>
    <xf numFmtId="41" fontId="3" fillId="0" borderId="14" xfId="0" applyNumberFormat="1" applyFont="1" applyFill="1" applyBorder="1"/>
    <xf numFmtId="41" fontId="3" fillId="0" borderId="15" xfId="0" applyNumberFormat="1" applyFont="1" applyFill="1" applyBorder="1"/>
    <xf numFmtId="41" fontId="3" fillId="0" borderId="17" xfId="0" applyNumberFormat="1" applyFont="1" applyFill="1" applyBorder="1" applyAlignment="1">
      <alignment vertical="center"/>
    </xf>
    <xf numFmtId="41" fontId="3" fillId="0" borderId="18" xfId="0" applyNumberFormat="1" applyFont="1" applyFill="1" applyBorder="1" applyAlignment="1">
      <alignment vertical="center"/>
    </xf>
    <xf numFmtId="41" fontId="3" fillId="0" borderId="12" xfId="0" applyNumberFormat="1" applyFont="1" applyFill="1" applyBorder="1" applyAlignment="1">
      <alignment vertical="center"/>
    </xf>
    <xf numFmtId="41" fontId="3" fillId="0" borderId="13" xfId="0" applyNumberFormat="1" applyFont="1" applyFill="1" applyBorder="1" applyAlignment="1">
      <alignment vertical="center"/>
    </xf>
    <xf numFmtId="41" fontId="3" fillId="0" borderId="42" xfId="0" applyNumberFormat="1" applyFont="1" applyFill="1" applyBorder="1" applyAlignment="1">
      <alignment vertical="center"/>
    </xf>
    <xf numFmtId="41" fontId="3" fillId="0" borderId="41" xfId="0" applyNumberFormat="1" applyFont="1" applyFill="1" applyBorder="1" applyAlignment="1">
      <alignment vertical="center"/>
    </xf>
    <xf numFmtId="41" fontId="3" fillId="0" borderId="10" xfId="0" applyNumberFormat="1" applyFont="1" applyFill="1" applyBorder="1" applyAlignment="1">
      <alignment vertical="center"/>
    </xf>
    <xf numFmtId="41" fontId="3" fillId="0" borderId="11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3" fontId="3" fillId="0" borderId="61" xfId="0" applyNumberFormat="1" applyFont="1" applyFill="1" applyBorder="1" applyAlignment="1">
      <alignment vertical="center"/>
    </xf>
    <xf numFmtId="3" fontId="3" fillId="0" borderId="62" xfId="0" applyNumberFormat="1" applyFont="1" applyFill="1" applyBorder="1" applyAlignment="1">
      <alignment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53" xfId="0" applyFont="1" applyFill="1" applyBorder="1" applyAlignment="1">
      <alignment horizontal="center" vertical="center" wrapText="1"/>
    </xf>
    <xf numFmtId="1" fontId="5" fillId="0" borderId="40" xfId="0" quotePrefix="1" applyNumberFormat="1" applyFont="1" applyFill="1" applyBorder="1" applyAlignment="1">
      <alignment horizontal="center" vertical="center" textRotation="90" wrapText="1"/>
    </xf>
    <xf numFmtId="1" fontId="5" fillId="0" borderId="49" xfId="0" quotePrefix="1" applyNumberFormat="1" applyFont="1" applyFill="1" applyBorder="1" applyAlignment="1">
      <alignment horizontal="center" vertical="center" textRotation="90" wrapText="1"/>
    </xf>
    <xf numFmtId="1" fontId="5" fillId="0" borderId="38" xfId="0" quotePrefix="1" applyNumberFormat="1" applyFont="1" applyFill="1" applyBorder="1" applyAlignment="1">
      <alignment horizontal="center" vertical="center" textRotation="90" wrapText="1"/>
    </xf>
    <xf numFmtId="1" fontId="5" fillId="27" borderId="40" xfId="0" quotePrefix="1" applyNumberFormat="1" applyFont="1" applyFill="1" applyBorder="1" applyAlignment="1">
      <alignment horizontal="center" vertical="center" wrapText="1"/>
    </xf>
    <xf numFmtId="1" fontId="5" fillId="27" borderId="38" xfId="0" quotePrefix="1" applyNumberFormat="1" applyFont="1" applyFill="1" applyBorder="1" applyAlignment="1">
      <alignment horizontal="center" vertical="center" wrapText="1"/>
    </xf>
    <xf numFmtId="1" fontId="5" fillId="0" borderId="37" xfId="0" quotePrefix="1" applyNumberFormat="1" applyFont="1" applyFill="1" applyBorder="1" applyAlignment="1">
      <alignment horizontal="center" vertical="center" wrapText="1"/>
    </xf>
    <xf numFmtId="1" fontId="5" fillId="0" borderId="47" xfId="0" quotePrefix="1" applyNumberFormat="1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vertical="center"/>
    </xf>
    <xf numFmtId="0" fontId="5" fillId="0" borderId="51" xfId="0" applyFont="1" applyFill="1" applyBorder="1" applyAlignment="1">
      <alignment vertical="center"/>
    </xf>
    <xf numFmtId="1" fontId="5" fillId="0" borderId="40" xfId="0" quotePrefix="1" applyNumberFormat="1" applyFont="1" applyFill="1" applyBorder="1" applyAlignment="1">
      <alignment horizontal="center" vertical="center" wrapText="1"/>
    </xf>
    <xf numFmtId="1" fontId="5" fillId="0" borderId="38" xfId="0" quotePrefix="1" applyNumberFormat="1" applyFont="1" applyFill="1" applyBorder="1" applyAlignment="1">
      <alignment horizontal="center" vertical="center" wrapText="1"/>
    </xf>
    <xf numFmtId="1" fontId="37" fillId="27" borderId="40" xfId="0" quotePrefix="1" applyNumberFormat="1" applyFont="1" applyFill="1" applyBorder="1" applyAlignment="1">
      <alignment horizontal="center" vertical="center" wrapText="1"/>
    </xf>
    <xf numFmtId="1" fontId="37" fillId="27" borderId="38" xfId="0" quotePrefix="1" applyNumberFormat="1" applyFont="1" applyFill="1" applyBorder="1" applyAlignment="1">
      <alignment horizontal="center" vertical="center" wrapText="1"/>
    </xf>
    <xf numFmtId="1" fontId="5" fillId="0" borderId="44" xfId="0" quotePrefix="1" applyNumberFormat="1" applyFont="1" applyFill="1" applyBorder="1" applyAlignment="1">
      <alignment horizontal="center" vertical="center" textRotation="90" wrapText="1"/>
    </xf>
    <xf numFmtId="1" fontId="5" fillId="0" borderId="41" xfId="0" quotePrefix="1" applyNumberFormat="1" applyFont="1" applyFill="1" applyBorder="1" applyAlignment="1">
      <alignment horizontal="center" vertical="center" textRotation="90" wrapText="1"/>
    </xf>
    <xf numFmtId="1" fontId="33" fillId="27" borderId="40" xfId="0" quotePrefix="1" applyNumberFormat="1" applyFont="1" applyFill="1" applyBorder="1" applyAlignment="1">
      <alignment horizontal="center" vertical="center" wrapText="1"/>
    </xf>
    <xf numFmtId="1" fontId="33" fillId="27" borderId="38" xfId="0" quotePrefix="1" applyNumberFormat="1" applyFont="1" applyFill="1" applyBorder="1" applyAlignment="1">
      <alignment horizontal="center" vertical="center" wrapText="1"/>
    </xf>
    <xf numFmtId="1" fontId="6" fillId="0" borderId="40" xfId="0" quotePrefix="1" applyNumberFormat="1" applyFont="1" applyFill="1" applyBorder="1" applyAlignment="1">
      <alignment horizontal="center" vertical="center" wrapText="1"/>
    </xf>
    <xf numFmtId="1" fontId="6" fillId="0" borderId="38" xfId="0" quotePrefix="1" applyNumberFormat="1" applyFont="1" applyFill="1" applyBorder="1" applyAlignment="1">
      <alignment horizontal="center" vertical="center" wrapText="1"/>
    </xf>
    <xf numFmtId="0" fontId="38" fillId="26" borderId="59" xfId="0" applyFont="1" applyFill="1" applyBorder="1" applyAlignment="1">
      <alignment horizontal="center" vertical="center"/>
    </xf>
    <xf numFmtId="0" fontId="38" fillId="26" borderId="60" xfId="0" applyFont="1" applyFill="1" applyBorder="1" applyAlignment="1">
      <alignment horizontal="center" vertical="center"/>
    </xf>
    <xf numFmtId="0" fontId="5" fillId="28" borderId="29" xfId="0" applyFont="1" applyFill="1" applyBorder="1" applyAlignment="1">
      <alignment horizontal="center"/>
    </xf>
    <xf numFmtId="0" fontId="5" fillId="28" borderId="30" xfId="0" applyFont="1" applyFill="1" applyBorder="1" applyAlignment="1">
      <alignment horizontal="center"/>
    </xf>
    <xf numFmtId="0" fontId="38" fillId="26" borderId="54" xfId="0" applyFont="1" applyFill="1" applyBorder="1" applyAlignment="1">
      <alignment horizontal="center" vertical="center" wrapText="1"/>
    </xf>
    <xf numFmtId="0" fontId="38" fillId="26" borderId="55" xfId="0" applyFont="1" applyFill="1" applyBorder="1" applyAlignment="1">
      <alignment horizontal="center" vertical="center" wrapText="1"/>
    </xf>
    <xf numFmtId="0" fontId="38" fillId="26" borderId="56" xfId="0" applyFont="1" applyFill="1" applyBorder="1" applyAlignment="1">
      <alignment horizontal="center" vertical="center" wrapText="1"/>
    </xf>
    <xf numFmtId="0" fontId="38" fillId="26" borderId="57" xfId="0" applyFont="1" applyFill="1" applyBorder="1" applyAlignment="1">
      <alignment horizontal="center" vertical="center" wrapText="1"/>
    </xf>
    <xf numFmtId="0" fontId="38" fillId="26" borderId="58" xfId="0" applyFont="1" applyFill="1" applyBorder="1" applyAlignment="1">
      <alignment horizontal="center" vertical="center" wrapText="1"/>
    </xf>
    <xf numFmtId="1" fontId="5" fillId="0" borderId="43" xfId="0" quotePrefix="1" applyNumberFormat="1" applyFont="1" applyFill="1" applyBorder="1" applyAlignment="1">
      <alignment horizontal="center" vertical="center" textRotation="90" wrapText="1"/>
    </xf>
    <xf numFmtId="3" fontId="5" fillId="0" borderId="61" xfId="0" applyNumberFormat="1" applyFont="1" applyFill="1" applyBorder="1" applyAlignment="1">
      <alignment horizontal="left" vertical="center"/>
    </xf>
    <xf numFmtId="3" fontId="5" fillId="0" borderId="62" xfId="0" applyNumberFormat="1" applyFont="1" applyFill="1" applyBorder="1" applyAlignment="1">
      <alignment horizontal="left" vertical="center"/>
    </xf>
    <xf numFmtId="3" fontId="5" fillId="0" borderId="16" xfId="0" applyNumberFormat="1" applyFont="1" applyFill="1" applyBorder="1" applyAlignment="1">
      <alignment horizontal="left" vertical="center"/>
    </xf>
    <xf numFmtId="3" fontId="5" fillId="0" borderId="30" xfId="0" applyNumberFormat="1" applyFont="1" applyFill="1" applyBorder="1" applyAlignment="1">
      <alignment horizontal="left" vertical="center"/>
    </xf>
  </cellXfs>
  <cellStyles count="118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alculation 2" xfId="27"/>
    <cellStyle name="Check Cell" xfId="28"/>
    <cellStyle name="Dia" xfId="29"/>
    <cellStyle name="Encabez1" xfId="30"/>
    <cellStyle name="Encabez2" xfId="31"/>
    <cellStyle name="Estilo 1" xfId="32"/>
    <cellStyle name="Euro" xfId="33"/>
    <cellStyle name="Euro 2" xfId="34"/>
    <cellStyle name="Excel Built-in Comma" xfId="35"/>
    <cellStyle name="Excel Built-in Normal" xfId="36"/>
    <cellStyle name="Explanatory Text" xfId="37"/>
    <cellStyle name="Fijo" xfId="38"/>
    <cellStyle name="Financiero" xfId="39"/>
    <cellStyle name="Good" xfId="40"/>
    <cellStyle name="Heading 1" xfId="41"/>
    <cellStyle name="Heading 2" xfId="42"/>
    <cellStyle name="Heading 3" xfId="43"/>
    <cellStyle name="Heading 4" xfId="44"/>
    <cellStyle name="Input" xfId="45"/>
    <cellStyle name="Input 2" xfId="46"/>
    <cellStyle name="Linked Cell" xfId="47"/>
    <cellStyle name="Millares [0] 2" xfId="48"/>
    <cellStyle name="Millares 10" xfId="49"/>
    <cellStyle name="Millares 11" xfId="50"/>
    <cellStyle name="Millares 12" xfId="51"/>
    <cellStyle name="Millares 13" xfId="52"/>
    <cellStyle name="Millares 14" xfId="53"/>
    <cellStyle name="Millares 15" xfId="54"/>
    <cellStyle name="Millares 16" xfId="55"/>
    <cellStyle name="Millares 17" xfId="56"/>
    <cellStyle name="Millares 18" xfId="57"/>
    <cellStyle name="Millares 19" xfId="58"/>
    <cellStyle name="Millares 2" xfId="59"/>
    <cellStyle name="Millares 20" xfId="60"/>
    <cellStyle name="Millares 21" xfId="61"/>
    <cellStyle name="Millares 3" xfId="62"/>
    <cellStyle name="Millares 4" xfId="63"/>
    <cellStyle name="Millares 5" xfId="64"/>
    <cellStyle name="Millares 6" xfId="65"/>
    <cellStyle name="Millares 7" xfId="66"/>
    <cellStyle name="Millares 7 2" xfId="67"/>
    <cellStyle name="Millares 7 3" xfId="68"/>
    <cellStyle name="Millares 8" xfId="69"/>
    <cellStyle name="Millares 8 2" xfId="70"/>
    <cellStyle name="Millares 8 2 2" xfId="71"/>
    <cellStyle name="Millares 9" xfId="72"/>
    <cellStyle name="Monetario" xfId="73"/>
    <cellStyle name="Normal" xfId="0" builtinId="0"/>
    <cellStyle name="Normal 10" xfId="74"/>
    <cellStyle name="Normal 10 2" xfId="75"/>
    <cellStyle name="Normal 11" xfId="76"/>
    <cellStyle name="Normal 12" xfId="77"/>
    <cellStyle name="Normal 13" xfId="78"/>
    <cellStyle name="Normal 14" xfId="79"/>
    <cellStyle name="Normal 15" xfId="80"/>
    <cellStyle name="Normal 2" xfId="81"/>
    <cellStyle name="Normal 2 2" xfId="82"/>
    <cellStyle name="Normal 2 2 2" xfId="83"/>
    <cellStyle name="Normal 2 2 3" xfId="84"/>
    <cellStyle name="Normal 2 2 4" xfId="85"/>
    <cellStyle name="Normal 3" xfId="86"/>
    <cellStyle name="Normal 3 2" xfId="87"/>
    <cellStyle name="Normal 3 2 2" xfId="88"/>
    <cellStyle name="Normal 3 3" xfId="89"/>
    <cellStyle name="Normal 3 4" xfId="90"/>
    <cellStyle name="Normal 4" xfId="91"/>
    <cellStyle name="Normal 4 2" xfId="92"/>
    <cellStyle name="Normal 5" xfId="93"/>
    <cellStyle name="Normal 5 2" xfId="94"/>
    <cellStyle name="Normal 6" xfId="95"/>
    <cellStyle name="Normal 6 2" xfId="96"/>
    <cellStyle name="Normal 7" xfId="97"/>
    <cellStyle name="Normal 7 2" xfId="98"/>
    <cellStyle name="Normal 7 3" xfId="99"/>
    <cellStyle name="Normal 8" xfId="100"/>
    <cellStyle name="Normal 9" xfId="101"/>
    <cellStyle name="Note" xfId="102"/>
    <cellStyle name="Note 2" xfId="103"/>
    <cellStyle name="Output" xfId="104"/>
    <cellStyle name="Output 2" xfId="105"/>
    <cellStyle name="Porcentaje 2" xfId="106"/>
    <cellStyle name="Porcentaje 3" xfId="107"/>
    <cellStyle name="Porcentaje 3 2" xfId="108"/>
    <cellStyle name="Porcentaje 3 2 2" xfId="109"/>
    <cellStyle name="Porcentaje 3 3" xfId="110"/>
    <cellStyle name="Porcentaje 4" xfId="111"/>
    <cellStyle name="Porcentaje 5" xfId="112"/>
    <cellStyle name="Porcentaje 6" xfId="113"/>
    <cellStyle name="Porcentual 2" xfId="114"/>
    <cellStyle name="Title" xfId="115"/>
    <cellStyle name="Total 2" xfId="116"/>
    <cellStyle name="Warning Text" xfId="11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3156" name="2 Imagen">
          <a:extLst>
            <a:ext uri="{FF2B5EF4-FFF2-40B4-BE49-F238E27FC236}">
              <a16:creationId xmlns:a16="http://schemas.microsoft.com/office/drawing/2014/main" id="{00000000-0008-0000-0100-00005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2371725</xdr:colOff>
      <xdr:row>4</xdr:row>
      <xdr:rowOff>76200</xdr:rowOff>
    </xdr:to>
    <xdr:pic>
      <xdr:nvPicPr>
        <xdr:cNvPr id="19473" name="2 Imagen">
          <a:extLst>
            <a:ext uri="{FF2B5EF4-FFF2-40B4-BE49-F238E27FC236}">
              <a16:creationId xmlns:a16="http://schemas.microsoft.com/office/drawing/2014/main" id="{00000000-0008-0000-0A00-0000114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3143250" cy="723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9300" name="2 Imagen">
          <a:extLst>
            <a:ext uri="{FF2B5EF4-FFF2-40B4-BE49-F238E27FC236}">
              <a16:creationId xmlns:a16="http://schemas.microsoft.com/office/drawing/2014/main" id="{00000000-0008-0000-0B00-0000542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8276" name="2 Imagen">
          <a:extLst>
            <a:ext uri="{FF2B5EF4-FFF2-40B4-BE49-F238E27FC236}">
              <a16:creationId xmlns:a16="http://schemas.microsoft.com/office/drawing/2014/main" id="{00000000-0008-0000-0C00-0000542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7252" name="2 Imagen">
          <a:extLst>
            <a:ext uri="{FF2B5EF4-FFF2-40B4-BE49-F238E27FC236}">
              <a16:creationId xmlns:a16="http://schemas.microsoft.com/office/drawing/2014/main" id="{00000000-0008-0000-0D00-00005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6228" name="2 Imagen">
          <a:extLst>
            <a:ext uri="{FF2B5EF4-FFF2-40B4-BE49-F238E27FC236}">
              <a16:creationId xmlns:a16="http://schemas.microsoft.com/office/drawing/2014/main" id="{00000000-0008-0000-0E00-00005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5204" name="2 Imagen">
          <a:extLst>
            <a:ext uri="{FF2B5EF4-FFF2-40B4-BE49-F238E27FC236}">
              <a16:creationId xmlns:a16="http://schemas.microsoft.com/office/drawing/2014/main" id="{00000000-0008-0000-0F00-00005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4180" name="2 Imagen">
          <a:extLst>
            <a:ext uri="{FF2B5EF4-FFF2-40B4-BE49-F238E27FC236}">
              <a16:creationId xmlns:a16="http://schemas.microsoft.com/office/drawing/2014/main" id="{00000000-0008-0000-1000-00005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2132" name="2 Imagen">
          <a:extLst>
            <a:ext uri="{FF2B5EF4-FFF2-40B4-BE49-F238E27FC236}">
              <a16:creationId xmlns:a16="http://schemas.microsoft.com/office/drawing/2014/main" id="{00000000-0008-0000-1100-00005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0</xdr:col>
      <xdr:colOff>2647950</xdr:colOff>
      <xdr:row>4</xdr:row>
      <xdr:rowOff>142875</xdr:rowOff>
    </xdr:to>
    <xdr:pic>
      <xdr:nvPicPr>
        <xdr:cNvPr id="1108" name="2 Imagen">
          <a:extLst>
            <a:ext uri="{FF2B5EF4-FFF2-40B4-BE49-F238E27FC236}">
              <a16:creationId xmlns:a16="http://schemas.microsoft.com/office/drawing/2014/main" id="{00000000-0008-0000-12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87630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7492" name="2 Imagen">
          <a:extLst>
            <a:ext uri="{FF2B5EF4-FFF2-40B4-BE49-F238E27FC236}">
              <a16:creationId xmlns:a16="http://schemas.microsoft.com/office/drawing/2014/main" id="{00000000-0008-0000-0200-0000544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6468" name="2 Imagen">
          <a:extLst>
            <a:ext uri="{FF2B5EF4-FFF2-40B4-BE49-F238E27FC236}">
              <a16:creationId xmlns:a16="http://schemas.microsoft.com/office/drawing/2014/main" id="{00000000-0008-0000-0300-0000544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5444" name="2 Imagen">
          <a:extLst>
            <a:ext uri="{FF2B5EF4-FFF2-40B4-BE49-F238E27FC236}">
              <a16:creationId xmlns:a16="http://schemas.microsoft.com/office/drawing/2014/main" id="{00000000-0008-0000-0400-0000543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4420" name="2 Imagen">
          <a:extLst>
            <a:ext uri="{FF2B5EF4-FFF2-40B4-BE49-F238E27FC236}">
              <a16:creationId xmlns:a16="http://schemas.microsoft.com/office/drawing/2014/main" id="{00000000-0008-0000-0500-0000543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3396" name="2 Imagen">
          <a:extLst>
            <a:ext uri="{FF2B5EF4-FFF2-40B4-BE49-F238E27FC236}">
              <a16:creationId xmlns:a16="http://schemas.microsoft.com/office/drawing/2014/main" id="{00000000-0008-0000-0600-000054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2372" name="2 Imagen">
          <a:extLst>
            <a:ext uri="{FF2B5EF4-FFF2-40B4-BE49-F238E27FC236}">
              <a16:creationId xmlns:a16="http://schemas.microsoft.com/office/drawing/2014/main" id="{00000000-0008-0000-0700-0000543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1348" name="2 Imagen">
          <a:extLst>
            <a:ext uri="{FF2B5EF4-FFF2-40B4-BE49-F238E27FC236}">
              <a16:creationId xmlns:a16="http://schemas.microsoft.com/office/drawing/2014/main" id="{00000000-0008-0000-0800-0000542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1828800</xdr:colOff>
      <xdr:row>4</xdr:row>
      <xdr:rowOff>142875</xdr:rowOff>
    </xdr:to>
    <xdr:pic>
      <xdr:nvPicPr>
        <xdr:cNvPr id="10324" name="2 Imagen">
          <a:extLst>
            <a:ext uri="{FF2B5EF4-FFF2-40B4-BE49-F238E27FC236}">
              <a16:creationId xmlns:a16="http://schemas.microsoft.com/office/drawing/2014/main" id="{00000000-0008-0000-0900-0000542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0" y="0"/>
          <a:ext cx="2600325" cy="790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licitacionds100.colabora.minvu.cl/Habita/Llamados/Llamados%2020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3"/>
      <sheetName val="Llamados"/>
      <sheetName val="Subsidios UF"/>
      <sheetName val="Subsidios Nº"/>
      <sheetName val="Viviendas N°"/>
      <sheetName val="Postulantes"/>
      <sheetName val="Listas"/>
      <sheetName val="Nº"/>
      <sheetName val="UF"/>
      <sheetName val="N° NR"/>
      <sheetName val="UF NR"/>
      <sheetName val="Hoja2"/>
      <sheetName val="Hoja1"/>
      <sheetName val="AP"/>
      <sheetName val="TA"/>
      <sheetName val="AN"/>
      <sheetName val="AT"/>
      <sheetName val="CO"/>
      <sheetName val="VA"/>
      <sheetName val="OH"/>
      <sheetName val="MA"/>
      <sheetName val="BI"/>
      <sheetName val="AR"/>
      <sheetName val="LR"/>
      <sheetName val="LL"/>
      <sheetName val="AI"/>
      <sheetName val="MG"/>
      <sheetName val="RM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F1" t="str">
            <v>Básica Serviu</v>
          </cell>
        </row>
        <row r="2">
          <cell r="F2" t="str">
            <v>Social Dinámica sin Deuda</v>
          </cell>
        </row>
        <row r="3">
          <cell r="F3" t="str">
            <v>Social Dinámica sin Deuda A.M.</v>
          </cell>
        </row>
        <row r="4">
          <cell r="F4" t="str">
            <v>Básica Privada</v>
          </cell>
        </row>
        <row r="5">
          <cell r="F5" t="str">
            <v>Progresiva Serviu</v>
          </cell>
        </row>
        <row r="6">
          <cell r="F6" t="str">
            <v>Progresiva Privada I</v>
          </cell>
        </row>
        <row r="7">
          <cell r="F7" t="str">
            <v>Progresiva Privada II</v>
          </cell>
        </row>
        <row r="8">
          <cell r="F8" t="str">
            <v>Subsidio Unificado</v>
          </cell>
        </row>
        <row r="9">
          <cell r="F9" t="str">
            <v>Fondos Concursables</v>
          </cell>
        </row>
        <row r="10">
          <cell r="F10" t="str">
            <v>Fondos Concursables Ch. B.</v>
          </cell>
        </row>
        <row r="11">
          <cell r="F11" t="str">
            <v>PET</v>
          </cell>
        </row>
        <row r="12">
          <cell r="F12" t="str">
            <v>PET Ch. B.</v>
          </cell>
        </row>
        <row r="13">
          <cell r="F13" t="str">
            <v>Subsidio Rural</v>
          </cell>
        </row>
        <row r="14">
          <cell r="F14" t="str">
            <v>Subsidio Rural Ch. B.</v>
          </cell>
        </row>
        <row r="15">
          <cell r="F15" t="str">
            <v>Basica Serviu A.M.</v>
          </cell>
        </row>
        <row r="16">
          <cell r="F16" t="str">
            <v>Basica Serviu sin Crédito</v>
          </cell>
        </row>
        <row r="17">
          <cell r="F17" t="str">
            <v>Subsidio Nuevo Reglamento</v>
          </cell>
        </row>
        <row r="18">
          <cell r="F18" t="str">
            <v>Mejoramiento Patrimonio Familiar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9.bin"/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Relationship Id="rId4" Type="http://schemas.openxmlformats.org/officeDocument/2006/relationships/drawing" Target="../drawings/drawing17.xml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20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tabColor rgb="FF33CC33"/>
  </sheetPr>
  <dimension ref="A1:W289"/>
  <sheetViews>
    <sheetView topLeftCell="C58" zoomScale="70" zoomScaleNormal="70" workbookViewId="0">
      <selection activeCell="D18" sqref="D18:S18"/>
    </sheetView>
  </sheetViews>
  <sheetFormatPr baseColWidth="10" defaultColWidth="11.42578125" defaultRowHeight="12.75" customHeight="1" x14ac:dyDescent="0.2"/>
  <cols>
    <col min="1" max="1" width="11.140625" style="2" customWidth="1"/>
    <col min="2" max="2" width="44.42578125" style="2" customWidth="1"/>
    <col min="3" max="3" width="6.28515625" style="55" customWidth="1"/>
    <col min="4" max="4" width="13.85546875" style="2" customWidth="1"/>
    <col min="5" max="20" width="13.85546875" customWidth="1"/>
    <col min="21" max="16384" width="11.42578125" style="27"/>
  </cols>
  <sheetData>
    <row r="1" spans="1:20" ht="12.75" customHeight="1" x14ac:dyDescent="0.2">
      <c r="A1" s="32" t="s">
        <v>0</v>
      </c>
      <c r="C1" s="33"/>
      <c r="D1" s="3"/>
    </row>
    <row r="2" spans="1:20" ht="12.75" customHeight="1" x14ac:dyDescent="0.25">
      <c r="A2" s="31" t="s">
        <v>1</v>
      </c>
      <c r="C2" s="33"/>
      <c r="D2" s="3"/>
    </row>
    <row r="3" spans="1:20" ht="12" customHeight="1" x14ac:dyDescent="0.2">
      <c r="A3" s="3"/>
      <c r="C3" s="33"/>
      <c r="D3" s="3"/>
    </row>
    <row r="4" spans="1:20" ht="22.9" customHeight="1" x14ac:dyDescent="0.2">
      <c r="A4" s="64" t="s">
        <v>2</v>
      </c>
      <c r="B4" s="62"/>
      <c r="C4" s="63"/>
      <c r="D4" s="61"/>
      <c r="E4" s="65"/>
    </row>
    <row r="5" spans="1:20" ht="12.75" customHeight="1" x14ac:dyDescent="0.2">
      <c r="A5" s="29" t="s">
        <v>3</v>
      </c>
      <c r="C5" s="33"/>
      <c r="D5" s="3"/>
    </row>
    <row r="6" spans="1:20" ht="12.75" customHeight="1" x14ac:dyDescent="0.2">
      <c r="A6" s="3" t="s">
        <v>4</v>
      </c>
      <c r="B6" s="6"/>
      <c r="C6" s="49"/>
      <c r="D6" s="6"/>
    </row>
    <row r="7" spans="1:20" ht="12.75" customHeight="1" thickBot="1" x14ac:dyDescent="0.25">
      <c r="A7" s="3"/>
      <c r="B7"/>
      <c r="C7" s="50"/>
      <c r="D7"/>
    </row>
    <row r="8" spans="1:20" ht="25.9" customHeight="1" x14ac:dyDescent="0.2">
      <c r="A8" s="118" t="s">
        <v>5</v>
      </c>
      <c r="B8" s="119"/>
      <c r="C8" s="51"/>
      <c r="D8" s="48" t="s">
        <v>6</v>
      </c>
      <c r="E8" s="48" t="s">
        <v>7</v>
      </c>
      <c r="F8" s="48" t="s">
        <v>8</v>
      </c>
      <c r="G8" s="48" t="s">
        <v>9</v>
      </c>
      <c r="H8" s="48" t="s">
        <v>10</v>
      </c>
      <c r="I8" s="48" t="s">
        <v>11</v>
      </c>
      <c r="J8" s="48" t="s">
        <v>12</v>
      </c>
      <c r="K8" s="48" t="s">
        <v>13</v>
      </c>
      <c r="L8" s="48" t="s">
        <v>14</v>
      </c>
      <c r="M8" s="48" t="s">
        <v>15</v>
      </c>
      <c r="N8" s="48" t="s">
        <v>16</v>
      </c>
      <c r="O8" s="48" t="s">
        <v>17</v>
      </c>
      <c r="P8" s="48" t="s">
        <v>18</v>
      </c>
      <c r="Q8" s="48" t="s">
        <v>19</v>
      </c>
      <c r="R8" s="48" t="s">
        <v>20</v>
      </c>
      <c r="S8" s="48" t="s">
        <v>21</v>
      </c>
      <c r="T8" s="56" t="s">
        <v>22</v>
      </c>
    </row>
    <row r="9" spans="1:20" ht="12.75" customHeight="1" x14ac:dyDescent="0.2">
      <c r="A9" s="120" t="s">
        <v>23</v>
      </c>
      <c r="B9" s="131" t="s">
        <v>24</v>
      </c>
      <c r="C9" s="70" t="s">
        <v>25</v>
      </c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2">
        <f>SUM(D9:S9)</f>
        <v>0</v>
      </c>
    </row>
    <row r="10" spans="1:20" ht="12.75" customHeight="1" x14ac:dyDescent="0.2">
      <c r="A10" s="121"/>
      <c r="B10" s="132"/>
      <c r="C10" s="73" t="s">
        <v>26</v>
      </c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8"/>
      <c r="S10" s="98"/>
      <c r="T10" s="99">
        <f t="shared" ref="T10:T48" si="0">SUM(D10:S10)</f>
        <v>0</v>
      </c>
    </row>
    <row r="11" spans="1:20" ht="12.75" customHeight="1" x14ac:dyDescent="0.2">
      <c r="A11" s="121"/>
      <c r="B11" s="129" t="s">
        <v>27</v>
      </c>
      <c r="C11" s="74" t="s">
        <v>25</v>
      </c>
      <c r="D11" s="94"/>
      <c r="E11" s="94"/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5">
        <f t="shared" si="0"/>
        <v>0</v>
      </c>
    </row>
    <row r="12" spans="1:20" ht="12.75" customHeight="1" x14ac:dyDescent="0.2">
      <c r="A12" s="121"/>
      <c r="B12" s="130"/>
      <c r="C12" s="77" t="s">
        <v>26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  <c r="Q12" s="92"/>
      <c r="R12" s="92"/>
      <c r="S12" s="92"/>
      <c r="T12" s="93">
        <f t="shared" si="0"/>
        <v>0</v>
      </c>
    </row>
    <row r="13" spans="1:20" ht="12.75" customHeight="1" x14ac:dyDescent="0.2">
      <c r="A13" s="121"/>
      <c r="B13" s="129" t="s">
        <v>28</v>
      </c>
      <c r="C13" s="74" t="s">
        <v>25</v>
      </c>
      <c r="D13" s="94"/>
      <c r="E13" s="94"/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5">
        <f t="shared" si="0"/>
        <v>0</v>
      </c>
    </row>
    <row r="14" spans="1:20" ht="12.75" customHeight="1" x14ac:dyDescent="0.2">
      <c r="A14" s="121"/>
      <c r="B14" s="130"/>
      <c r="C14" s="77" t="s">
        <v>26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  <c r="Q14" s="92"/>
      <c r="R14" s="92"/>
      <c r="S14" s="92"/>
      <c r="T14" s="93">
        <f t="shared" si="0"/>
        <v>0</v>
      </c>
    </row>
    <row r="15" spans="1:20" ht="12.75" customHeight="1" x14ac:dyDescent="0.2">
      <c r="A15" s="121"/>
      <c r="B15" s="131" t="s">
        <v>29</v>
      </c>
      <c r="C15" s="70" t="s">
        <v>25</v>
      </c>
      <c r="D15" s="96">
        <v>0</v>
      </c>
      <c r="E15" s="96">
        <v>0</v>
      </c>
      <c r="F15" s="96">
        <v>0</v>
      </c>
      <c r="G15" s="96">
        <v>0</v>
      </c>
      <c r="H15" s="96">
        <v>0</v>
      </c>
      <c r="I15" s="96">
        <v>6</v>
      </c>
      <c r="J15" s="96">
        <v>5</v>
      </c>
      <c r="K15" s="96">
        <v>0</v>
      </c>
      <c r="L15" s="96">
        <v>0</v>
      </c>
      <c r="M15" s="96">
        <v>17</v>
      </c>
      <c r="N15" s="96">
        <v>0</v>
      </c>
      <c r="O15" s="96">
        <v>2</v>
      </c>
      <c r="P15" s="96">
        <v>3</v>
      </c>
      <c r="Q15" s="96">
        <v>0</v>
      </c>
      <c r="R15" s="96">
        <v>0</v>
      </c>
      <c r="S15" s="96">
        <v>55</v>
      </c>
      <c r="T15" s="97">
        <f t="shared" si="0"/>
        <v>88</v>
      </c>
    </row>
    <row r="16" spans="1:20" ht="12.75" customHeight="1" x14ac:dyDescent="0.2">
      <c r="A16" s="121"/>
      <c r="B16" s="132"/>
      <c r="C16" s="73" t="s">
        <v>26</v>
      </c>
      <c r="D16" s="98">
        <v>0</v>
      </c>
      <c r="E16" s="98">
        <v>0</v>
      </c>
      <c r="F16" s="98">
        <v>0</v>
      </c>
      <c r="G16" s="98">
        <v>35</v>
      </c>
      <c r="H16" s="98">
        <v>0</v>
      </c>
      <c r="I16" s="98">
        <v>2268</v>
      </c>
      <c r="J16" s="98">
        <v>1923</v>
      </c>
      <c r="K16" s="98">
        <v>0</v>
      </c>
      <c r="L16" s="98">
        <v>0</v>
      </c>
      <c r="M16" s="98">
        <v>5623</v>
      </c>
      <c r="N16" s="98">
        <v>0</v>
      </c>
      <c r="O16" s="98">
        <v>635</v>
      </c>
      <c r="P16" s="98">
        <v>852</v>
      </c>
      <c r="Q16" s="98">
        <v>0</v>
      </c>
      <c r="R16" s="98">
        <v>0</v>
      </c>
      <c r="S16" s="98">
        <v>21028</v>
      </c>
      <c r="T16" s="99">
        <f>SUM(D16:S16)</f>
        <v>32364</v>
      </c>
    </row>
    <row r="17" spans="1:20" s="7" customFormat="1" ht="12.75" customHeight="1" x14ac:dyDescent="0.2">
      <c r="A17" s="121"/>
      <c r="B17" s="131" t="s">
        <v>30</v>
      </c>
      <c r="C17" s="70" t="s">
        <v>25</v>
      </c>
      <c r="D17" s="96">
        <v>1371</v>
      </c>
      <c r="E17" s="96">
        <v>670</v>
      </c>
      <c r="F17" s="96">
        <v>1092</v>
      </c>
      <c r="G17" s="96">
        <v>512</v>
      </c>
      <c r="H17" s="96">
        <v>599</v>
      </c>
      <c r="I17" s="96">
        <v>2191</v>
      </c>
      <c r="J17" s="96">
        <v>649</v>
      </c>
      <c r="K17" s="96">
        <v>1536</v>
      </c>
      <c r="L17" s="96">
        <v>125</v>
      </c>
      <c r="M17" s="96">
        <v>5676</v>
      </c>
      <c r="N17" s="96">
        <v>2896</v>
      </c>
      <c r="O17" s="96">
        <v>704</v>
      </c>
      <c r="P17" s="96">
        <v>2700</v>
      </c>
      <c r="Q17" s="96">
        <v>343</v>
      </c>
      <c r="R17" s="96">
        <v>648</v>
      </c>
      <c r="S17" s="96">
        <v>6340</v>
      </c>
      <c r="T17" s="97">
        <f t="shared" si="0"/>
        <v>28052</v>
      </c>
    </row>
    <row r="18" spans="1:20" s="7" customFormat="1" ht="12.75" customHeight="1" x14ac:dyDescent="0.2">
      <c r="A18" s="121"/>
      <c r="B18" s="132"/>
      <c r="C18" s="73" t="s">
        <v>26</v>
      </c>
      <c r="D18" s="98">
        <v>1652398</v>
      </c>
      <c r="E18" s="98">
        <v>1107953</v>
      </c>
      <c r="F18" s="98">
        <v>1351010</v>
      </c>
      <c r="G18" s="98">
        <v>520419</v>
      </c>
      <c r="H18" s="98">
        <v>594606</v>
      </c>
      <c r="I18" s="98">
        <v>2148304.9999916321</v>
      </c>
      <c r="J18" s="98">
        <v>563160</v>
      </c>
      <c r="K18" s="98">
        <v>1271241</v>
      </c>
      <c r="L18" s="98">
        <v>96161</v>
      </c>
      <c r="M18" s="98">
        <v>4832504</v>
      </c>
      <c r="N18" s="98">
        <v>2634834</v>
      </c>
      <c r="O18" s="98">
        <v>697976</v>
      </c>
      <c r="P18" s="98">
        <v>2340137</v>
      </c>
      <c r="Q18" s="98">
        <v>609768</v>
      </c>
      <c r="R18" s="98">
        <v>815852</v>
      </c>
      <c r="S18" s="98">
        <v>5601430</v>
      </c>
      <c r="T18" s="99">
        <f t="shared" si="0"/>
        <v>26837753.999991633</v>
      </c>
    </row>
    <row r="19" spans="1:20" s="7" customFormat="1" ht="12.75" customHeight="1" x14ac:dyDescent="0.2">
      <c r="A19" s="121"/>
      <c r="B19" s="131" t="s">
        <v>31</v>
      </c>
      <c r="C19" s="70" t="s">
        <v>25</v>
      </c>
      <c r="D19" s="100">
        <v>0</v>
      </c>
      <c r="E19" s="100">
        <v>4</v>
      </c>
      <c r="F19" s="100">
        <v>0</v>
      </c>
      <c r="G19" s="100">
        <v>4</v>
      </c>
      <c r="H19" s="100">
        <v>78</v>
      </c>
      <c r="I19" s="100">
        <v>137</v>
      </c>
      <c r="J19" s="100">
        <v>70</v>
      </c>
      <c r="K19" s="100">
        <v>734</v>
      </c>
      <c r="L19" s="100">
        <v>8</v>
      </c>
      <c r="M19" s="100">
        <v>278</v>
      </c>
      <c r="N19" s="100">
        <v>705</v>
      </c>
      <c r="O19" s="100">
        <v>391</v>
      </c>
      <c r="P19" s="100">
        <v>202</v>
      </c>
      <c r="Q19" s="100">
        <v>118</v>
      </c>
      <c r="R19" s="100">
        <v>3</v>
      </c>
      <c r="S19" s="100">
        <v>68</v>
      </c>
      <c r="T19" s="97">
        <f t="shared" si="0"/>
        <v>2800</v>
      </c>
    </row>
    <row r="20" spans="1:20" s="7" customFormat="1" ht="12.75" customHeight="1" x14ac:dyDescent="0.2">
      <c r="A20" s="122"/>
      <c r="B20" s="132"/>
      <c r="C20" s="73" t="s">
        <v>26</v>
      </c>
      <c r="D20" s="100">
        <v>0</v>
      </c>
      <c r="E20" s="100">
        <v>8697</v>
      </c>
      <c r="F20" s="100">
        <v>0</v>
      </c>
      <c r="G20" s="100">
        <v>4693</v>
      </c>
      <c r="H20" s="100">
        <v>67866.66</v>
      </c>
      <c r="I20" s="100">
        <v>119221.86733674521</v>
      </c>
      <c r="J20" s="100">
        <v>6076.9457555555464</v>
      </c>
      <c r="K20" s="100">
        <v>240569.08678000001</v>
      </c>
      <c r="L20" s="100">
        <v>16252.343701776423</v>
      </c>
      <c r="M20" s="100">
        <v>278855.33828338806</v>
      </c>
      <c r="N20" s="100">
        <v>522774.49633656931</v>
      </c>
      <c r="O20" s="100">
        <v>353105.18234771286</v>
      </c>
      <c r="P20" s="100">
        <v>190022.09</v>
      </c>
      <c r="Q20" s="100">
        <v>78055.921100000007</v>
      </c>
      <c r="R20" s="100">
        <v>902</v>
      </c>
      <c r="S20" s="100">
        <v>20230.8495</v>
      </c>
      <c r="T20" s="99">
        <f t="shared" si="0"/>
        <v>1907322.7811417475</v>
      </c>
    </row>
    <row r="21" spans="1:20" s="7" customFormat="1" ht="12.75" customHeight="1" x14ac:dyDescent="0.2">
      <c r="A21" s="120" t="s">
        <v>32</v>
      </c>
      <c r="B21" s="129" t="s">
        <v>33</v>
      </c>
      <c r="C21" s="74" t="s">
        <v>25</v>
      </c>
      <c r="D21" s="94"/>
      <c r="E21" s="94"/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5">
        <f t="shared" si="0"/>
        <v>0</v>
      </c>
    </row>
    <row r="22" spans="1:20" s="7" customFormat="1" ht="12.75" customHeight="1" x14ac:dyDescent="0.2">
      <c r="A22" s="121"/>
      <c r="B22" s="130"/>
      <c r="C22" s="77" t="s">
        <v>26</v>
      </c>
      <c r="D22" s="92"/>
      <c r="E22" s="92"/>
      <c r="F22" s="92"/>
      <c r="G22" s="92"/>
      <c r="H22" s="92"/>
      <c r="I22" s="92"/>
      <c r="J22" s="92"/>
      <c r="K22" s="92"/>
      <c r="L22" s="92"/>
      <c r="M22" s="92"/>
      <c r="N22" s="92"/>
      <c r="O22" s="92"/>
      <c r="P22" s="92"/>
      <c r="Q22" s="92"/>
      <c r="R22" s="92"/>
      <c r="S22" s="92"/>
      <c r="T22" s="93">
        <f t="shared" si="0"/>
        <v>0</v>
      </c>
    </row>
    <row r="23" spans="1:20" ht="12.75" customHeight="1" x14ac:dyDescent="0.2">
      <c r="A23" s="121"/>
      <c r="B23" s="129" t="s">
        <v>34</v>
      </c>
      <c r="C23" s="74" t="s">
        <v>25</v>
      </c>
      <c r="D23" s="94"/>
      <c r="E23" s="94"/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5">
        <f t="shared" si="0"/>
        <v>0</v>
      </c>
    </row>
    <row r="24" spans="1:20" ht="12.75" customHeight="1" x14ac:dyDescent="0.2">
      <c r="A24" s="121"/>
      <c r="B24" s="130"/>
      <c r="C24" s="77" t="s">
        <v>26</v>
      </c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92"/>
      <c r="O24" s="92"/>
      <c r="P24" s="92"/>
      <c r="Q24" s="92"/>
      <c r="R24" s="92"/>
      <c r="S24" s="92"/>
      <c r="T24" s="93">
        <f t="shared" si="0"/>
        <v>0</v>
      </c>
    </row>
    <row r="25" spans="1:20" ht="12.75" customHeight="1" x14ac:dyDescent="0.2">
      <c r="A25" s="121"/>
      <c r="B25" s="131" t="s">
        <v>35</v>
      </c>
      <c r="C25" s="70" t="s">
        <v>25</v>
      </c>
      <c r="D25" s="96">
        <v>0</v>
      </c>
      <c r="E25" s="96">
        <v>0</v>
      </c>
      <c r="F25" s="96">
        <v>0</v>
      </c>
      <c r="G25" s="96">
        <v>1</v>
      </c>
      <c r="H25" s="96">
        <v>0</v>
      </c>
      <c r="I25" s="96">
        <v>0</v>
      </c>
      <c r="J25" s="96">
        <v>0</v>
      </c>
      <c r="K25" s="96">
        <v>0</v>
      </c>
      <c r="L25" s="96">
        <v>0</v>
      </c>
      <c r="M25" s="96">
        <v>0</v>
      </c>
      <c r="N25" s="96">
        <v>0</v>
      </c>
      <c r="O25" s="96">
        <v>0</v>
      </c>
      <c r="P25" s="96">
        <v>0</v>
      </c>
      <c r="Q25" s="96">
        <v>0</v>
      </c>
      <c r="R25" s="96">
        <v>0</v>
      </c>
      <c r="S25" s="96">
        <v>0</v>
      </c>
      <c r="T25" s="97">
        <f t="shared" si="0"/>
        <v>1</v>
      </c>
    </row>
    <row r="26" spans="1:20" ht="12.75" customHeight="1" x14ac:dyDescent="0.2">
      <c r="A26" s="121"/>
      <c r="B26" s="132"/>
      <c r="C26" s="73" t="s">
        <v>26</v>
      </c>
      <c r="D26" s="98">
        <v>0</v>
      </c>
      <c r="E26" s="98">
        <v>0</v>
      </c>
      <c r="F26" s="98">
        <v>0</v>
      </c>
      <c r="G26" s="98">
        <v>300</v>
      </c>
      <c r="H26" s="98">
        <v>0</v>
      </c>
      <c r="I26" s="98">
        <v>0</v>
      </c>
      <c r="J26" s="98">
        <v>0</v>
      </c>
      <c r="K26" s="98">
        <v>0</v>
      </c>
      <c r="L26" s="98">
        <v>0</v>
      </c>
      <c r="M26" s="98">
        <v>0</v>
      </c>
      <c r="N26" s="98">
        <v>0</v>
      </c>
      <c r="O26" s="98">
        <v>0</v>
      </c>
      <c r="P26" s="98">
        <v>0</v>
      </c>
      <c r="Q26" s="98">
        <v>0</v>
      </c>
      <c r="R26" s="98">
        <v>0</v>
      </c>
      <c r="S26" s="98">
        <v>0</v>
      </c>
      <c r="T26" s="99">
        <f t="shared" si="0"/>
        <v>300</v>
      </c>
    </row>
    <row r="27" spans="1:20" ht="12.75" customHeight="1" x14ac:dyDescent="0.2">
      <c r="A27" s="121"/>
      <c r="B27" s="129" t="s">
        <v>36</v>
      </c>
      <c r="C27" s="74" t="s">
        <v>25</v>
      </c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5">
        <f t="shared" si="0"/>
        <v>0</v>
      </c>
    </row>
    <row r="28" spans="1:20" ht="12.75" customHeight="1" x14ac:dyDescent="0.2">
      <c r="A28" s="121"/>
      <c r="B28" s="130"/>
      <c r="C28" s="77" t="s">
        <v>26</v>
      </c>
      <c r="D28" s="92"/>
      <c r="E28" s="92"/>
      <c r="F28" s="92"/>
      <c r="G28" s="92"/>
      <c r="H28" s="92"/>
      <c r="I28" s="92"/>
      <c r="J28" s="92"/>
      <c r="K28" s="92"/>
      <c r="L28" s="92"/>
      <c r="M28" s="92"/>
      <c r="N28" s="92"/>
      <c r="O28" s="92"/>
      <c r="P28" s="92"/>
      <c r="Q28" s="92"/>
      <c r="R28" s="92"/>
      <c r="S28" s="92"/>
      <c r="T28" s="93">
        <f t="shared" si="0"/>
        <v>0</v>
      </c>
    </row>
    <row r="29" spans="1:20" ht="12.75" customHeight="1" x14ac:dyDescent="0.2">
      <c r="A29" s="121"/>
      <c r="B29" s="131" t="s">
        <v>37</v>
      </c>
      <c r="C29" s="70" t="s">
        <v>25</v>
      </c>
      <c r="D29" s="96">
        <v>128</v>
      </c>
      <c r="E29" s="96">
        <v>113</v>
      </c>
      <c r="F29" s="96">
        <v>357</v>
      </c>
      <c r="G29" s="96">
        <v>217</v>
      </c>
      <c r="H29" s="96">
        <v>679</v>
      </c>
      <c r="I29" s="96">
        <v>1231</v>
      </c>
      <c r="J29" s="96">
        <v>857</v>
      </c>
      <c r="K29" s="96">
        <v>1162</v>
      </c>
      <c r="L29" s="96">
        <v>161</v>
      </c>
      <c r="M29" s="96">
        <v>1404</v>
      </c>
      <c r="N29" s="96">
        <v>588</v>
      </c>
      <c r="O29" s="96">
        <v>219</v>
      </c>
      <c r="P29" s="96">
        <v>736</v>
      </c>
      <c r="Q29" s="96">
        <v>59</v>
      </c>
      <c r="R29" s="96">
        <v>112</v>
      </c>
      <c r="S29" s="96">
        <v>3021</v>
      </c>
      <c r="T29" s="97">
        <f t="shared" si="0"/>
        <v>11044</v>
      </c>
    </row>
    <row r="30" spans="1:20" ht="12.75" customHeight="1" x14ac:dyDescent="0.2">
      <c r="A30" s="121"/>
      <c r="B30" s="132"/>
      <c r="C30" s="73" t="s">
        <v>26</v>
      </c>
      <c r="D30" s="98">
        <v>124498</v>
      </c>
      <c r="E30" s="98">
        <v>54147</v>
      </c>
      <c r="F30" s="98">
        <v>148216</v>
      </c>
      <c r="G30" s="98">
        <v>169968</v>
      </c>
      <c r="H30" s="98">
        <v>296445</v>
      </c>
      <c r="I30" s="98">
        <v>663574</v>
      </c>
      <c r="J30" s="98">
        <v>515758</v>
      </c>
      <c r="K30" s="98">
        <v>793452</v>
      </c>
      <c r="L30" s="98">
        <v>88096</v>
      </c>
      <c r="M30" s="98">
        <v>798661</v>
      </c>
      <c r="N30" s="98">
        <v>380324</v>
      </c>
      <c r="O30" s="98">
        <v>97774</v>
      </c>
      <c r="P30" s="98">
        <v>524668</v>
      </c>
      <c r="Q30" s="98">
        <v>34899</v>
      </c>
      <c r="R30" s="98">
        <v>70679</v>
      </c>
      <c r="S30" s="98">
        <v>1268506</v>
      </c>
      <c r="T30" s="99">
        <f t="shared" si="0"/>
        <v>6029665</v>
      </c>
    </row>
    <row r="31" spans="1:20" ht="12.75" customHeight="1" x14ac:dyDescent="0.2">
      <c r="A31" s="121"/>
      <c r="B31" s="131" t="s">
        <v>38</v>
      </c>
      <c r="C31" s="70" t="s">
        <v>25</v>
      </c>
      <c r="D31" s="96">
        <v>0</v>
      </c>
      <c r="E31" s="96">
        <v>14</v>
      </c>
      <c r="F31" s="96">
        <v>5</v>
      </c>
      <c r="G31" s="96">
        <v>24</v>
      </c>
      <c r="H31" s="96">
        <v>0</v>
      </c>
      <c r="I31" s="96">
        <v>117</v>
      </c>
      <c r="J31" s="96">
        <v>38</v>
      </c>
      <c r="K31" s="96">
        <v>19</v>
      </c>
      <c r="L31" s="96">
        <v>0</v>
      </c>
      <c r="M31" s="96">
        <v>140</v>
      </c>
      <c r="N31" s="96">
        <v>18</v>
      </c>
      <c r="O31" s="96">
        <v>0</v>
      </c>
      <c r="P31" s="96">
        <v>0</v>
      </c>
      <c r="Q31" s="96">
        <v>0</v>
      </c>
      <c r="R31" s="96">
        <v>0</v>
      </c>
      <c r="S31" s="96">
        <v>23</v>
      </c>
      <c r="T31" s="97">
        <f t="shared" si="0"/>
        <v>398</v>
      </c>
    </row>
    <row r="32" spans="1:20" ht="12.75" customHeight="1" x14ac:dyDescent="0.2">
      <c r="A32" s="121"/>
      <c r="B32" s="132"/>
      <c r="C32" s="73" t="s">
        <v>39</v>
      </c>
      <c r="D32" s="98">
        <v>0</v>
      </c>
      <c r="E32" s="98">
        <v>4187</v>
      </c>
      <c r="F32" s="98">
        <v>1478</v>
      </c>
      <c r="G32" s="98">
        <v>8160</v>
      </c>
      <c r="H32" s="98">
        <v>0</v>
      </c>
      <c r="I32" s="98">
        <v>41338</v>
      </c>
      <c r="J32" s="98">
        <v>16663</v>
      </c>
      <c r="K32" s="98">
        <v>7091</v>
      </c>
      <c r="L32" s="98">
        <v>0</v>
      </c>
      <c r="M32" s="98">
        <v>54159</v>
      </c>
      <c r="N32" s="98">
        <v>5826</v>
      </c>
      <c r="O32" s="98">
        <v>0</v>
      </c>
      <c r="P32" s="98">
        <v>0</v>
      </c>
      <c r="Q32" s="98">
        <v>0</v>
      </c>
      <c r="R32" s="98">
        <v>0</v>
      </c>
      <c r="S32" s="98">
        <v>7099</v>
      </c>
      <c r="T32" s="99">
        <f t="shared" si="0"/>
        <v>146001</v>
      </c>
    </row>
    <row r="33" spans="1:23" s="7" customFormat="1" ht="12.75" customHeight="1" x14ac:dyDescent="0.2">
      <c r="A33" s="121"/>
      <c r="B33" s="131" t="s">
        <v>40</v>
      </c>
      <c r="C33" s="70" t="s">
        <v>25</v>
      </c>
      <c r="D33" s="96">
        <v>0</v>
      </c>
      <c r="E33" s="96">
        <v>74</v>
      </c>
      <c r="F33" s="96">
        <v>20</v>
      </c>
      <c r="G33" s="96">
        <v>419</v>
      </c>
      <c r="H33" s="96">
        <v>1061</v>
      </c>
      <c r="I33" s="96">
        <v>1595</v>
      </c>
      <c r="J33" s="96">
        <v>714</v>
      </c>
      <c r="K33" s="96">
        <v>1529</v>
      </c>
      <c r="L33" s="96">
        <v>0</v>
      </c>
      <c r="M33" s="96">
        <v>2399</v>
      </c>
      <c r="N33" s="96">
        <v>943</v>
      </c>
      <c r="O33" s="96">
        <v>109</v>
      </c>
      <c r="P33" s="96">
        <v>790</v>
      </c>
      <c r="Q33" s="96">
        <v>0</v>
      </c>
      <c r="R33" s="96">
        <v>208</v>
      </c>
      <c r="S33" s="96">
        <v>2286</v>
      </c>
      <c r="T33" s="97">
        <f t="shared" si="0"/>
        <v>12147</v>
      </c>
    </row>
    <row r="34" spans="1:23" s="7" customFormat="1" ht="12.75" customHeight="1" x14ac:dyDescent="0.2">
      <c r="A34" s="122"/>
      <c r="B34" s="132"/>
      <c r="C34" s="73" t="s">
        <v>39</v>
      </c>
      <c r="D34" s="98">
        <v>0</v>
      </c>
      <c r="E34" s="98">
        <v>25160</v>
      </c>
      <c r="F34" s="98">
        <v>6873</v>
      </c>
      <c r="G34" s="98">
        <v>200746</v>
      </c>
      <c r="H34" s="98">
        <v>416237</v>
      </c>
      <c r="I34" s="98">
        <v>723374</v>
      </c>
      <c r="J34" s="98">
        <v>363816</v>
      </c>
      <c r="K34" s="98">
        <v>813041</v>
      </c>
      <c r="L34" s="98">
        <v>0</v>
      </c>
      <c r="M34" s="98">
        <v>1087646</v>
      </c>
      <c r="N34" s="98">
        <v>451470</v>
      </c>
      <c r="O34" s="98">
        <v>37472</v>
      </c>
      <c r="P34" s="98">
        <v>382515</v>
      </c>
      <c r="Q34" s="98">
        <v>0</v>
      </c>
      <c r="R34" s="98">
        <v>106998</v>
      </c>
      <c r="S34" s="98">
        <v>989647</v>
      </c>
      <c r="T34" s="99">
        <f t="shared" si="0"/>
        <v>5604995</v>
      </c>
    </row>
    <row r="35" spans="1:23" s="7" customFormat="1" ht="12.75" customHeight="1" x14ac:dyDescent="0.2">
      <c r="A35" s="133" t="s">
        <v>41</v>
      </c>
      <c r="B35" s="131" t="s">
        <v>42</v>
      </c>
      <c r="C35" s="70" t="s">
        <v>25</v>
      </c>
      <c r="D35" s="96">
        <v>1116</v>
      </c>
      <c r="E35" s="96">
        <v>361</v>
      </c>
      <c r="F35" s="96">
        <v>1170</v>
      </c>
      <c r="G35" s="96">
        <v>640</v>
      </c>
      <c r="H35" s="96">
        <v>1355</v>
      </c>
      <c r="I35" s="96">
        <v>8991</v>
      </c>
      <c r="J35" s="96">
        <v>4840</v>
      </c>
      <c r="K35" s="96">
        <v>10306</v>
      </c>
      <c r="L35" s="96">
        <v>1302</v>
      </c>
      <c r="M35" s="96">
        <v>10181</v>
      </c>
      <c r="N35" s="96">
        <v>5733</v>
      </c>
      <c r="O35" s="96">
        <v>4015</v>
      </c>
      <c r="P35" s="96">
        <v>4235</v>
      </c>
      <c r="Q35" s="96">
        <v>1414</v>
      </c>
      <c r="R35" s="96">
        <v>346</v>
      </c>
      <c r="S35" s="96">
        <v>29547</v>
      </c>
      <c r="T35" s="97">
        <f t="shared" si="0"/>
        <v>85552</v>
      </c>
    </row>
    <row r="36" spans="1:23" s="7" customFormat="1" ht="12.75" customHeight="1" x14ac:dyDescent="0.2">
      <c r="A36" s="134"/>
      <c r="B36" s="132"/>
      <c r="C36" s="73" t="s">
        <v>39</v>
      </c>
      <c r="D36" s="98">
        <v>143458</v>
      </c>
      <c r="E36" s="98">
        <v>54220</v>
      </c>
      <c r="F36" s="98">
        <v>105241</v>
      </c>
      <c r="G36" s="98">
        <v>38088</v>
      </c>
      <c r="H36" s="98">
        <v>138092</v>
      </c>
      <c r="I36" s="98">
        <v>710148</v>
      </c>
      <c r="J36" s="98">
        <v>453663</v>
      </c>
      <c r="K36" s="98">
        <v>878156</v>
      </c>
      <c r="L36" s="98">
        <v>230941</v>
      </c>
      <c r="M36" s="98">
        <v>1035947</v>
      </c>
      <c r="N36" s="98">
        <v>795862</v>
      </c>
      <c r="O36" s="98">
        <v>342648</v>
      </c>
      <c r="P36" s="98">
        <v>481249</v>
      </c>
      <c r="Q36" s="98">
        <v>348173.57396449702</v>
      </c>
      <c r="R36" s="98">
        <v>47003</v>
      </c>
      <c r="S36" s="98">
        <v>2062820</v>
      </c>
      <c r="T36" s="99">
        <f t="shared" si="0"/>
        <v>7865709.5739644971</v>
      </c>
    </row>
    <row r="37" spans="1:23" s="7" customFormat="1" ht="12.75" customHeight="1" x14ac:dyDescent="0.2">
      <c r="A37" s="134"/>
      <c r="B37" s="129" t="s">
        <v>43</v>
      </c>
      <c r="C37" s="74" t="s">
        <v>25</v>
      </c>
      <c r="D37" s="94"/>
      <c r="E37" s="94"/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5">
        <f t="shared" si="0"/>
        <v>0</v>
      </c>
    </row>
    <row r="38" spans="1:23" s="7" customFormat="1" ht="12.75" customHeight="1" x14ac:dyDescent="0.2">
      <c r="A38" s="134"/>
      <c r="B38" s="130"/>
      <c r="C38" s="77" t="s">
        <v>39</v>
      </c>
      <c r="D38" s="92"/>
      <c r="E38" s="92"/>
      <c r="F38" s="92"/>
      <c r="G38" s="92"/>
      <c r="H38" s="92"/>
      <c r="I38" s="92"/>
      <c r="J38" s="92"/>
      <c r="K38" s="92"/>
      <c r="L38" s="92"/>
      <c r="M38" s="92"/>
      <c r="N38" s="92"/>
      <c r="O38" s="92"/>
      <c r="P38" s="92"/>
      <c r="Q38" s="92"/>
      <c r="R38" s="92"/>
      <c r="S38" s="92"/>
      <c r="T38" s="93">
        <f t="shared" si="0"/>
        <v>0</v>
      </c>
    </row>
    <row r="39" spans="1:23" ht="12.75" customHeight="1" x14ac:dyDescent="0.2">
      <c r="A39" s="134"/>
      <c r="B39" s="129" t="s">
        <v>44</v>
      </c>
      <c r="C39" s="74" t="s">
        <v>25</v>
      </c>
      <c r="D39" s="75"/>
      <c r="E39" s="75"/>
      <c r="F39" s="75"/>
      <c r="G39" s="75"/>
      <c r="H39" s="75"/>
      <c r="I39" s="75"/>
      <c r="J39" s="75"/>
      <c r="K39" s="75"/>
      <c r="L39" s="75"/>
      <c r="M39" s="75"/>
      <c r="N39" s="75"/>
      <c r="O39" s="75"/>
      <c r="P39" s="75"/>
      <c r="Q39" s="75"/>
      <c r="R39" s="75"/>
      <c r="S39" s="75"/>
      <c r="T39" s="76">
        <f t="shared" si="0"/>
        <v>0</v>
      </c>
      <c r="W39" s="7"/>
    </row>
    <row r="40" spans="1:23" ht="12.75" customHeight="1" x14ac:dyDescent="0.2">
      <c r="A40" s="134"/>
      <c r="B40" s="130"/>
      <c r="C40" s="77" t="s">
        <v>26</v>
      </c>
      <c r="D40" s="78"/>
      <c r="E40" s="78"/>
      <c r="F40" s="78"/>
      <c r="G40" s="78"/>
      <c r="H40" s="78"/>
      <c r="I40" s="78"/>
      <c r="J40" s="78"/>
      <c r="K40" s="78"/>
      <c r="L40" s="78"/>
      <c r="M40" s="78"/>
      <c r="N40" s="78"/>
      <c r="O40" s="78"/>
      <c r="P40" s="78"/>
      <c r="Q40" s="78"/>
      <c r="R40" s="78"/>
      <c r="S40" s="78"/>
      <c r="T40" s="79">
        <f t="shared" si="0"/>
        <v>0</v>
      </c>
      <c r="W40" s="7"/>
    </row>
    <row r="41" spans="1:23" ht="12.75" customHeight="1" x14ac:dyDescent="0.2">
      <c r="A41" s="134"/>
      <c r="B41" s="135" t="s">
        <v>45</v>
      </c>
      <c r="C41" s="70" t="s">
        <v>25</v>
      </c>
      <c r="D41" s="96">
        <v>1</v>
      </c>
      <c r="E41" s="96">
        <v>313</v>
      </c>
      <c r="F41" s="96">
        <v>64</v>
      </c>
      <c r="G41" s="96">
        <v>41</v>
      </c>
      <c r="H41" s="96">
        <v>39</v>
      </c>
      <c r="I41" s="96">
        <v>423</v>
      </c>
      <c r="J41" s="96">
        <v>3</v>
      </c>
      <c r="K41" s="96">
        <v>153</v>
      </c>
      <c r="L41" s="96">
        <v>26</v>
      </c>
      <c r="M41" s="96">
        <v>1</v>
      </c>
      <c r="N41" s="96">
        <v>1</v>
      </c>
      <c r="O41" s="96">
        <v>56</v>
      </c>
      <c r="P41" s="96">
        <v>44</v>
      </c>
      <c r="Q41" s="96">
        <v>41</v>
      </c>
      <c r="R41" s="96">
        <v>11</v>
      </c>
      <c r="S41" s="96">
        <v>485</v>
      </c>
      <c r="T41" s="97">
        <f t="shared" si="0"/>
        <v>1702</v>
      </c>
      <c r="W41" s="7"/>
    </row>
    <row r="42" spans="1:23" ht="12.75" customHeight="1" x14ac:dyDescent="0.2">
      <c r="A42" s="134"/>
      <c r="B42" s="136"/>
      <c r="C42" s="73" t="s">
        <v>26</v>
      </c>
      <c r="D42" s="98">
        <v>70</v>
      </c>
      <c r="E42" s="98">
        <v>19657</v>
      </c>
      <c r="F42" s="98">
        <v>3917</v>
      </c>
      <c r="G42" s="98">
        <v>3878</v>
      </c>
      <c r="H42" s="98">
        <v>11152</v>
      </c>
      <c r="I42" s="98">
        <v>13728</v>
      </c>
      <c r="J42" s="98">
        <v>150</v>
      </c>
      <c r="K42" s="98">
        <v>21146</v>
      </c>
      <c r="L42" s="98">
        <v>2391</v>
      </c>
      <c r="M42" s="98">
        <v>125</v>
      </c>
      <c r="N42" s="98">
        <v>49</v>
      </c>
      <c r="O42" s="98">
        <v>7589</v>
      </c>
      <c r="P42" s="98">
        <v>3642</v>
      </c>
      <c r="Q42" s="98">
        <v>8222</v>
      </c>
      <c r="R42" s="98">
        <v>890</v>
      </c>
      <c r="S42" s="98">
        <v>36774</v>
      </c>
      <c r="T42" s="99">
        <f t="shared" si="0"/>
        <v>133380</v>
      </c>
      <c r="W42" s="7"/>
    </row>
    <row r="43" spans="1:23" ht="12.75" customHeight="1" x14ac:dyDescent="0.2">
      <c r="A43" s="66"/>
      <c r="B43" s="67"/>
      <c r="C43" s="74" t="s">
        <v>25</v>
      </c>
      <c r="D43" s="75"/>
      <c r="E43" s="75"/>
      <c r="F43" s="75"/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75"/>
      <c r="S43" s="75"/>
      <c r="T43" s="76">
        <f t="shared" si="0"/>
        <v>0</v>
      </c>
      <c r="W43" s="7"/>
    </row>
    <row r="44" spans="1:23" ht="12.75" customHeight="1" x14ac:dyDescent="0.2">
      <c r="A44" s="66"/>
      <c r="B44" s="67"/>
      <c r="C44" s="77" t="s">
        <v>26</v>
      </c>
      <c r="D44" s="78"/>
      <c r="E44" s="78"/>
      <c r="F44" s="78"/>
      <c r="G44" s="78"/>
      <c r="H44" s="78"/>
      <c r="I44" s="78"/>
      <c r="J44" s="78"/>
      <c r="K44" s="78"/>
      <c r="L44" s="78"/>
      <c r="M44" s="78"/>
      <c r="N44" s="78"/>
      <c r="O44" s="78"/>
      <c r="P44" s="78"/>
      <c r="Q44" s="78"/>
      <c r="R44" s="78"/>
      <c r="S44" s="78"/>
      <c r="T44" s="79">
        <f t="shared" si="0"/>
        <v>0</v>
      </c>
      <c r="W44" s="7"/>
    </row>
    <row r="45" spans="1:23" ht="12.75" customHeight="1" x14ac:dyDescent="0.2">
      <c r="A45" s="66"/>
      <c r="B45" s="67"/>
      <c r="C45" s="74" t="s">
        <v>25</v>
      </c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6">
        <f t="shared" si="0"/>
        <v>0</v>
      </c>
      <c r="W45" s="7"/>
    </row>
    <row r="46" spans="1:23" ht="12.75" customHeight="1" x14ac:dyDescent="0.2">
      <c r="A46" s="66"/>
      <c r="B46" s="67"/>
      <c r="C46" s="77" t="s">
        <v>26</v>
      </c>
      <c r="D46" s="78"/>
      <c r="E46" s="78"/>
      <c r="F46" s="78"/>
      <c r="G46" s="78"/>
      <c r="H46" s="78"/>
      <c r="I46" s="78"/>
      <c r="J46" s="78"/>
      <c r="K46" s="78"/>
      <c r="L46" s="78"/>
      <c r="M46" s="78"/>
      <c r="N46" s="78"/>
      <c r="O46" s="78"/>
      <c r="P46" s="78"/>
      <c r="Q46" s="78"/>
      <c r="R46" s="78"/>
      <c r="S46" s="78"/>
      <c r="T46" s="79">
        <f t="shared" si="0"/>
        <v>0</v>
      </c>
      <c r="W46" s="7"/>
    </row>
    <row r="47" spans="1:23" ht="12.75" customHeight="1" x14ac:dyDescent="0.2">
      <c r="A47" s="66"/>
      <c r="B47" s="67"/>
      <c r="C47" s="74" t="s">
        <v>25</v>
      </c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6">
        <f t="shared" si="0"/>
        <v>0</v>
      </c>
      <c r="W47" s="7"/>
    </row>
    <row r="48" spans="1:23" ht="12.75" customHeight="1" thickBot="1" x14ac:dyDescent="0.25">
      <c r="A48" s="68"/>
      <c r="B48" s="69"/>
      <c r="C48" s="77" t="s">
        <v>26</v>
      </c>
      <c r="D48" s="78"/>
      <c r="E48" s="78"/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9">
        <f t="shared" si="0"/>
        <v>0</v>
      </c>
      <c r="W48" s="7"/>
    </row>
    <row r="49" spans="1:23" ht="12.75" customHeight="1" x14ac:dyDescent="0.2">
      <c r="A49" s="127"/>
      <c r="B49" s="125" t="s">
        <v>46</v>
      </c>
      <c r="C49" s="52" t="s">
        <v>25</v>
      </c>
      <c r="D49" s="23">
        <f>D9+D11+D13+D15+D17+D19+D21+D23+D25+D27+D29+D31+D33+D35+D37+D39+D41+D43+D45+D47</f>
        <v>2616</v>
      </c>
      <c r="E49" s="23">
        <f t="shared" ref="E49:S49" si="1">E9+E11+E13+E15+E17+E19+E21+E23+E25+E27+E29+E31+E33+E35+E37+E39+E41+E43+E45+E47</f>
        <v>1549</v>
      </c>
      <c r="F49" s="23">
        <f t="shared" si="1"/>
        <v>2708</v>
      </c>
      <c r="G49" s="23">
        <f t="shared" si="1"/>
        <v>1858</v>
      </c>
      <c r="H49" s="23">
        <f t="shared" si="1"/>
        <v>3811</v>
      </c>
      <c r="I49" s="23">
        <f t="shared" si="1"/>
        <v>14691</v>
      </c>
      <c r="J49" s="23">
        <f t="shared" si="1"/>
        <v>7176</v>
      </c>
      <c r="K49" s="23">
        <f t="shared" si="1"/>
        <v>15439</v>
      </c>
      <c r="L49" s="23">
        <f t="shared" si="1"/>
        <v>1622</v>
      </c>
      <c r="M49" s="23">
        <f t="shared" si="1"/>
        <v>20096</v>
      </c>
      <c r="N49" s="23">
        <f t="shared" si="1"/>
        <v>10884</v>
      </c>
      <c r="O49" s="23">
        <f t="shared" si="1"/>
        <v>5496</v>
      </c>
      <c r="P49" s="23">
        <f t="shared" si="1"/>
        <v>8710</v>
      </c>
      <c r="Q49" s="23">
        <f t="shared" si="1"/>
        <v>1975</v>
      </c>
      <c r="R49" s="23">
        <f t="shared" si="1"/>
        <v>1328</v>
      </c>
      <c r="S49" s="23">
        <f t="shared" si="1"/>
        <v>41825</v>
      </c>
      <c r="T49" s="24">
        <f>T9+T11+T13+T15+T17+T19+T21+T23+T25+T27+T29+T31+T33+T35+T37+T39+T41+T43+T45+T47</f>
        <v>141784</v>
      </c>
      <c r="W49" s="7"/>
    </row>
    <row r="50" spans="1:23" ht="12.75" customHeight="1" thickBot="1" x14ac:dyDescent="0.25">
      <c r="A50" s="128"/>
      <c r="B50" s="126"/>
      <c r="C50" s="53" t="s">
        <v>26</v>
      </c>
      <c r="D50" s="19">
        <f>D10+D12+D14+D16+D18+D20+D22+D24+D26+D28+D30+D32+D34+D36+D38+D40+D42+D44+D46+D48</f>
        <v>1920424</v>
      </c>
      <c r="E50" s="19">
        <f t="shared" ref="E50:S50" si="2">E10+E12+E14+E16+E18+E20+E22+E24+E26+E28+E30+E32+E34+E36+E38+E40+E42+E44+E46+E48</f>
        <v>1274021</v>
      </c>
      <c r="F50" s="19">
        <f t="shared" si="2"/>
        <v>1616735</v>
      </c>
      <c r="G50" s="19">
        <f t="shared" si="2"/>
        <v>946287</v>
      </c>
      <c r="H50" s="19">
        <f t="shared" si="2"/>
        <v>1524398.6600000001</v>
      </c>
      <c r="I50" s="19">
        <f t="shared" si="2"/>
        <v>4421956.8673283774</v>
      </c>
      <c r="J50" s="19">
        <f t="shared" si="2"/>
        <v>1921209.9457555555</v>
      </c>
      <c r="K50" s="19">
        <f t="shared" si="2"/>
        <v>4024696.08678</v>
      </c>
      <c r="L50" s="19">
        <f t="shared" si="2"/>
        <v>433841.34370177641</v>
      </c>
      <c r="M50" s="19">
        <f t="shared" si="2"/>
        <v>8093520.3382833879</v>
      </c>
      <c r="N50" s="19">
        <f t="shared" si="2"/>
        <v>4791139.4963365691</v>
      </c>
      <c r="O50" s="19">
        <f t="shared" si="2"/>
        <v>1537199.1823477128</v>
      </c>
      <c r="P50" s="19">
        <f t="shared" si="2"/>
        <v>3923085.09</v>
      </c>
      <c r="Q50" s="19">
        <f t="shared" si="2"/>
        <v>1079118.495064497</v>
      </c>
      <c r="R50" s="19">
        <f t="shared" si="2"/>
        <v>1042324</v>
      </c>
      <c r="S50" s="19">
        <f t="shared" si="2"/>
        <v>10007534.8495</v>
      </c>
      <c r="T50" s="22">
        <f>T10+T12+T14+T16+T18+T20+T22+T24+T26+T28+T30+T32+T34+T36+T38+T40+T42+T44+T46+T48</f>
        <v>48557491.355097882</v>
      </c>
      <c r="W50" s="7"/>
    </row>
    <row r="51" spans="1:23" ht="12.75" customHeight="1" x14ac:dyDescent="0.2">
      <c r="A51" s="30" t="s">
        <v>47</v>
      </c>
      <c r="B51" s="1"/>
      <c r="C51" s="54"/>
      <c r="D51" s="1"/>
      <c r="W51" s="7"/>
    </row>
    <row r="52" spans="1:23" ht="12.75" customHeight="1" x14ac:dyDescent="0.2">
      <c r="A52" s="115" t="s">
        <v>48</v>
      </c>
      <c r="B52" s="1"/>
      <c r="C52" s="54"/>
      <c r="D52" s="1"/>
      <c r="W52" s="7"/>
    </row>
    <row r="53" spans="1:23" ht="12.75" customHeight="1" x14ac:dyDescent="0.2">
      <c r="A53" s="1"/>
      <c r="B53" s="1"/>
      <c r="C53" s="54"/>
      <c r="D53" s="101"/>
      <c r="E53" s="101"/>
      <c r="F53" s="101"/>
      <c r="G53" s="101"/>
      <c r="H53" s="101"/>
      <c r="I53" s="101"/>
      <c r="J53" s="101"/>
      <c r="K53" s="101"/>
      <c r="L53" s="101"/>
      <c r="M53" s="101"/>
      <c r="N53" s="101"/>
      <c r="O53" s="101"/>
      <c r="P53" s="101"/>
      <c r="Q53" s="101"/>
      <c r="R53" s="101"/>
      <c r="S53" s="101"/>
      <c r="T53" s="101"/>
      <c r="W53" s="7"/>
    </row>
    <row r="54" spans="1:23" ht="12.75" customHeight="1" x14ac:dyDescent="0.2">
      <c r="A54" s="3"/>
      <c r="B54" s="1"/>
      <c r="C54" s="54"/>
      <c r="D54" s="1"/>
      <c r="W54" s="7"/>
    </row>
    <row r="55" spans="1:23" ht="12.75" customHeight="1" x14ac:dyDescent="0.2">
      <c r="A55" s="26" t="s">
        <v>49</v>
      </c>
      <c r="C55" s="33"/>
      <c r="D55" s="3"/>
      <c r="W55" s="7"/>
    </row>
    <row r="56" spans="1:23" ht="12.75" customHeight="1" x14ac:dyDescent="0.25">
      <c r="A56" s="31" t="s">
        <v>1</v>
      </c>
      <c r="C56" s="33"/>
      <c r="D56" s="3"/>
      <c r="W56" s="7"/>
    </row>
    <row r="57" spans="1:23" ht="12.75" customHeight="1" x14ac:dyDescent="0.2">
      <c r="A57" s="3"/>
      <c r="C57" s="33"/>
      <c r="D57" s="3"/>
      <c r="W57" s="7"/>
    </row>
    <row r="58" spans="1:23" ht="22.9" customHeight="1" x14ac:dyDescent="0.2">
      <c r="A58" s="64" t="s">
        <v>50</v>
      </c>
      <c r="B58" s="62"/>
      <c r="C58" s="63"/>
      <c r="D58" s="61"/>
      <c r="E58" s="65"/>
      <c r="W58" s="7"/>
    </row>
    <row r="59" spans="1:23" ht="12.75" customHeight="1" x14ac:dyDescent="0.2">
      <c r="A59" s="47" t="str">
        <f>A5</f>
        <v>PERIODO: 1990 - DICIEMBRE 2020</v>
      </c>
      <c r="C59" s="33"/>
      <c r="D59" s="3"/>
      <c r="W59" s="7"/>
    </row>
    <row r="60" spans="1:23" ht="12.75" customHeight="1" x14ac:dyDescent="0.2">
      <c r="A60" s="3" t="s">
        <v>4</v>
      </c>
      <c r="B60" s="6"/>
      <c r="C60" s="49"/>
      <c r="D60" s="6"/>
      <c r="W60" s="7"/>
    </row>
    <row r="61" spans="1:23" ht="12.75" customHeight="1" thickBot="1" x14ac:dyDescent="0.25">
      <c r="A61" s="3"/>
      <c r="B61"/>
      <c r="C61" s="50"/>
      <c r="D61"/>
      <c r="W61" s="7"/>
    </row>
    <row r="62" spans="1:23" ht="25.9" customHeight="1" x14ac:dyDescent="0.2">
      <c r="A62" s="118" t="s">
        <v>5</v>
      </c>
      <c r="B62" s="119"/>
      <c r="C62" s="51"/>
      <c r="D62" s="48" t="s">
        <v>6</v>
      </c>
      <c r="E62" s="48" t="s">
        <v>7</v>
      </c>
      <c r="F62" s="48" t="s">
        <v>8</v>
      </c>
      <c r="G62" s="48" t="s">
        <v>9</v>
      </c>
      <c r="H62" s="48" t="s">
        <v>10</v>
      </c>
      <c r="I62" s="48" t="s">
        <v>11</v>
      </c>
      <c r="J62" s="48" t="s">
        <v>12</v>
      </c>
      <c r="K62" s="48" t="s">
        <v>13</v>
      </c>
      <c r="L62" s="48" t="s">
        <v>14</v>
      </c>
      <c r="M62" s="48" t="s">
        <v>15</v>
      </c>
      <c r="N62" s="48" t="s">
        <v>16</v>
      </c>
      <c r="O62" s="48" t="s">
        <v>17</v>
      </c>
      <c r="P62" s="48" t="s">
        <v>18</v>
      </c>
      <c r="Q62" s="48" t="s">
        <v>19</v>
      </c>
      <c r="R62" s="48" t="s">
        <v>20</v>
      </c>
      <c r="S62" s="48" t="s">
        <v>21</v>
      </c>
      <c r="T62" s="56" t="s">
        <v>22</v>
      </c>
      <c r="W62" s="7"/>
    </row>
    <row r="63" spans="1:23" ht="12.75" customHeight="1" x14ac:dyDescent="0.2">
      <c r="A63" s="120" t="s">
        <v>23</v>
      </c>
      <c r="B63" s="129" t="s">
        <v>24</v>
      </c>
      <c r="C63" s="74" t="s">
        <v>25</v>
      </c>
      <c r="D63" s="75"/>
      <c r="E63" s="75"/>
      <c r="F63" s="75"/>
      <c r="G63" s="75"/>
      <c r="H63" s="75"/>
      <c r="I63" s="75"/>
      <c r="J63" s="75"/>
      <c r="K63" s="75"/>
      <c r="L63" s="75"/>
      <c r="M63" s="75"/>
      <c r="N63" s="75"/>
      <c r="O63" s="75"/>
      <c r="P63" s="75"/>
      <c r="Q63" s="75"/>
      <c r="R63" s="75"/>
      <c r="S63" s="75"/>
      <c r="T63" s="76">
        <f t="shared" ref="T63:T104" si="3">SUM(D63:S63)</f>
        <v>0</v>
      </c>
      <c r="W63" s="7"/>
    </row>
    <row r="64" spans="1:23" ht="12.75" customHeight="1" x14ac:dyDescent="0.2">
      <c r="A64" s="121"/>
      <c r="B64" s="130"/>
      <c r="C64" s="77" t="s">
        <v>26</v>
      </c>
      <c r="D64" s="92"/>
      <c r="E64" s="92"/>
      <c r="F64" s="9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3">
        <f t="shared" si="3"/>
        <v>0</v>
      </c>
    </row>
    <row r="65" spans="1:20" ht="12.75" customHeight="1" x14ac:dyDescent="0.2">
      <c r="A65" s="121"/>
      <c r="B65" s="129" t="s">
        <v>27</v>
      </c>
      <c r="C65" s="74" t="s">
        <v>25</v>
      </c>
      <c r="D65" s="94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5">
        <f t="shared" si="3"/>
        <v>0</v>
      </c>
    </row>
    <row r="66" spans="1:20" ht="12.75" customHeight="1" x14ac:dyDescent="0.2">
      <c r="A66" s="121"/>
      <c r="B66" s="130"/>
      <c r="C66" s="77" t="s">
        <v>26</v>
      </c>
      <c r="D66" s="92"/>
      <c r="E66" s="92"/>
      <c r="F66" s="92"/>
      <c r="G66" s="92"/>
      <c r="H66" s="92"/>
      <c r="I66" s="92"/>
      <c r="J66" s="92"/>
      <c r="K66" s="92"/>
      <c r="L66" s="92"/>
      <c r="M66" s="92"/>
      <c r="N66" s="92"/>
      <c r="O66" s="92"/>
      <c r="P66" s="92"/>
      <c r="Q66" s="92"/>
      <c r="R66" s="92"/>
      <c r="S66" s="92"/>
      <c r="T66" s="93">
        <f t="shared" si="3"/>
        <v>0</v>
      </c>
    </row>
    <row r="67" spans="1:20" ht="12.75" customHeight="1" x14ac:dyDescent="0.2">
      <c r="A67" s="121"/>
      <c r="B67" s="129" t="s">
        <v>28</v>
      </c>
      <c r="C67" s="74" t="s">
        <v>25</v>
      </c>
      <c r="D67" s="94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5">
        <f t="shared" si="3"/>
        <v>0</v>
      </c>
    </row>
    <row r="68" spans="1:20" ht="12.75" customHeight="1" x14ac:dyDescent="0.2">
      <c r="A68" s="121"/>
      <c r="B68" s="130"/>
      <c r="C68" s="77" t="s">
        <v>26</v>
      </c>
      <c r="D68" s="92"/>
      <c r="E68" s="92"/>
      <c r="F68" s="92"/>
      <c r="G68" s="92"/>
      <c r="H68" s="92"/>
      <c r="I68" s="92"/>
      <c r="J68" s="92"/>
      <c r="K68" s="92"/>
      <c r="L68" s="92"/>
      <c r="M68" s="92"/>
      <c r="N68" s="92"/>
      <c r="O68" s="92"/>
      <c r="P68" s="92"/>
      <c r="Q68" s="92"/>
      <c r="R68" s="92"/>
      <c r="S68" s="92"/>
      <c r="T68" s="93">
        <f t="shared" si="3"/>
        <v>0</v>
      </c>
    </row>
    <row r="69" spans="1:20" ht="12.75" customHeight="1" x14ac:dyDescent="0.2">
      <c r="A69" s="121"/>
      <c r="B69" s="123" t="s">
        <v>29</v>
      </c>
      <c r="C69" s="70" t="s">
        <v>25</v>
      </c>
      <c r="D69" s="96">
        <v>0</v>
      </c>
      <c r="E69" s="96">
        <v>0</v>
      </c>
      <c r="F69" s="96">
        <v>0</v>
      </c>
      <c r="G69" s="96">
        <v>0</v>
      </c>
      <c r="H69" s="96">
        <v>0</v>
      </c>
      <c r="I69" s="96">
        <v>1</v>
      </c>
      <c r="J69" s="96">
        <v>18</v>
      </c>
      <c r="K69" s="96">
        <v>17</v>
      </c>
      <c r="L69" s="96">
        <v>0</v>
      </c>
      <c r="M69" s="96">
        <v>30</v>
      </c>
      <c r="N69" s="96">
        <v>0</v>
      </c>
      <c r="O69" s="96">
        <v>0</v>
      </c>
      <c r="P69" s="96">
        <v>0</v>
      </c>
      <c r="Q69" s="96">
        <v>0</v>
      </c>
      <c r="R69" s="96">
        <v>0</v>
      </c>
      <c r="S69" s="96">
        <v>1</v>
      </c>
      <c r="T69" s="97">
        <f t="shared" si="3"/>
        <v>67</v>
      </c>
    </row>
    <row r="70" spans="1:20" ht="12.75" customHeight="1" x14ac:dyDescent="0.2">
      <c r="A70" s="121"/>
      <c r="B70" s="124"/>
      <c r="C70" s="73" t="s">
        <v>26</v>
      </c>
      <c r="D70" s="98">
        <v>0</v>
      </c>
      <c r="E70" s="98">
        <v>0</v>
      </c>
      <c r="F70" s="98">
        <v>0</v>
      </c>
      <c r="G70" s="98">
        <v>0</v>
      </c>
      <c r="H70" s="98">
        <v>0</v>
      </c>
      <c r="I70" s="98">
        <v>603</v>
      </c>
      <c r="J70" s="98">
        <v>8923</v>
      </c>
      <c r="K70" s="98">
        <v>15777</v>
      </c>
      <c r="L70" s="98">
        <v>0</v>
      </c>
      <c r="M70" s="98">
        <v>27303</v>
      </c>
      <c r="N70" s="98">
        <v>0</v>
      </c>
      <c r="O70" s="98">
        <v>0</v>
      </c>
      <c r="P70" s="98">
        <v>0</v>
      </c>
      <c r="Q70" s="98">
        <v>0</v>
      </c>
      <c r="R70" s="98">
        <v>0</v>
      </c>
      <c r="S70" s="98">
        <v>266</v>
      </c>
      <c r="T70" s="99">
        <f t="shared" si="3"/>
        <v>52872</v>
      </c>
    </row>
    <row r="71" spans="1:20" s="7" customFormat="1" ht="12.75" customHeight="1" x14ac:dyDescent="0.2">
      <c r="A71" s="121"/>
      <c r="B71" s="123" t="s">
        <v>30</v>
      </c>
      <c r="C71" s="70" t="s">
        <v>25</v>
      </c>
      <c r="D71" s="96">
        <v>0</v>
      </c>
      <c r="E71" s="96">
        <v>30</v>
      </c>
      <c r="F71" s="96">
        <v>0</v>
      </c>
      <c r="G71" s="96">
        <v>10</v>
      </c>
      <c r="H71" s="96">
        <v>6</v>
      </c>
      <c r="I71" s="96">
        <v>58</v>
      </c>
      <c r="J71" s="96">
        <v>13</v>
      </c>
      <c r="K71" s="96">
        <v>322</v>
      </c>
      <c r="L71" s="96">
        <v>0</v>
      </c>
      <c r="M71" s="96">
        <v>0</v>
      </c>
      <c r="N71" s="96">
        <v>1</v>
      </c>
      <c r="O71" s="96">
        <v>0</v>
      </c>
      <c r="P71" s="96">
        <v>0</v>
      </c>
      <c r="Q71" s="96">
        <v>0</v>
      </c>
      <c r="R71" s="96">
        <v>0</v>
      </c>
      <c r="S71" s="96">
        <v>11</v>
      </c>
      <c r="T71" s="97">
        <f t="shared" si="3"/>
        <v>451</v>
      </c>
    </row>
    <row r="72" spans="1:20" s="7" customFormat="1" ht="12.75" customHeight="1" x14ac:dyDescent="0.2">
      <c r="A72" s="121"/>
      <c r="B72" s="124"/>
      <c r="C72" s="73" t="s">
        <v>26</v>
      </c>
      <c r="D72" s="98">
        <v>1</v>
      </c>
      <c r="E72" s="98">
        <v>26123.599999999999</v>
      </c>
      <c r="F72" s="98">
        <v>313</v>
      </c>
      <c r="G72" s="98">
        <v>14933</v>
      </c>
      <c r="H72" s="98">
        <v>8107</v>
      </c>
      <c r="I72" s="98">
        <v>67172</v>
      </c>
      <c r="J72" s="98">
        <v>12109</v>
      </c>
      <c r="K72" s="98">
        <v>390242</v>
      </c>
      <c r="L72" s="98">
        <v>0</v>
      </c>
      <c r="M72" s="98">
        <v>0</v>
      </c>
      <c r="N72" s="98">
        <v>630</v>
      </c>
      <c r="O72" s="98">
        <v>0</v>
      </c>
      <c r="P72" s="98">
        <v>0</v>
      </c>
      <c r="Q72" s="98">
        <v>0</v>
      </c>
      <c r="R72" s="98">
        <v>0</v>
      </c>
      <c r="S72" s="98">
        <v>2316</v>
      </c>
      <c r="T72" s="99">
        <f t="shared" si="3"/>
        <v>521946.6</v>
      </c>
    </row>
    <row r="73" spans="1:20" s="7" customFormat="1" ht="12.75" customHeight="1" x14ac:dyDescent="0.2">
      <c r="A73" s="121"/>
      <c r="B73" s="123" t="s">
        <v>31</v>
      </c>
      <c r="C73" s="70" t="s">
        <v>25</v>
      </c>
      <c r="D73" s="96">
        <v>0</v>
      </c>
      <c r="E73" s="96">
        <v>0</v>
      </c>
      <c r="F73" s="96">
        <v>0</v>
      </c>
      <c r="G73" s="96">
        <v>0</v>
      </c>
      <c r="H73" s="96">
        <v>0</v>
      </c>
      <c r="I73" s="96">
        <v>0</v>
      </c>
      <c r="J73" s="96">
        <v>0</v>
      </c>
      <c r="K73" s="96">
        <v>0</v>
      </c>
      <c r="L73" s="96">
        <v>0</v>
      </c>
      <c r="M73" s="96">
        <v>0</v>
      </c>
      <c r="N73" s="96">
        <v>0</v>
      </c>
      <c r="O73" s="96">
        <v>0</v>
      </c>
      <c r="P73" s="96">
        <v>0</v>
      </c>
      <c r="Q73" s="96">
        <v>0</v>
      </c>
      <c r="R73" s="96">
        <v>0</v>
      </c>
      <c r="S73" s="96">
        <v>0</v>
      </c>
      <c r="T73" s="97">
        <f t="shared" si="3"/>
        <v>0</v>
      </c>
    </row>
    <row r="74" spans="1:20" s="7" customFormat="1" ht="12.75" customHeight="1" x14ac:dyDescent="0.2">
      <c r="A74" s="122"/>
      <c r="B74" s="124"/>
      <c r="C74" s="73" t="s">
        <v>26</v>
      </c>
      <c r="D74" s="98">
        <v>0</v>
      </c>
      <c r="E74" s="98">
        <v>0</v>
      </c>
      <c r="F74" s="98">
        <v>0</v>
      </c>
      <c r="G74" s="98">
        <v>0</v>
      </c>
      <c r="H74" s="98">
        <v>0</v>
      </c>
      <c r="I74" s="98">
        <v>0</v>
      </c>
      <c r="J74" s="98">
        <v>0</v>
      </c>
      <c r="K74" s="98">
        <v>0</v>
      </c>
      <c r="L74" s="98">
        <v>0</v>
      </c>
      <c r="M74" s="98">
        <v>0</v>
      </c>
      <c r="N74" s="98">
        <v>0</v>
      </c>
      <c r="O74" s="98">
        <v>0</v>
      </c>
      <c r="P74" s="98">
        <v>0</v>
      </c>
      <c r="Q74" s="98">
        <v>0</v>
      </c>
      <c r="R74" s="98">
        <v>0</v>
      </c>
      <c r="S74" s="98">
        <v>0</v>
      </c>
      <c r="T74" s="99">
        <f t="shared" si="3"/>
        <v>0</v>
      </c>
    </row>
    <row r="75" spans="1:20" s="7" customFormat="1" ht="12.75" customHeight="1" x14ac:dyDescent="0.2">
      <c r="A75" s="120" t="s">
        <v>32</v>
      </c>
      <c r="B75" s="129" t="s">
        <v>33</v>
      </c>
      <c r="C75" s="74" t="s">
        <v>25</v>
      </c>
      <c r="D75" s="94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5">
        <f t="shared" si="3"/>
        <v>0</v>
      </c>
    </row>
    <row r="76" spans="1:20" s="7" customFormat="1" ht="12.75" customHeight="1" x14ac:dyDescent="0.2">
      <c r="A76" s="121"/>
      <c r="B76" s="130"/>
      <c r="C76" s="77" t="s">
        <v>26</v>
      </c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3">
        <f t="shared" si="3"/>
        <v>0</v>
      </c>
    </row>
    <row r="77" spans="1:20" ht="12.75" customHeight="1" x14ac:dyDescent="0.2">
      <c r="A77" s="121"/>
      <c r="B77" s="129" t="s">
        <v>34</v>
      </c>
      <c r="C77" s="74" t="s">
        <v>25</v>
      </c>
      <c r="D77" s="94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5">
        <f t="shared" si="3"/>
        <v>0</v>
      </c>
    </row>
    <row r="78" spans="1:20" ht="12.75" customHeight="1" x14ac:dyDescent="0.2">
      <c r="A78" s="121"/>
      <c r="B78" s="130"/>
      <c r="C78" s="77" t="s">
        <v>26</v>
      </c>
      <c r="D78" s="92"/>
      <c r="E78" s="92"/>
      <c r="F78" s="92"/>
      <c r="G78" s="92"/>
      <c r="H78" s="92"/>
      <c r="I78" s="92"/>
      <c r="J78" s="92"/>
      <c r="K78" s="92"/>
      <c r="L78" s="92"/>
      <c r="M78" s="92"/>
      <c r="N78" s="92"/>
      <c r="O78" s="92"/>
      <c r="P78" s="92"/>
      <c r="Q78" s="92"/>
      <c r="R78" s="92"/>
      <c r="S78" s="92"/>
      <c r="T78" s="93">
        <f t="shared" si="3"/>
        <v>0</v>
      </c>
    </row>
    <row r="79" spans="1:20" ht="12.75" customHeight="1" x14ac:dyDescent="0.2">
      <c r="A79" s="121"/>
      <c r="B79" s="123" t="s">
        <v>35</v>
      </c>
      <c r="C79" s="70" t="s">
        <v>25</v>
      </c>
      <c r="D79" s="96">
        <v>0</v>
      </c>
      <c r="E79" s="96">
        <v>0</v>
      </c>
      <c r="F79" s="96">
        <v>0</v>
      </c>
      <c r="G79" s="96">
        <v>0</v>
      </c>
      <c r="H79" s="96">
        <v>0</v>
      </c>
      <c r="I79" s="96">
        <v>0</v>
      </c>
      <c r="J79" s="96">
        <v>0</v>
      </c>
      <c r="K79" s="96">
        <v>4</v>
      </c>
      <c r="L79" s="96">
        <v>0</v>
      </c>
      <c r="M79" s="96">
        <v>14</v>
      </c>
      <c r="N79" s="96">
        <v>0</v>
      </c>
      <c r="O79" s="96">
        <v>0</v>
      </c>
      <c r="P79" s="96">
        <v>0</v>
      </c>
      <c r="Q79" s="96">
        <v>0</v>
      </c>
      <c r="R79" s="96">
        <v>0</v>
      </c>
      <c r="S79" s="96">
        <v>0</v>
      </c>
      <c r="T79" s="97">
        <f t="shared" si="3"/>
        <v>18</v>
      </c>
    </row>
    <row r="80" spans="1:20" ht="12.75" customHeight="1" x14ac:dyDescent="0.2">
      <c r="A80" s="121"/>
      <c r="B80" s="124"/>
      <c r="C80" s="73" t="s">
        <v>26</v>
      </c>
      <c r="D80" s="98">
        <v>0</v>
      </c>
      <c r="E80" s="98">
        <v>0</v>
      </c>
      <c r="F80" s="98">
        <v>0</v>
      </c>
      <c r="G80" s="98">
        <v>0</v>
      </c>
      <c r="H80" s="98">
        <v>0</v>
      </c>
      <c r="I80" s="98">
        <v>0</v>
      </c>
      <c r="J80" s="98">
        <v>0</v>
      </c>
      <c r="K80" s="98">
        <v>1800</v>
      </c>
      <c r="L80" s="98">
        <v>0</v>
      </c>
      <c r="M80" s="98">
        <v>4786</v>
      </c>
      <c r="N80" s="98">
        <v>0</v>
      </c>
      <c r="O80" s="98">
        <v>0</v>
      </c>
      <c r="P80" s="98">
        <v>0</v>
      </c>
      <c r="Q80" s="98">
        <v>0</v>
      </c>
      <c r="R80" s="98">
        <v>0</v>
      </c>
      <c r="S80" s="98">
        <v>0</v>
      </c>
      <c r="T80" s="99">
        <f t="shared" si="3"/>
        <v>6586</v>
      </c>
    </row>
    <row r="81" spans="1:20" ht="12.75" customHeight="1" x14ac:dyDescent="0.2">
      <c r="A81" s="121"/>
      <c r="B81" s="129" t="s">
        <v>36</v>
      </c>
      <c r="C81" s="74" t="s">
        <v>25</v>
      </c>
      <c r="D81" s="94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5">
        <f t="shared" si="3"/>
        <v>0</v>
      </c>
    </row>
    <row r="82" spans="1:20" ht="12.75" customHeight="1" x14ac:dyDescent="0.2">
      <c r="A82" s="121"/>
      <c r="B82" s="130"/>
      <c r="C82" s="77" t="s">
        <v>26</v>
      </c>
      <c r="D82" s="92"/>
      <c r="E82" s="92"/>
      <c r="F82" s="92"/>
      <c r="G82" s="92"/>
      <c r="H82" s="92"/>
      <c r="I82" s="92"/>
      <c r="J82" s="92"/>
      <c r="K82" s="92"/>
      <c r="L82" s="92"/>
      <c r="M82" s="92"/>
      <c r="N82" s="92"/>
      <c r="O82" s="92"/>
      <c r="P82" s="92"/>
      <c r="Q82" s="92"/>
      <c r="R82" s="92"/>
      <c r="S82" s="92"/>
      <c r="T82" s="93">
        <f t="shared" si="3"/>
        <v>0</v>
      </c>
    </row>
    <row r="83" spans="1:20" ht="12.75" customHeight="1" x14ac:dyDescent="0.2">
      <c r="A83" s="121"/>
      <c r="B83" s="123" t="s">
        <v>37</v>
      </c>
      <c r="C83" s="70" t="s">
        <v>25</v>
      </c>
      <c r="D83" s="96">
        <v>0</v>
      </c>
      <c r="E83" s="96">
        <v>0</v>
      </c>
      <c r="F83" s="96">
        <v>0</v>
      </c>
      <c r="G83" s="96">
        <v>17</v>
      </c>
      <c r="H83" s="96">
        <v>52</v>
      </c>
      <c r="I83" s="96">
        <v>27</v>
      </c>
      <c r="J83" s="96">
        <v>1</v>
      </c>
      <c r="K83" s="96">
        <v>22</v>
      </c>
      <c r="L83" s="96">
        <v>0</v>
      </c>
      <c r="M83" s="96">
        <v>1</v>
      </c>
      <c r="N83" s="96">
        <v>0</v>
      </c>
      <c r="O83" s="96">
        <v>0</v>
      </c>
      <c r="P83" s="96">
        <v>0</v>
      </c>
      <c r="Q83" s="96">
        <v>0</v>
      </c>
      <c r="R83" s="96">
        <v>0</v>
      </c>
      <c r="S83" s="96">
        <v>0</v>
      </c>
      <c r="T83" s="97">
        <f t="shared" si="3"/>
        <v>120</v>
      </c>
    </row>
    <row r="84" spans="1:20" ht="12.75" customHeight="1" x14ac:dyDescent="0.2">
      <c r="A84" s="121"/>
      <c r="B84" s="124"/>
      <c r="C84" s="73" t="s">
        <v>26</v>
      </c>
      <c r="D84" s="98">
        <v>0</v>
      </c>
      <c r="E84" s="98">
        <v>0</v>
      </c>
      <c r="F84" s="98">
        <v>0</v>
      </c>
      <c r="G84" s="98">
        <v>18381</v>
      </c>
      <c r="H84" s="98">
        <v>49016</v>
      </c>
      <c r="I84" s="98">
        <v>28110</v>
      </c>
      <c r="J84" s="98">
        <v>800</v>
      </c>
      <c r="K84" s="98">
        <v>20881</v>
      </c>
      <c r="L84" s="98">
        <v>0</v>
      </c>
      <c r="M84" s="98">
        <v>800</v>
      </c>
      <c r="N84" s="98">
        <v>0</v>
      </c>
      <c r="O84" s="98">
        <v>0</v>
      </c>
      <c r="P84" s="98">
        <v>0</v>
      </c>
      <c r="Q84" s="98">
        <v>0</v>
      </c>
      <c r="R84" s="98">
        <v>0</v>
      </c>
      <c r="S84" s="98">
        <v>0</v>
      </c>
      <c r="T84" s="99">
        <f t="shared" si="3"/>
        <v>117988</v>
      </c>
    </row>
    <row r="85" spans="1:20" ht="12.75" customHeight="1" x14ac:dyDescent="0.2">
      <c r="A85" s="121"/>
      <c r="B85" s="123" t="s">
        <v>38</v>
      </c>
      <c r="C85" s="70" t="s">
        <v>25</v>
      </c>
      <c r="D85" s="96">
        <v>0</v>
      </c>
      <c r="E85" s="96">
        <v>0</v>
      </c>
      <c r="F85" s="96">
        <v>0</v>
      </c>
      <c r="G85" s="96">
        <v>0</v>
      </c>
      <c r="H85" s="96">
        <v>0</v>
      </c>
      <c r="I85" s="96">
        <v>0</v>
      </c>
      <c r="J85" s="96">
        <v>0</v>
      </c>
      <c r="K85" s="96">
        <v>0</v>
      </c>
      <c r="L85" s="96">
        <v>0</v>
      </c>
      <c r="M85" s="96">
        <v>0</v>
      </c>
      <c r="N85" s="96">
        <v>0</v>
      </c>
      <c r="O85" s="96">
        <v>0</v>
      </c>
      <c r="P85" s="96">
        <v>0</v>
      </c>
      <c r="Q85" s="96">
        <v>0</v>
      </c>
      <c r="R85" s="96">
        <v>0</v>
      </c>
      <c r="S85" s="96">
        <v>0</v>
      </c>
      <c r="T85" s="97">
        <f t="shared" si="3"/>
        <v>0</v>
      </c>
    </row>
    <row r="86" spans="1:20" ht="12.75" customHeight="1" x14ac:dyDescent="0.2">
      <c r="A86" s="121"/>
      <c r="B86" s="124"/>
      <c r="C86" s="73" t="s">
        <v>39</v>
      </c>
      <c r="D86" s="98">
        <v>0</v>
      </c>
      <c r="E86" s="98">
        <v>0</v>
      </c>
      <c r="F86" s="98">
        <v>0</v>
      </c>
      <c r="G86" s="98">
        <v>0</v>
      </c>
      <c r="H86" s="98">
        <v>0</v>
      </c>
      <c r="I86" s="98">
        <v>0</v>
      </c>
      <c r="J86" s="98">
        <v>0</v>
      </c>
      <c r="K86" s="98">
        <v>0</v>
      </c>
      <c r="L86" s="98">
        <v>0</v>
      </c>
      <c r="M86" s="98">
        <v>0</v>
      </c>
      <c r="N86" s="98">
        <v>0</v>
      </c>
      <c r="O86" s="98">
        <v>0</v>
      </c>
      <c r="P86" s="98">
        <v>0</v>
      </c>
      <c r="Q86" s="98">
        <v>0</v>
      </c>
      <c r="R86" s="98">
        <v>0</v>
      </c>
      <c r="S86" s="98">
        <v>0</v>
      </c>
      <c r="T86" s="99">
        <f t="shared" si="3"/>
        <v>0</v>
      </c>
    </row>
    <row r="87" spans="1:20" s="7" customFormat="1" ht="12.75" customHeight="1" x14ac:dyDescent="0.2">
      <c r="A87" s="121"/>
      <c r="B87" s="123" t="s">
        <v>40</v>
      </c>
      <c r="C87" s="70" t="s">
        <v>25</v>
      </c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7">
        <f t="shared" si="3"/>
        <v>0</v>
      </c>
    </row>
    <row r="88" spans="1:20" s="7" customFormat="1" ht="12.75" customHeight="1" x14ac:dyDescent="0.2">
      <c r="A88" s="122"/>
      <c r="B88" s="124"/>
      <c r="C88" s="73" t="s">
        <v>39</v>
      </c>
      <c r="D88" s="98"/>
      <c r="E88" s="98"/>
      <c r="F88" s="98"/>
      <c r="G88" s="98"/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9">
        <f t="shared" si="3"/>
        <v>0</v>
      </c>
    </row>
    <row r="89" spans="1:20" s="7" customFormat="1" ht="12.75" customHeight="1" x14ac:dyDescent="0.2">
      <c r="A89" s="133" t="s">
        <v>41</v>
      </c>
      <c r="B89" s="123" t="s">
        <v>42</v>
      </c>
      <c r="C89" s="70" t="s">
        <v>25</v>
      </c>
      <c r="D89" s="96">
        <v>1</v>
      </c>
      <c r="E89" s="96">
        <v>17</v>
      </c>
      <c r="F89" s="96">
        <v>0</v>
      </c>
      <c r="G89" s="96">
        <v>12</v>
      </c>
      <c r="H89" s="96">
        <v>23</v>
      </c>
      <c r="I89" s="96">
        <v>0</v>
      </c>
      <c r="J89" s="96">
        <v>3</v>
      </c>
      <c r="K89" s="96">
        <v>0</v>
      </c>
      <c r="L89" s="96">
        <v>0</v>
      </c>
      <c r="M89" s="96">
        <v>0</v>
      </c>
      <c r="N89" s="96">
        <v>0</v>
      </c>
      <c r="O89" s="96">
        <v>0</v>
      </c>
      <c r="P89" s="96">
        <v>0</v>
      </c>
      <c r="Q89" s="96">
        <v>0</v>
      </c>
      <c r="R89" s="96">
        <v>0</v>
      </c>
      <c r="S89" s="96">
        <v>0</v>
      </c>
      <c r="T89" s="97">
        <f t="shared" si="3"/>
        <v>56</v>
      </c>
    </row>
    <row r="90" spans="1:20" s="7" customFormat="1" ht="12.75" customHeight="1" x14ac:dyDescent="0.2">
      <c r="A90" s="134"/>
      <c r="B90" s="124"/>
      <c r="C90" s="73" t="s">
        <v>39</v>
      </c>
      <c r="D90" s="98">
        <v>210</v>
      </c>
      <c r="E90" s="98">
        <v>2181</v>
      </c>
      <c r="F90" s="98">
        <v>0</v>
      </c>
      <c r="G90" s="98">
        <v>3549</v>
      </c>
      <c r="H90" s="98">
        <v>7198</v>
      </c>
      <c r="I90" s="98">
        <v>0</v>
      </c>
      <c r="J90" s="98">
        <v>137</v>
      </c>
      <c r="K90" s="98">
        <v>0</v>
      </c>
      <c r="L90" s="98">
        <v>0</v>
      </c>
      <c r="M90" s="98">
        <v>0</v>
      </c>
      <c r="N90" s="98">
        <v>0</v>
      </c>
      <c r="O90" s="98">
        <v>0</v>
      </c>
      <c r="P90" s="98">
        <v>0</v>
      </c>
      <c r="Q90" s="98">
        <v>0</v>
      </c>
      <c r="R90" s="98">
        <v>0</v>
      </c>
      <c r="S90" s="98">
        <v>0</v>
      </c>
      <c r="T90" s="99">
        <f t="shared" si="3"/>
        <v>13275</v>
      </c>
    </row>
    <row r="91" spans="1:20" s="7" customFormat="1" ht="12.75" customHeight="1" x14ac:dyDescent="0.2">
      <c r="A91" s="134"/>
      <c r="B91" s="129" t="s">
        <v>43</v>
      </c>
      <c r="C91" s="74" t="s">
        <v>25</v>
      </c>
      <c r="D91" s="75"/>
      <c r="E91" s="75"/>
      <c r="F91" s="75"/>
      <c r="G91" s="75"/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76">
        <f t="shared" si="3"/>
        <v>0</v>
      </c>
    </row>
    <row r="92" spans="1:20" s="7" customFormat="1" ht="12.75" customHeight="1" x14ac:dyDescent="0.2">
      <c r="A92" s="134"/>
      <c r="B92" s="130"/>
      <c r="C92" s="77" t="s">
        <v>39</v>
      </c>
      <c r="D92" s="78"/>
      <c r="E92" s="78"/>
      <c r="F92" s="78"/>
      <c r="G92" s="78"/>
      <c r="H92" s="78"/>
      <c r="I92" s="78"/>
      <c r="J92" s="78"/>
      <c r="K92" s="78"/>
      <c r="L92" s="78"/>
      <c r="M92" s="78"/>
      <c r="N92" s="78"/>
      <c r="O92" s="78"/>
      <c r="P92" s="78"/>
      <c r="Q92" s="78"/>
      <c r="R92" s="78"/>
      <c r="S92" s="78"/>
      <c r="T92" s="79">
        <f t="shared" si="3"/>
        <v>0</v>
      </c>
    </row>
    <row r="93" spans="1:20" ht="12.75" customHeight="1" x14ac:dyDescent="0.2">
      <c r="A93" s="134"/>
      <c r="B93" s="129" t="s">
        <v>44</v>
      </c>
      <c r="C93" s="74" t="s">
        <v>25</v>
      </c>
      <c r="D93" s="75"/>
      <c r="E93" s="75"/>
      <c r="F93" s="75"/>
      <c r="G93" s="75"/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76">
        <f t="shared" si="3"/>
        <v>0</v>
      </c>
    </row>
    <row r="94" spans="1:20" ht="12.75" customHeight="1" x14ac:dyDescent="0.2">
      <c r="A94" s="134"/>
      <c r="B94" s="130"/>
      <c r="C94" s="77" t="s">
        <v>26</v>
      </c>
      <c r="D94" s="78"/>
      <c r="E94" s="78"/>
      <c r="F94" s="78"/>
      <c r="G94" s="78"/>
      <c r="H94" s="78"/>
      <c r="I94" s="78"/>
      <c r="J94" s="78"/>
      <c r="K94" s="78"/>
      <c r="L94" s="78"/>
      <c r="M94" s="78"/>
      <c r="N94" s="78"/>
      <c r="O94" s="78"/>
      <c r="P94" s="78"/>
      <c r="Q94" s="78"/>
      <c r="R94" s="78"/>
      <c r="S94" s="78"/>
      <c r="T94" s="79">
        <f t="shared" si="3"/>
        <v>0</v>
      </c>
    </row>
    <row r="95" spans="1:20" ht="12.75" customHeight="1" x14ac:dyDescent="0.2">
      <c r="A95" s="134"/>
      <c r="B95" s="135" t="s">
        <v>45</v>
      </c>
      <c r="C95" s="74" t="s">
        <v>25</v>
      </c>
      <c r="D95" s="96">
        <v>0</v>
      </c>
      <c r="E95" s="96">
        <v>0</v>
      </c>
      <c r="F95" s="96">
        <v>0</v>
      </c>
      <c r="G95" s="96">
        <v>0</v>
      </c>
      <c r="H95" s="96">
        <v>0</v>
      </c>
      <c r="I95" s="96">
        <v>0</v>
      </c>
      <c r="J95" s="96">
        <v>0</v>
      </c>
      <c r="K95" s="96">
        <v>0</v>
      </c>
      <c r="L95" s="96">
        <v>0</v>
      </c>
      <c r="M95" s="96">
        <v>0</v>
      </c>
      <c r="N95" s="96">
        <v>0</v>
      </c>
      <c r="O95" s="96">
        <v>0</v>
      </c>
      <c r="P95" s="96">
        <v>0</v>
      </c>
      <c r="Q95" s="96">
        <v>0</v>
      </c>
      <c r="R95" s="96">
        <v>0</v>
      </c>
      <c r="S95" s="96">
        <v>0</v>
      </c>
      <c r="T95" s="76">
        <f t="shared" si="3"/>
        <v>0</v>
      </c>
    </row>
    <row r="96" spans="1:20" ht="12.75" customHeight="1" x14ac:dyDescent="0.2">
      <c r="A96" s="134"/>
      <c r="B96" s="136"/>
      <c r="C96" s="77" t="s">
        <v>26</v>
      </c>
      <c r="D96" s="98">
        <v>0</v>
      </c>
      <c r="E96" s="98">
        <v>0</v>
      </c>
      <c r="F96" s="98">
        <v>0</v>
      </c>
      <c r="G96" s="98">
        <v>0</v>
      </c>
      <c r="H96" s="98">
        <v>0</v>
      </c>
      <c r="I96" s="98">
        <v>0</v>
      </c>
      <c r="J96" s="98">
        <v>0</v>
      </c>
      <c r="K96" s="98">
        <v>0</v>
      </c>
      <c r="L96" s="98">
        <v>0</v>
      </c>
      <c r="M96" s="98">
        <v>0</v>
      </c>
      <c r="N96" s="98">
        <v>0</v>
      </c>
      <c r="O96" s="98">
        <v>0</v>
      </c>
      <c r="P96" s="98">
        <v>0</v>
      </c>
      <c r="Q96" s="98">
        <v>0</v>
      </c>
      <c r="R96" s="98">
        <v>0</v>
      </c>
      <c r="S96" s="98">
        <v>0</v>
      </c>
      <c r="T96" s="79">
        <f t="shared" si="3"/>
        <v>0</v>
      </c>
    </row>
    <row r="97" spans="1:20" ht="12.75" customHeight="1" x14ac:dyDescent="0.2">
      <c r="A97" s="66"/>
      <c r="B97" s="67"/>
      <c r="C97" s="74" t="s">
        <v>25</v>
      </c>
      <c r="D97" s="75"/>
      <c r="E97" s="75"/>
      <c r="F97" s="75"/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76">
        <f t="shared" si="3"/>
        <v>0</v>
      </c>
    </row>
    <row r="98" spans="1:20" ht="12.75" customHeight="1" x14ac:dyDescent="0.2">
      <c r="A98" s="66"/>
      <c r="B98" s="67"/>
      <c r="C98" s="77" t="s">
        <v>26</v>
      </c>
      <c r="D98" s="78"/>
      <c r="E98" s="78"/>
      <c r="F98" s="78"/>
      <c r="G98" s="78"/>
      <c r="H98" s="78"/>
      <c r="I98" s="78"/>
      <c r="J98" s="78"/>
      <c r="K98" s="78"/>
      <c r="L98" s="78"/>
      <c r="M98" s="78"/>
      <c r="N98" s="78"/>
      <c r="O98" s="78"/>
      <c r="P98" s="78"/>
      <c r="Q98" s="78"/>
      <c r="R98" s="78"/>
      <c r="S98" s="78"/>
      <c r="T98" s="79">
        <f t="shared" si="3"/>
        <v>0</v>
      </c>
    </row>
    <row r="99" spans="1:20" ht="12.75" customHeight="1" x14ac:dyDescent="0.2">
      <c r="A99" s="66"/>
      <c r="B99" s="67"/>
      <c r="C99" s="74" t="s">
        <v>25</v>
      </c>
      <c r="D99" s="75"/>
      <c r="E99" s="75"/>
      <c r="F99" s="75"/>
      <c r="G99" s="75"/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76">
        <f t="shared" si="3"/>
        <v>0</v>
      </c>
    </row>
    <row r="100" spans="1:20" ht="12.75" customHeight="1" x14ac:dyDescent="0.2">
      <c r="A100" s="66"/>
      <c r="B100" s="67"/>
      <c r="C100" s="77" t="s">
        <v>26</v>
      </c>
      <c r="D100" s="78"/>
      <c r="E100" s="78"/>
      <c r="F100" s="78"/>
      <c r="G100" s="78"/>
      <c r="H100" s="78"/>
      <c r="I100" s="78"/>
      <c r="J100" s="78"/>
      <c r="K100" s="78"/>
      <c r="L100" s="78"/>
      <c r="M100" s="78"/>
      <c r="N100" s="78"/>
      <c r="O100" s="78"/>
      <c r="P100" s="78"/>
      <c r="Q100" s="78"/>
      <c r="R100" s="78"/>
      <c r="S100" s="78"/>
      <c r="T100" s="79">
        <f t="shared" si="3"/>
        <v>0</v>
      </c>
    </row>
    <row r="101" spans="1:20" ht="12.75" customHeight="1" x14ac:dyDescent="0.2">
      <c r="A101" s="66"/>
      <c r="B101" s="67"/>
      <c r="C101" s="74" t="s">
        <v>25</v>
      </c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6">
        <f t="shared" si="3"/>
        <v>0</v>
      </c>
    </row>
    <row r="102" spans="1:20" ht="12.75" customHeight="1" thickBot="1" x14ac:dyDescent="0.25">
      <c r="A102" s="68"/>
      <c r="B102" s="69"/>
      <c r="C102" s="77" t="s">
        <v>26</v>
      </c>
      <c r="D102" s="78"/>
      <c r="E102" s="78"/>
      <c r="F102" s="78"/>
      <c r="G102" s="78"/>
      <c r="H102" s="78"/>
      <c r="I102" s="78"/>
      <c r="J102" s="78"/>
      <c r="K102" s="78"/>
      <c r="L102" s="78"/>
      <c r="M102" s="78"/>
      <c r="N102" s="78"/>
      <c r="O102" s="78"/>
      <c r="P102" s="78"/>
      <c r="Q102" s="78"/>
      <c r="R102" s="78"/>
      <c r="S102" s="78"/>
      <c r="T102" s="79">
        <f t="shared" si="3"/>
        <v>0</v>
      </c>
    </row>
    <row r="103" spans="1:20" ht="12.75" customHeight="1" x14ac:dyDescent="0.2">
      <c r="A103" s="127"/>
      <c r="B103" s="125" t="s">
        <v>46</v>
      </c>
      <c r="C103" s="52" t="s">
        <v>25</v>
      </c>
      <c r="D103" s="23">
        <f t="shared" ref="D103:S103" si="4">D63+D65+D67+D69+D71+D73+D75+D77+D79+D81+D83+D85+D87+D89+D91+D93+D95+D97+D99+D101</f>
        <v>1</v>
      </c>
      <c r="E103" s="23">
        <f t="shared" si="4"/>
        <v>47</v>
      </c>
      <c r="F103" s="23">
        <f t="shared" si="4"/>
        <v>0</v>
      </c>
      <c r="G103" s="23">
        <f t="shared" si="4"/>
        <v>39</v>
      </c>
      <c r="H103" s="23">
        <f t="shared" si="4"/>
        <v>81</v>
      </c>
      <c r="I103" s="23">
        <f t="shared" si="4"/>
        <v>86</v>
      </c>
      <c r="J103" s="23">
        <f t="shared" si="4"/>
        <v>35</v>
      </c>
      <c r="K103" s="23">
        <f t="shared" si="4"/>
        <v>365</v>
      </c>
      <c r="L103" s="23">
        <f t="shared" si="4"/>
        <v>0</v>
      </c>
      <c r="M103" s="23">
        <f t="shared" si="4"/>
        <v>45</v>
      </c>
      <c r="N103" s="23">
        <f t="shared" si="4"/>
        <v>1</v>
      </c>
      <c r="O103" s="23">
        <f t="shared" si="4"/>
        <v>0</v>
      </c>
      <c r="P103" s="23">
        <f t="shared" si="4"/>
        <v>0</v>
      </c>
      <c r="Q103" s="23">
        <f t="shared" si="4"/>
        <v>0</v>
      </c>
      <c r="R103" s="23">
        <f t="shared" si="4"/>
        <v>0</v>
      </c>
      <c r="S103" s="23">
        <f t="shared" si="4"/>
        <v>12</v>
      </c>
      <c r="T103" s="24">
        <f t="shared" si="3"/>
        <v>712</v>
      </c>
    </row>
    <row r="104" spans="1:20" ht="12.75" customHeight="1" thickBot="1" x14ac:dyDescent="0.25">
      <c r="A104" s="128"/>
      <c r="B104" s="126"/>
      <c r="C104" s="53" t="s">
        <v>26</v>
      </c>
      <c r="D104" s="19">
        <f t="shared" ref="D104:S104" si="5">D64+D66+D68+D70+D72+D74+D76+D78+D80+D82+D84+D86+D88+D90+D92+D94+D96+D98+D100+D102</f>
        <v>211</v>
      </c>
      <c r="E104" s="19">
        <f t="shared" si="5"/>
        <v>28304.6</v>
      </c>
      <c r="F104" s="19">
        <f t="shared" si="5"/>
        <v>313</v>
      </c>
      <c r="G104" s="19">
        <f t="shared" si="5"/>
        <v>36863</v>
      </c>
      <c r="H104" s="19">
        <f t="shared" si="5"/>
        <v>64321</v>
      </c>
      <c r="I104" s="19">
        <f t="shared" si="5"/>
        <v>95885</v>
      </c>
      <c r="J104" s="19">
        <f t="shared" si="5"/>
        <v>21969</v>
      </c>
      <c r="K104" s="19">
        <f t="shared" si="5"/>
        <v>428700</v>
      </c>
      <c r="L104" s="19">
        <f t="shared" si="5"/>
        <v>0</v>
      </c>
      <c r="M104" s="19">
        <f t="shared" si="5"/>
        <v>32889</v>
      </c>
      <c r="N104" s="19">
        <f t="shared" si="5"/>
        <v>630</v>
      </c>
      <c r="O104" s="19">
        <f t="shared" si="5"/>
        <v>0</v>
      </c>
      <c r="P104" s="19">
        <f t="shared" si="5"/>
        <v>0</v>
      </c>
      <c r="Q104" s="19">
        <f t="shared" si="5"/>
        <v>0</v>
      </c>
      <c r="R104" s="19">
        <f t="shared" si="5"/>
        <v>0</v>
      </c>
      <c r="S104" s="19">
        <f t="shared" si="5"/>
        <v>2582</v>
      </c>
      <c r="T104" s="22">
        <f t="shared" si="3"/>
        <v>712667.6</v>
      </c>
    </row>
    <row r="105" spans="1:20" ht="12.75" customHeight="1" x14ac:dyDescent="0.2">
      <c r="A105" s="46" t="str">
        <f>A51</f>
        <v>FUENTE: reporte mensual Metas Subsidios Asignados DPH a DIFIN</v>
      </c>
      <c r="B105" s="1"/>
      <c r="C105" s="54"/>
      <c r="D105" s="1"/>
    </row>
    <row r="106" spans="1:20" ht="12.75" customHeight="1" x14ac:dyDescent="0.2">
      <c r="A106" s="46" t="str">
        <f>A52</f>
        <v>Publicado el 05-08-2021</v>
      </c>
      <c r="B106" s="1"/>
      <c r="C106" s="54"/>
      <c r="D106" s="1"/>
    </row>
    <row r="107" spans="1:20" ht="12.75" customHeight="1" x14ac:dyDescent="0.2">
      <c r="A107" s="1"/>
      <c r="B107" s="1"/>
      <c r="C107" s="54"/>
      <c r="D107" s="1"/>
    </row>
    <row r="108" spans="1:20" ht="12.75" customHeight="1" x14ac:dyDescent="0.2">
      <c r="A108" s="1"/>
      <c r="B108" s="1"/>
      <c r="C108" s="54"/>
      <c r="D108" s="1"/>
    </row>
    <row r="109" spans="1:20" ht="12.75" customHeight="1" x14ac:dyDescent="0.2">
      <c r="A109" s="1"/>
      <c r="B109" s="1"/>
      <c r="C109" s="54"/>
      <c r="D109" s="1"/>
    </row>
    <row r="110" spans="1:20" ht="12.75" customHeight="1" x14ac:dyDescent="0.2">
      <c r="A110" s="1"/>
      <c r="B110" s="1"/>
      <c r="C110" s="54"/>
      <c r="D110" s="1"/>
    </row>
    <row r="111" spans="1:20" ht="12.75" customHeight="1" x14ac:dyDescent="0.2">
      <c r="A111" s="1"/>
      <c r="B111" s="1"/>
      <c r="C111" s="54"/>
      <c r="D111" s="1"/>
    </row>
    <row r="112" spans="1:20" ht="12.75" customHeight="1" x14ac:dyDescent="0.2">
      <c r="A112" s="1"/>
      <c r="B112" s="1"/>
      <c r="C112" s="54"/>
      <c r="D112" s="1"/>
    </row>
    <row r="113" spans="1:4" ht="12.75" customHeight="1" x14ac:dyDescent="0.2">
      <c r="A113" s="1"/>
      <c r="B113" s="1"/>
      <c r="C113" s="54"/>
      <c r="D113" s="1"/>
    </row>
    <row r="114" spans="1:4" ht="12.75" customHeight="1" x14ac:dyDescent="0.2">
      <c r="A114" s="1"/>
      <c r="B114" s="1"/>
      <c r="C114" s="54"/>
      <c r="D114" s="1"/>
    </row>
    <row r="115" spans="1:4" ht="12.75" customHeight="1" x14ac:dyDescent="0.2">
      <c r="A115" s="1"/>
      <c r="B115" s="1"/>
      <c r="C115" s="54"/>
      <c r="D115" s="1"/>
    </row>
    <row r="116" spans="1:4" ht="12.75" customHeight="1" x14ac:dyDescent="0.2">
      <c r="A116" s="1"/>
      <c r="B116" s="1"/>
      <c r="C116" s="54"/>
      <c r="D116" s="1"/>
    </row>
    <row r="117" spans="1:4" ht="12.75" customHeight="1" x14ac:dyDescent="0.2">
      <c r="A117" s="1"/>
      <c r="B117" s="1"/>
      <c r="C117" s="54"/>
      <c r="D117" s="1"/>
    </row>
    <row r="118" spans="1:4" ht="12.75" customHeight="1" x14ac:dyDescent="0.2">
      <c r="A118" s="1"/>
      <c r="B118" s="1"/>
      <c r="C118" s="54"/>
      <c r="D118" s="1"/>
    </row>
    <row r="119" spans="1:4" ht="12.75" customHeight="1" x14ac:dyDescent="0.2">
      <c r="A119" s="1"/>
      <c r="B119" s="1"/>
      <c r="C119" s="54"/>
      <c r="D119" s="1"/>
    </row>
    <row r="120" spans="1:4" ht="12.75" customHeight="1" x14ac:dyDescent="0.2">
      <c r="A120" s="1"/>
      <c r="B120" s="1"/>
      <c r="C120" s="54"/>
      <c r="D120" s="1"/>
    </row>
    <row r="121" spans="1:4" ht="12.75" customHeight="1" x14ac:dyDescent="0.2">
      <c r="A121" s="1"/>
      <c r="B121" s="1"/>
      <c r="C121" s="54"/>
      <c r="D121" s="1"/>
    </row>
    <row r="122" spans="1:4" ht="12.75" customHeight="1" x14ac:dyDescent="0.2">
      <c r="A122" s="1"/>
      <c r="B122" s="1"/>
      <c r="C122" s="54"/>
      <c r="D122" s="1"/>
    </row>
    <row r="123" spans="1:4" ht="12.75" customHeight="1" x14ac:dyDescent="0.2">
      <c r="A123" s="1"/>
      <c r="B123" s="1"/>
      <c r="C123" s="54"/>
      <c r="D123" s="1"/>
    </row>
    <row r="124" spans="1:4" ht="12.75" customHeight="1" x14ac:dyDescent="0.2">
      <c r="A124" s="1"/>
      <c r="B124" s="1"/>
      <c r="C124" s="54"/>
      <c r="D124" s="1"/>
    </row>
    <row r="125" spans="1:4" ht="12.75" customHeight="1" x14ac:dyDescent="0.2">
      <c r="A125" s="1"/>
      <c r="B125" s="1"/>
      <c r="C125" s="54"/>
      <c r="D125" s="1"/>
    </row>
    <row r="126" spans="1:4" ht="12.75" customHeight="1" x14ac:dyDescent="0.2">
      <c r="A126" s="1"/>
      <c r="B126" s="1"/>
      <c r="C126" s="54"/>
      <c r="D126" s="1"/>
    </row>
    <row r="127" spans="1:4" ht="12.75" customHeight="1" x14ac:dyDescent="0.2">
      <c r="A127" s="1"/>
      <c r="B127" s="1"/>
      <c r="C127" s="54"/>
      <c r="D127" s="1"/>
    </row>
    <row r="128" spans="1:4" ht="12.75" customHeight="1" x14ac:dyDescent="0.2">
      <c r="A128" s="1"/>
      <c r="B128" s="1"/>
      <c r="C128" s="54"/>
      <c r="D128" s="1"/>
    </row>
    <row r="129" spans="1:4" ht="12.75" customHeight="1" x14ac:dyDescent="0.2">
      <c r="A129" s="1"/>
      <c r="B129" s="1"/>
      <c r="C129" s="54"/>
      <c r="D129" s="1"/>
    </row>
    <row r="130" spans="1:4" ht="12.75" customHeight="1" x14ac:dyDescent="0.2">
      <c r="A130" s="1"/>
      <c r="B130" s="1"/>
      <c r="C130" s="54"/>
      <c r="D130" s="1"/>
    </row>
    <row r="131" spans="1:4" ht="12.75" customHeight="1" x14ac:dyDescent="0.2">
      <c r="A131" s="1"/>
      <c r="B131" s="1"/>
      <c r="C131" s="54"/>
      <c r="D131" s="1"/>
    </row>
    <row r="132" spans="1:4" ht="12.75" customHeight="1" x14ac:dyDescent="0.2">
      <c r="A132" s="1"/>
      <c r="B132" s="1"/>
      <c r="C132" s="54"/>
      <c r="D132" s="1"/>
    </row>
    <row r="133" spans="1:4" ht="12.75" customHeight="1" x14ac:dyDescent="0.2">
      <c r="A133" s="1"/>
      <c r="B133" s="1"/>
      <c r="C133" s="54"/>
      <c r="D133" s="1"/>
    </row>
    <row r="134" spans="1:4" ht="12.75" customHeight="1" x14ac:dyDescent="0.2">
      <c r="A134" s="1"/>
      <c r="B134" s="1"/>
      <c r="C134" s="54"/>
      <c r="D134" s="1"/>
    </row>
    <row r="135" spans="1:4" ht="12.75" customHeight="1" x14ac:dyDescent="0.2">
      <c r="A135" s="1"/>
      <c r="B135" s="1"/>
      <c r="C135" s="54"/>
      <c r="D135" s="1"/>
    </row>
    <row r="136" spans="1:4" ht="12.75" customHeight="1" x14ac:dyDescent="0.2">
      <c r="A136" s="1"/>
      <c r="B136" s="1"/>
      <c r="C136" s="54"/>
      <c r="D136" s="1"/>
    </row>
    <row r="137" spans="1:4" ht="12.75" customHeight="1" x14ac:dyDescent="0.2">
      <c r="A137" s="1"/>
      <c r="B137" s="1"/>
      <c r="C137" s="54"/>
      <c r="D137" s="1"/>
    </row>
    <row r="138" spans="1:4" ht="12.75" customHeight="1" x14ac:dyDescent="0.2">
      <c r="A138" s="1"/>
      <c r="B138" s="1"/>
      <c r="C138" s="54"/>
      <c r="D138" s="1"/>
    </row>
    <row r="139" spans="1:4" ht="12.75" customHeight="1" x14ac:dyDescent="0.2">
      <c r="A139" s="1"/>
      <c r="B139" s="1"/>
      <c r="C139" s="54"/>
      <c r="D139" s="1"/>
    </row>
    <row r="140" spans="1:4" ht="12.75" customHeight="1" x14ac:dyDescent="0.2">
      <c r="A140" s="1"/>
      <c r="B140" s="1"/>
      <c r="C140" s="54"/>
      <c r="D140" s="1"/>
    </row>
    <row r="141" spans="1:4" ht="12.75" customHeight="1" x14ac:dyDescent="0.2">
      <c r="A141" s="1"/>
      <c r="B141" s="1"/>
      <c r="C141" s="54"/>
      <c r="D141" s="1"/>
    </row>
    <row r="142" spans="1:4" ht="12.75" customHeight="1" x14ac:dyDescent="0.2">
      <c r="A142" s="1"/>
      <c r="B142" s="1"/>
      <c r="C142" s="54"/>
      <c r="D142" s="1"/>
    </row>
    <row r="143" spans="1:4" ht="12.75" customHeight="1" x14ac:dyDescent="0.2">
      <c r="A143" s="1"/>
      <c r="B143" s="1"/>
      <c r="C143" s="54"/>
      <c r="D143" s="1"/>
    </row>
    <row r="144" spans="1:4" ht="12.75" customHeight="1" x14ac:dyDescent="0.2">
      <c r="A144" s="1"/>
      <c r="B144" s="1"/>
      <c r="C144" s="54"/>
      <c r="D144" s="1"/>
    </row>
    <row r="145" spans="1:4" ht="12.75" customHeight="1" x14ac:dyDescent="0.2">
      <c r="A145" s="1"/>
      <c r="B145" s="1"/>
      <c r="C145" s="54"/>
      <c r="D145" s="1"/>
    </row>
    <row r="146" spans="1:4" ht="12.75" customHeight="1" x14ac:dyDescent="0.2">
      <c r="A146" s="1"/>
      <c r="B146" s="1"/>
      <c r="C146" s="54"/>
      <c r="D146" s="1"/>
    </row>
    <row r="147" spans="1:4" ht="12.75" customHeight="1" x14ac:dyDescent="0.2">
      <c r="A147" s="1"/>
      <c r="B147" s="1"/>
      <c r="C147" s="54"/>
      <c r="D147" s="1"/>
    </row>
    <row r="148" spans="1:4" ht="12.75" customHeight="1" x14ac:dyDescent="0.2">
      <c r="A148" s="1"/>
      <c r="B148" s="1"/>
      <c r="C148" s="54"/>
      <c r="D148" s="1"/>
    </row>
    <row r="149" spans="1:4" ht="12.75" customHeight="1" x14ac:dyDescent="0.2">
      <c r="A149" s="1"/>
      <c r="B149" s="1"/>
      <c r="C149" s="54"/>
      <c r="D149" s="1"/>
    </row>
    <row r="150" spans="1:4" ht="12.75" customHeight="1" x14ac:dyDescent="0.2">
      <c r="A150" s="1"/>
      <c r="B150" s="1"/>
      <c r="C150" s="54"/>
      <c r="D150" s="1"/>
    </row>
    <row r="151" spans="1:4" ht="12.75" customHeight="1" x14ac:dyDescent="0.2">
      <c r="A151" s="1"/>
      <c r="B151" s="1"/>
      <c r="C151" s="54"/>
      <c r="D151" s="1"/>
    </row>
    <row r="152" spans="1:4" ht="12.75" customHeight="1" x14ac:dyDescent="0.2">
      <c r="A152" s="1"/>
      <c r="B152" s="1"/>
      <c r="C152" s="54"/>
      <c r="D152" s="1"/>
    </row>
    <row r="153" spans="1:4" ht="12.75" customHeight="1" x14ac:dyDescent="0.2">
      <c r="A153" s="1"/>
      <c r="B153" s="1"/>
      <c r="C153" s="54"/>
      <c r="D153" s="1"/>
    </row>
    <row r="154" spans="1:4" ht="12.75" customHeight="1" x14ac:dyDescent="0.2">
      <c r="A154" s="1"/>
      <c r="B154" s="1"/>
      <c r="C154" s="54"/>
      <c r="D154" s="1"/>
    </row>
    <row r="155" spans="1:4" ht="12.75" customHeight="1" x14ac:dyDescent="0.2">
      <c r="A155" s="1"/>
      <c r="B155" s="1"/>
      <c r="C155" s="54"/>
      <c r="D155" s="1"/>
    </row>
    <row r="156" spans="1:4" ht="12.75" customHeight="1" x14ac:dyDescent="0.2">
      <c r="A156" s="1"/>
      <c r="B156" s="1"/>
      <c r="C156" s="54"/>
      <c r="D156" s="1"/>
    </row>
    <row r="157" spans="1:4" ht="12.75" customHeight="1" x14ac:dyDescent="0.2">
      <c r="A157" s="1"/>
      <c r="B157" s="1"/>
      <c r="C157" s="54"/>
      <c r="D157" s="1"/>
    </row>
    <row r="158" spans="1:4" ht="12.75" customHeight="1" x14ac:dyDescent="0.2">
      <c r="A158" s="1"/>
      <c r="B158" s="1"/>
      <c r="C158" s="54"/>
      <c r="D158" s="1"/>
    </row>
    <row r="159" spans="1:4" ht="12.75" customHeight="1" x14ac:dyDescent="0.2">
      <c r="A159" s="1"/>
      <c r="B159" s="1"/>
      <c r="C159" s="54"/>
      <c r="D159" s="1"/>
    </row>
    <row r="160" spans="1:4" ht="12.75" customHeight="1" x14ac:dyDescent="0.2">
      <c r="A160" s="1"/>
      <c r="B160" s="1"/>
      <c r="C160" s="54"/>
      <c r="D160" s="1"/>
    </row>
    <row r="161" spans="1:4" ht="12.75" customHeight="1" x14ac:dyDescent="0.2">
      <c r="A161" s="1"/>
      <c r="B161" s="1"/>
      <c r="C161" s="54"/>
      <c r="D161" s="1"/>
    </row>
    <row r="162" spans="1:4" ht="12.75" customHeight="1" x14ac:dyDescent="0.2">
      <c r="A162" s="1"/>
      <c r="B162" s="1"/>
      <c r="C162" s="54"/>
      <c r="D162" s="1"/>
    </row>
    <row r="163" spans="1:4" ht="12.75" customHeight="1" x14ac:dyDescent="0.2">
      <c r="A163" s="1"/>
      <c r="B163" s="1"/>
      <c r="C163" s="54"/>
      <c r="D163" s="1"/>
    </row>
    <row r="164" spans="1:4" ht="12.75" customHeight="1" x14ac:dyDescent="0.2">
      <c r="A164" s="1"/>
      <c r="B164" s="1"/>
      <c r="C164" s="54"/>
      <c r="D164" s="1"/>
    </row>
    <row r="165" spans="1:4" ht="12.75" customHeight="1" x14ac:dyDescent="0.2">
      <c r="A165" s="1"/>
      <c r="B165" s="1"/>
      <c r="C165" s="54"/>
      <c r="D165" s="1"/>
    </row>
    <row r="166" spans="1:4" ht="12.75" customHeight="1" x14ac:dyDescent="0.2">
      <c r="A166" s="1"/>
      <c r="B166" s="1"/>
      <c r="C166" s="54"/>
      <c r="D166" s="1"/>
    </row>
    <row r="167" spans="1:4" ht="12.75" customHeight="1" x14ac:dyDescent="0.2">
      <c r="A167" s="1"/>
      <c r="B167" s="1"/>
      <c r="C167" s="54"/>
      <c r="D167" s="1"/>
    </row>
    <row r="168" spans="1:4" ht="12.75" customHeight="1" x14ac:dyDescent="0.2">
      <c r="A168" s="1"/>
      <c r="B168" s="1"/>
      <c r="C168" s="54"/>
      <c r="D168" s="1"/>
    </row>
    <row r="169" spans="1:4" ht="12.75" customHeight="1" x14ac:dyDescent="0.2">
      <c r="A169" s="1"/>
      <c r="B169" s="1"/>
      <c r="C169" s="54"/>
      <c r="D169" s="1"/>
    </row>
    <row r="170" spans="1:4" ht="12.75" customHeight="1" x14ac:dyDescent="0.2">
      <c r="A170" s="1"/>
      <c r="B170" s="1"/>
      <c r="C170" s="54"/>
      <c r="D170" s="1"/>
    </row>
    <row r="171" spans="1:4" ht="12.75" customHeight="1" x14ac:dyDescent="0.2">
      <c r="A171" s="1"/>
      <c r="B171" s="1"/>
      <c r="C171" s="54"/>
      <c r="D171" s="1"/>
    </row>
    <row r="172" spans="1:4" ht="12.75" customHeight="1" x14ac:dyDescent="0.2">
      <c r="A172" s="1"/>
      <c r="B172" s="1"/>
      <c r="C172" s="54"/>
      <c r="D172" s="1"/>
    </row>
    <row r="173" spans="1:4" ht="12.75" customHeight="1" x14ac:dyDescent="0.2">
      <c r="A173" s="1"/>
      <c r="B173" s="1"/>
      <c r="C173" s="54"/>
      <c r="D173" s="1"/>
    </row>
    <row r="174" spans="1:4" ht="12.75" customHeight="1" x14ac:dyDescent="0.2">
      <c r="A174" s="1"/>
      <c r="B174" s="1"/>
      <c r="C174" s="54"/>
      <c r="D174" s="1"/>
    </row>
    <row r="175" spans="1:4" ht="12.75" customHeight="1" x14ac:dyDescent="0.2">
      <c r="A175" s="1"/>
      <c r="B175" s="1"/>
      <c r="C175" s="54"/>
      <c r="D175" s="1"/>
    </row>
    <row r="176" spans="1:4" ht="12.75" customHeight="1" x14ac:dyDescent="0.2">
      <c r="A176" s="1"/>
      <c r="B176" s="1"/>
      <c r="C176" s="54"/>
      <c r="D176" s="1"/>
    </row>
    <row r="177" spans="1:4" ht="12.75" customHeight="1" x14ac:dyDescent="0.2">
      <c r="A177" s="1"/>
      <c r="B177" s="1"/>
      <c r="C177" s="54"/>
      <c r="D177" s="1"/>
    </row>
    <row r="178" spans="1:4" ht="12.75" customHeight="1" x14ac:dyDescent="0.2">
      <c r="A178" s="1"/>
      <c r="B178" s="1"/>
      <c r="C178" s="54"/>
      <c r="D178" s="1"/>
    </row>
    <row r="179" spans="1:4" ht="12.75" customHeight="1" x14ac:dyDescent="0.2">
      <c r="A179" s="1"/>
      <c r="B179" s="1"/>
      <c r="C179" s="54"/>
      <c r="D179" s="1"/>
    </row>
    <row r="180" spans="1:4" ht="12.75" customHeight="1" x14ac:dyDescent="0.2">
      <c r="A180" s="1"/>
      <c r="B180" s="1"/>
      <c r="C180" s="54"/>
      <c r="D180" s="1"/>
    </row>
    <row r="181" spans="1:4" ht="12.75" customHeight="1" x14ac:dyDescent="0.2">
      <c r="A181" s="1"/>
      <c r="B181" s="1"/>
      <c r="C181" s="54"/>
      <c r="D181" s="1"/>
    </row>
    <row r="182" spans="1:4" ht="12.75" customHeight="1" x14ac:dyDescent="0.2">
      <c r="A182" s="1"/>
      <c r="B182" s="1"/>
      <c r="C182" s="54"/>
      <c r="D182" s="1"/>
    </row>
    <row r="183" spans="1:4" ht="12.75" customHeight="1" x14ac:dyDescent="0.2">
      <c r="A183" s="1"/>
      <c r="B183" s="1"/>
      <c r="C183" s="54"/>
      <c r="D183" s="1"/>
    </row>
    <row r="184" spans="1:4" ht="12.75" customHeight="1" x14ac:dyDescent="0.2">
      <c r="A184" s="1"/>
      <c r="B184" s="1"/>
      <c r="C184" s="54"/>
      <c r="D184" s="1"/>
    </row>
    <row r="185" spans="1:4" ht="12.75" customHeight="1" x14ac:dyDescent="0.2">
      <c r="A185" s="1"/>
      <c r="B185" s="1"/>
      <c r="C185" s="54"/>
      <c r="D185" s="1"/>
    </row>
    <row r="186" spans="1:4" ht="12.75" customHeight="1" x14ac:dyDescent="0.2">
      <c r="A186" s="1"/>
      <c r="B186" s="1"/>
      <c r="C186" s="54"/>
      <c r="D186" s="1"/>
    </row>
    <row r="187" spans="1:4" ht="12.75" customHeight="1" x14ac:dyDescent="0.2">
      <c r="A187" s="1"/>
      <c r="B187" s="1"/>
      <c r="C187" s="54"/>
      <c r="D187" s="1"/>
    </row>
    <row r="188" spans="1:4" ht="12.75" customHeight="1" x14ac:dyDescent="0.2">
      <c r="A188" s="1"/>
      <c r="B188" s="1"/>
      <c r="C188" s="54"/>
      <c r="D188" s="1"/>
    </row>
    <row r="189" spans="1:4" ht="12.75" customHeight="1" x14ac:dyDescent="0.2">
      <c r="A189" s="1"/>
      <c r="B189" s="1"/>
      <c r="C189" s="54"/>
      <c r="D189" s="1"/>
    </row>
    <row r="190" spans="1:4" ht="12.75" customHeight="1" x14ac:dyDescent="0.2">
      <c r="A190" s="1"/>
      <c r="B190" s="1"/>
      <c r="C190" s="54"/>
      <c r="D190" s="1"/>
    </row>
    <row r="191" spans="1:4" ht="12.75" customHeight="1" x14ac:dyDescent="0.2">
      <c r="A191" s="1"/>
      <c r="B191" s="1"/>
      <c r="C191" s="54"/>
      <c r="D191" s="1"/>
    </row>
    <row r="192" spans="1:4" ht="12.75" customHeight="1" x14ac:dyDescent="0.2">
      <c r="A192" s="1"/>
      <c r="B192" s="1"/>
      <c r="C192" s="54"/>
      <c r="D192" s="1"/>
    </row>
    <row r="193" spans="1:4" ht="12.75" customHeight="1" x14ac:dyDescent="0.2">
      <c r="A193" s="1"/>
      <c r="B193" s="1"/>
      <c r="C193" s="54"/>
      <c r="D193" s="1"/>
    </row>
    <row r="194" spans="1:4" ht="12.75" customHeight="1" x14ac:dyDescent="0.2">
      <c r="A194" s="1"/>
      <c r="B194" s="1"/>
      <c r="C194" s="54"/>
      <c r="D194" s="1"/>
    </row>
    <row r="195" spans="1:4" ht="12.75" customHeight="1" x14ac:dyDescent="0.2">
      <c r="A195" s="1"/>
      <c r="B195" s="1"/>
      <c r="C195" s="54"/>
      <c r="D195" s="1"/>
    </row>
    <row r="196" spans="1:4" ht="12.75" customHeight="1" x14ac:dyDescent="0.2">
      <c r="A196" s="1"/>
      <c r="B196" s="1"/>
      <c r="C196" s="54"/>
      <c r="D196" s="1"/>
    </row>
    <row r="197" spans="1:4" ht="12.75" customHeight="1" x14ac:dyDescent="0.2">
      <c r="A197" s="1"/>
      <c r="B197" s="1"/>
      <c r="C197" s="54"/>
      <c r="D197" s="1"/>
    </row>
    <row r="198" spans="1:4" ht="12.75" customHeight="1" x14ac:dyDescent="0.2">
      <c r="A198" s="1"/>
      <c r="B198" s="1"/>
      <c r="C198" s="54"/>
      <c r="D198" s="1"/>
    </row>
    <row r="199" spans="1:4" ht="12.75" customHeight="1" x14ac:dyDescent="0.2">
      <c r="A199" s="1"/>
      <c r="B199" s="1"/>
      <c r="C199" s="54"/>
      <c r="D199" s="1"/>
    </row>
    <row r="200" spans="1:4" ht="12.75" customHeight="1" x14ac:dyDescent="0.2">
      <c r="A200" s="1"/>
      <c r="B200" s="1"/>
      <c r="C200" s="54"/>
      <c r="D200" s="1"/>
    </row>
    <row r="201" spans="1:4" ht="12.75" customHeight="1" x14ac:dyDescent="0.2">
      <c r="A201" s="1"/>
      <c r="B201" s="1"/>
      <c r="C201" s="54"/>
      <c r="D201" s="1"/>
    </row>
    <row r="202" spans="1:4" ht="12.75" customHeight="1" x14ac:dyDescent="0.2">
      <c r="A202" s="1"/>
      <c r="B202" s="1"/>
      <c r="C202" s="54"/>
      <c r="D202" s="1"/>
    </row>
    <row r="203" spans="1:4" ht="12.75" customHeight="1" x14ac:dyDescent="0.2">
      <c r="A203" s="1"/>
      <c r="B203" s="1"/>
      <c r="C203" s="54"/>
      <c r="D203" s="1"/>
    </row>
    <row r="204" spans="1:4" ht="12.75" customHeight="1" x14ac:dyDescent="0.2">
      <c r="A204" s="1"/>
      <c r="B204" s="1"/>
      <c r="C204" s="54"/>
      <c r="D204" s="1"/>
    </row>
    <row r="205" spans="1:4" ht="12.75" customHeight="1" x14ac:dyDescent="0.2">
      <c r="A205" s="1"/>
      <c r="B205" s="1"/>
      <c r="C205" s="54"/>
      <c r="D205" s="1"/>
    </row>
    <row r="206" spans="1:4" ht="12.75" customHeight="1" x14ac:dyDescent="0.2">
      <c r="A206" s="1"/>
      <c r="B206" s="1"/>
      <c r="C206" s="54"/>
      <c r="D206" s="1"/>
    </row>
    <row r="207" spans="1:4" ht="12.75" customHeight="1" x14ac:dyDescent="0.2">
      <c r="A207" s="1"/>
      <c r="B207" s="1"/>
      <c r="C207" s="54"/>
      <c r="D207" s="1"/>
    </row>
    <row r="208" spans="1:4" ht="12.75" customHeight="1" x14ac:dyDescent="0.2">
      <c r="A208" s="1"/>
      <c r="B208" s="1"/>
      <c r="C208" s="54"/>
      <c r="D208" s="1"/>
    </row>
    <row r="209" spans="1:4" ht="12.75" customHeight="1" x14ac:dyDescent="0.2">
      <c r="A209" s="1"/>
      <c r="B209" s="1"/>
      <c r="C209" s="54"/>
      <c r="D209" s="1"/>
    </row>
    <row r="210" spans="1:4" ht="12.75" customHeight="1" x14ac:dyDescent="0.2">
      <c r="A210" s="1"/>
      <c r="B210" s="1"/>
      <c r="C210" s="54"/>
      <c r="D210" s="1"/>
    </row>
    <row r="211" spans="1:4" ht="12.75" customHeight="1" x14ac:dyDescent="0.2">
      <c r="A211" s="1"/>
      <c r="B211" s="1"/>
      <c r="C211" s="54"/>
      <c r="D211" s="1"/>
    </row>
    <row r="212" spans="1:4" ht="12.75" customHeight="1" x14ac:dyDescent="0.2">
      <c r="A212" s="1"/>
      <c r="B212" s="1"/>
      <c r="C212" s="54"/>
      <c r="D212" s="1"/>
    </row>
    <row r="213" spans="1:4" ht="12.75" customHeight="1" x14ac:dyDescent="0.2">
      <c r="A213" s="1"/>
      <c r="B213" s="1"/>
      <c r="C213" s="54"/>
      <c r="D213" s="1"/>
    </row>
    <row r="214" spans="1:4" ht="12.75" customHeight="1" x14ac:dyDescent="0.2">
      <c r="A214" s="1"/>
      <c r="B214" s="1"/>
      <c r="C214" s="54"/>
      <c r="D214" s="1"/>
    </row>
    <row r="215" spans="1:4" ht="12.75" customHeight="1" x14ac:dyDescent="0.2">
      <c r="A215" s="1"/>
      <c r="B215" s="1"/>
      <c r="C215" s="54"/>
      <c r="D215" s="1"/>
    </row>
    <row r="216" spans="1:4" ht="12.75" customHeight="1" x14ac:dyDescent="0.2">
      <c r="A216" s="1"/>
      <c r="B216" s="1"/>
      <c r="C216" s="54"/>
      <c r="D216" s="1"/>
    </row>
    <row r="217" spans="1:4" ht="12.75" customHeight="1" x14ac:dyDescent="0.2">
      <c r="A217" s="1"/>
      <c r="B217" s="1"/>
      <c r="C217" s="54"/>
      <c r="D217" s="1"/>
    </row>
    <row r="218" spans="1:4" ht="12.75" customHeight="1" x14ac:dyDescent="0.2">
      <c r="A218" s="1"/>
      <c r="B218" s="1"/>
      <c r="C218" s="54"/>
      <c r="D218" s="1"/>
    </row>
    <row r="219" spans="1:4" ht="12.75" customHeight="1" x14ac:dyDescent="0.2">
      <c r="A219" s="1"/>
      <c r="B219" s="1"/>
      <c r="C219" s="54"/>
      <c r="D219" s="1"/>
    </row>
    <row r="220" spans="1:4" ht="12.75" customHeight="1" x14ac:dyDescent="0.2">
      <c r="A220" s="1"/>
      <c r="B220" s="1"/>
      <c r="C220" s="54"/>
      <c r="D220" s="1"/>
    </row>
    <row r="221" spans="1:4" ht="12.75" customHeight="1" x14ac:dyDescent="0.2">
      <c r="A221" s="1"/>
      <c r="B221" s="1"/>
      <c r="C221" s="54"/>
      <c r="D221" s="1"/>
    </row>
    <row r="222" spans="1:4" ht="12.75" customHeight="1" x14ac:dyDescent="0.2">
      <c r="A222" s="1"/>
      <c r="B222" s="1"/>
      <c r="C222" s="54"/>
      <c r="D222" s="1"/>
    </row>
    <row r="223" spans="1:4" ht="12.75" customHeight="1" x14ac:dyDescent="0.2">
      <c r="A223" s="1"/>
      <c r="B223" s="1"/>
      <c r="C223" s="54"/>
      <c r="D223" s="1"/>
    </row>
    <row r="224" spans="1:4" ht="12.75" customHeight="1" x14ac:dyDescent="0.2">
      <c r="A224" s="1"/>
      <c r="B224" s="1"/>
      <c r="C224" s="54"/>
      <c r="D224" s="1"/>
    </row>
    <row r="225" spans="1:4" ht="12.75" customHeight="1" x14ac:dyDescent="0.2">
      <c r="A225" s="1"/>
      <c r="B225" s="1"/>
      <c r="C225" s="54"/>
      <c r="D225" s="1"/>
    </row>
    <row r="226" spans="1:4" ht="12.75" customHeight="1" x14ac:dyDescent="0.2">
      <c r="A226" s="1"/>
      <c r="B226" s="1"/>
      <c r="C226" s="54"/>
      <c r="D226" s="1"/>
    </row>
    <row r="227" spans="1:4" ht="12.75" customHeight="1" x14ac:dyDescent="0.2">
      <c r="A227" s="1"/>
      <c r="B227" s="1"/>
      <c r="C227" s="54"/>
      <c r="D227" s="1"/>
    </row>
    <row r="228" spans="1:4" ht="12.75" customHeight="1" x14ac:dyDescent="0.2">
      <c r="A228" s="1"/>
      <c r="B228" s="1"/>
      <c r="C228" s="54"/>
      <c r="D228" s="1"/>
    </row>
    <row r="229" spans="1:4" ht="12.75" customHeight="1" x14ac:dyDescent="0.2">
      <c r="A229" s="1"/>
      <c r="B229" s="1"/>
      <c r="C229" s="54"/>
      <c r="D229" s="1"/>
    </row>
    <row r="230" spans="1:4" ht="12.75" customHeight="1" x14ac:dyDescent="0.2">
      <c r="A230" s="1"/>
      <c r="B230" s="1"/>
      <c r="C230" s="54"/>
      <c r="D230" s="1"/>
    </row>
    <row r="231" spans="1:4" ht="12.75" customHeight="1" x14ac:dyDescent="0.2">
      <c r="A231" s="1"/>
      <c r="B231" s="1"/>
      <c r="C231" s="54"/>
      <c r="D231" s="1"/>
    </row>
    <row r="232" spans="1:4" ht="12.75" customHeight="1" x14ac:dyDescent="0.2">
      <c r="A232" s="1"/>
      <c r="B232" s="1"/>
      <c r="C232" s="54"/>
      <c r="D232" s="1"/>
    </row>
    <row r="233" spans="1:4" ht="12.75" customHeight="1" x14ac:dyDescent="0.2">
      <c r="A233" s="1"/>
      <c r="B233" s="1"/>
      <c r="C233" s="54"/>
      <c r="D233" s="1"/>
    </row>
    <row r="234" spans="1:4" ht="12.75" customHeight="1" x14ac:dyDescent="0.2">
      <c r="A234" s="1"/>
      <c r="B234" s="1"/>
      <c r="C234" s="54"/>
      <c r="D234" s="1"/>
    </row>
    <row r="235" spans="1:4" ht="12.75" customHeight="1" x14ac:dyDescent="0.2">
      <c r="A235" s="1"/>
      <c r="B235" s="1"/>
      <c r="C235" s="54"/>
      <c r="D235" s="1"/>
    </row>
    <row r="236" spans="1:4" ht="12.75" customHeight="1" x14ac:dyDescent="0.2">
      <c r="A236" s="1"/>
      <c r="B236" s="1"/>
      <c r="C236" s="54"/>
      <c r="D236" s="1"/>
    </row>
    <row r="237" spans="1:4" ht="12.75" customHeight="1" x14ac:dyDescent="0.2">
      <c r="A237" s="1"/>
      <c r="B237" s="1"/>
      <c r="C237" s="54"/>
      <c r="D237" s="1"/>
    </row>
    <row r="238" spans="1:4" ht="12.75" customHeight="1" x14ac:dyDescent="0.2">
      <c r="A238" s="1"/>
      <c r="B238" s="1"/>
      <c r="C238" s="54"/>
      <c r="D238" s="1"/>
    </row>
    <row r="239" spans="1:4" ht="12.75" customHeight="1" x14ac:dyDescent="0.2">
      <c r="A239" s="1"/>
      <c r="B239" s="1"/>
      <c r="C239" s="54"/>
      <c r="D239" s="1"/>
    </row>
    <row r="240" spans="1:4" ht="12.75" customHeight="1" x14ac:dyDescent="0.2">
      <c r="A240" s="1"/>
      <c r="B240" s="1"/>
      <c r="C240" s="54"/>
      <c r="D240" s="1"/>
    </row>
    <row r="241" spans="1:4" ht="12.75" customHeight="1" x14ac:dyDescent="0.2">
      <c r="A241" s="1"/>
      <c r="B241" s="1"/>
      <c r="C241" s="54"/>
      <c r="D241" s="1"/>
    </row>
    <row r="242" spans="1:4" ht="12.75" customHeight="1" x14ac:dyDescent="0.2">
      <c r="A242" s="1"/>
      <c r="B242" s="1"/>
      <c r="C242" s="54"/>
      <c r="D242" s="1"/>
    </row>
    <row r="243" spans="1:4" ht="12.75" customHeight="1" x14ac:dyDescent="0.2">
      <c r="A243" s="1"/>
      <c r="B243" s="1"/>
      <c r="C243" s="54"/>
      <c r="D243" s="1"/>
    </row>
    <row r="244" spans="1:4" ht="12.75" customHeight="1" x14ac:dyDescent="0.2">
      <c r="A244" s="1"/>
      <c r="B244" s="1"/>
      <c r="C244" s="54"/>
      <c r="D244" s="1"/>
    </row>
    <row r="245" spans="1:4" ht="12.75" customHeight="1" x14ac:dyDescent="0.2">
      <c r="A245" s="1"/>
      <c r="B245" s="1"/>
      <c r="C245" s="54"/>
      <c r="D245" s="1"/>
    </row>
    <row r="246" spans="1:4" ht="12.75" customHeight="1" x14ac:dyDescent="0.2">
      <c r="A246" s="1"/>
      <c r="B246" s="1"/>
      <c r="C246" s="54"/>
      <c r="D246" s="1"/>
    </row>
    <row r="247" spans="1:4" ht="12.75" customHeight="1" x14ac:dyDescent="0.2">
      <c r="A247" s="1"/>
      <c r="B247" s="1"/>
      <c r="C247" s="54"/>
      <c r="D247" s="1"/>
    </row>
    <row r="248" spans="1:4" ht="12.75" customHeight="1" x14ac:dyDescent="0.2">
      <c r="A248" s="1"/>
      <c r="B248" s="1"/>
      <c r="C248" s="54"/>
      <c r="D248" s="1"/>
    </row>
    <row r="249" spans="1:4" ht="12.75" customHeight="1" x14ac:dyDescent="0.2">
      <c r="A249" s="1"/>
      <c r="B249" s="1"/>
      <c r="C249" s="54"/>
      <c r="D249" s="1"/>
    </row>
    <row r="250" spans="1:4" ht="12.75" customHeight="1" x14ac:dyDescent="0.2">
      <c r="A250" s="1"/>
      <c r="B250" s="1"/>
      <c r="C250" s="54"/>
      <c r="D250" s="1"/>
    </row>
    <row r="251" spans="1:4" ht="12.75" customHeight="1" x14ac:dyDescent="0.2">
      <c r="A251" s="1"/>
      <c r="B251" s="1"/>
      <c r="C251" s="54"/>
      <c r="D251" s="1"/>
    </row>
    <row r="252" spans="1:4" ht="12.75" customHeight="1" x14ac:dyDescent="0.2">
      <c r="A252" s="1"/>
      <c r="B252" s="1"/>
      <c r="C252" s="54"/>
      <c r="D252" s="1"/>
    </row>
    <row r="253" spans="1:4" ht="12.75" customHeight="1" x14ac:dyDescent="0.2">
      <c r="A253" s="1"/>
      <c r="B253" s="1"/>
      <c r="C253" s="54"/>
      <c r="D253" s="1"/>
    </row>
    <row r="254" spans="1:4" ht="12.75" customHeight="1" x14ac:dyDescent="0.2">
      <c r="A254" s="1"/>
      <c r="B254" s="1"/>
      <c r="C254" s="54"/>
      <c r="D254" s="1"/>
    </row>
    <row r="255" spans="1:4" ht="12.75" customHeight="1" x14ac:dyDescent="0.2">
      <c r="A255" s="1"/>
      <c r="B255" s="1"/>
      <c r="C255" s="54"/>
      <c r="D255" s="1"/>
    </row>
    <row r="256" spans="1:4" ht="12.75" customHeight="1" x14ac:dyDescent="0.2">
      <c r="A256" s="1"/>
      <c r="B256" s="1"/>
      <c r="C256" s="54"/>
      <c r="D256" s="1"/>
    </row>
    <row r="257" spans="1:4" ht="12.75" customHeight="1" x14ac:dyDescent="0.2">
      <c r="A257" s="1"/>
      <c r="B257" s="1"/>
      <c r="C257" s="54"/>
      <c r="D257" s="1"/>
    </row>
    <row r="258" spans="1:4" ht="12.75" customHeight="1" x14ac:dyDescent="0.2">
      <c r="A258" s="1"/>
      <c r="B258" s="1"/>
      <c r="C258" s="54"/>
      <c r="D258" s="1"/>
    </row>
    <row r="259" spans="1:4" ht="12.75" customHeight="1" x14ac:dyDescent="0.2">
      <c r="A259" s="1"/>
      <c r="B259" s="1"/>
      <c r="C259" s="54"/>
      <c r="D259" s="1"/>
    </row>
    <row r="260" spans="1:4" ht="12.75" customHeight="1" x14ac:dyDescent="0.2">
      <c r="A260" s="1"/>
      <c r="B260" s="1"/>
      <c r="C260" s="54"/>
      <c r="D260" s="1"/>
    </row>
    <row r="261" spans="1:4" ht="12.75" customHeight="1" x14ac:dyDescent="0.2">
      <c r="A261" s="1"/>
      <c r="B261" s="1"/>
      <c r="C261" s="54"/>
      <c r="D261" s="1"/>
    </row>
    <row r="262" spans="1:4" ht="12.75" customHeight="1" x14ac:dyDescent="0.2">
      <c r="A262" s="1"/>
      <c r="B262" s="1"/>
      <c r="C262" s="54"/>
      <c r="D262" s="1"/>
    </row>
    <row r="263" spans="1:4" ht="12.75" customHeight="1" x14ac:dyDescent="0.2">
      <c r="A263" s="1"/>
      <c r="B263" s="1"/>
      <c r="C263" s="54"/>
      <c r="D263" s="1"/>
    </row>
    <row r="264" spans="1:4" ht="12.75" customHeight="1" x14ac:dyDescent="0.2">
      <c r="A264" s="1"/>
      <c r="B264" s="1"/>
      <c r="C264" s="54"/>
      <c r="D264" s="1"/>
    </row>
    <row r="265" spans="1:4" ht="12.75" customHeight="1" x14ac:dyDescent="0.2">
      <c r="A265" s="1"/>
      <c r="B265" s="1"/>
      <c r="C265" s="54"/>
      <c r="D265" s="1"/>
    </row>
    <row r="266" spans="1:4" ht="12.75" customHeight="1" x14ac:dyDescent="0.2">
      <c r="A266" s="1"/>
      <c r="B266" s="1"/>
      <c r="C266" s="54"/>
      <c r="D266" s="1"/>
    </row>
    <row r="267" spans="1:4" ht="12.75" customHeight="1" x14ac:dyDescent="0.2">
      <c r="A267" s="1"/>
      <c r="B267" s="1"/>
      <c r="C267" s="54"/>
      <c r="D267" s="1"/>
    </row>
    <row r="268" spans="1:4" ht="12.75" customHeight="1" x14ac:dyDescent="0.2">
      <c r="A268" s="1"/>
      <c r="B268" s="1"/>
      <c r="C268" s="54"/>
      <c r="D268" s="1"/>
    </row>
    <row r="269" spans="1:4" ht="12.75" customHeight="1" x14ac:dyDescent="0.2">
      <c r="A269" s="1"/>
      <c r="B269" s="1"/>
      <c r="C269" s="54"/>
      <c r="D269" s="1"/>
    </row>
    <row r="270" spans="1:4" ht="12.75" customHeight="1" x14ac:dyDescent="0.2">
      <c r="A270" s="1"/>
      <c r="B270" s="1"/>
      <c r="C270" s="54"/>
      <c r="D270" s="1"/>
    </row>
    <row r="271" spans="1:4" ht="12.75" customHeight="1" x14ac:dyDescent="0.2">
      <c r="A271" s="1"/>
      <c r="B271" s="1"/>
      <c r="C271" s="54"/>
      <c r="D271" s="1"/>
    </row>
    <row r="272" spans="1:4" ht="12.75" customHeight="1" x14ac:dyDescent="0.2">
      <c r="A272" s="1"/>
      <c r="B272" s="1"/>
      <c r="C272" s="54"/>
      <c r="D272" s="1"/>
    </row>
    <row r="273" spans="1:4" ht="12.75" customHeight="1" x14ac:dyDescent="0.2">
      <c r="A273" s="1"/>
      <c r="B273" s="1"/>
      <c r="C273" s="54"/>
      <c r="D273" s="1"/>
    </row>
    <row r="274" spans="1:4" ht="12.75" customHeight="1" x14ac:dyDescent="0.2">
      <c r="A274" s="1"/>
      <c r="B274" s="1"/>
      <c r="C274" s="54"/>
      <c r="D274" s="1"/>
    </row>
    <row r="275" spans="1:4" ht="12.75" customHeight="1" x14ac:dyDescent="0.2">
      <c r="A275" s="1"/>
      <c r="B275" s="1"/>
      <c r="C275" s="54"/>
      <c r="D275" s="1"/>
    </row>
    <row r="276" spans="1:4" ht="12.75" customHeight="1" x14ac:dyDescent="0.2">
      <c r="A276" s="1"/>
      <c r="B276" s="1"/>
      <c r="C276" s="54"/>
      <c r="D276" s="1"/>
    </row>
    <row r="277" spans="1:4" ht="12.75" customHeight="1" x14ac:dyDescent="0.2">
      <c r="A277" s="1"/>
      <c r="B277" s="1"/>
      <c r="C277" s="54"/>
      <c r="D277" s="1"/>
    </row>
    <row r="278" spans="1:4" ht="12.75" customHeight="1" x14ac:dyDescent="0.2">
      <c r="A278" s="1"/>
      <c r="B278" s="1"/>
      <c r="C278" s="54"/>
      <c r="D278" s="1"/>
    </row>
    <row r="279" spans="1:4" ht="12.75" customHeight="1" x14ac:dyDescent="0.2">
      <c r="A279" s="1"/>
      <c r="B279" s="1"/>
      <c r="C279" s="54"/>
      <c r="D279" s="1"/>
    </row>
    <row r="280" spans="1:4" ht="12.75" customHeight="1" x14ac:dyDescent="0.2">
      <c r="A280" s="1"/>
      <c r="B280" s="1"/>
      <c r="C280" s="54"/>
      <c r="D280" s="1"/>
    </row>
    <row r="281" spans="1:4" ht="12.75" customHeight="1" x14ac:dyDescent="0.2">
      <c r="A281" s="1"/>
      <c r="B281" s="1"/>
      <c r="C281" s="54"/>
      <c r="D281" s="1"/>
    </row>
    <row r="282" spans="1:4" ht="12.75" customHeight="1" x14ac:dyDescent="0.2">
      <c r="A282" s="1"/>
      <c r="B282" s="1"/>
      <c r="C282" s="54"/>
      <c r="D282" s="1"/>
    </row>
    <row r="283" spans="1:4" ht="12.75" customHeight="1" x14ac:dyDescent="0.2">
      <c r="A283" s="1"/>
      <c r="B283" s="1"/>
      <c r="C283" s="54"/>
      <c r="D283" s="1"/>
    </row>
    <row r="284" spans="1:4" ht="12.75" customHeight="1" x14ac:dyDescent="0.2">
      <c r="A284" s="1"/>
      <c r="B284" s="1"/>
      <c r="C284" s="54"/>
      <c r="D284" s="1"/>
    </row>
    <row r="285" spans="1:4" ht="12.75" customHeight="1" x14ac:dyDescent="0.2">
      <c r="A285" s="1"/>
      <c r="B285" s="1"/>
      <c r="C285" s="54"/>
      <c r="D285" s="1"/>
    </row>
    <row r="286" spans="1:4" ht="12.75" customHeight="1" x14ac:dyDescent="0.2">
      <c r="A286" s="1"/>
      <c r="B286" s="1"/>
      <c r="C286" s="54"/>
      <c r="D286" s="1"/>
    </row>
    <row r="287" spans="1:4" ht="12.75" customHeight="1" x14ac:dyDescent="0.2">
      <c r="A287" s="1"/>
      <c r="B287" s="1"/>
      <c r="C287" s="54"/>
      <c r="D287" s="1"/>
    </row>
    <row r="288" spans="1:4" ht="12.75" customHeight="1" x14ac:dyDescent="0.2">
      <c r="A288" s="1"/>
      <c r="B288" s="1"/>
      <c r="C288" s="54"/>
      <c r="D288" s="1"/>
    </row>
    <row r="289" spans="1:4" ht="12.75" customHeight="1" x14ac:dyDescent="0.2">
      <c r="A289" s="1"/>
      <c r="B289" s="1"/>
      <c r="C289" s="54"/>
      <c r="D289" s="1"/>
    </row>
  </sheetData>
  <sheetProtection sheet="1" objects="1" scenarios="1"/>
  <mergeCells count="46">
    <mergeCell ref="A9:A20"/>
    <mergeCell ref="B23:B24"/>
    <mergeCell ref="B21:B22"/>
    <mergeCell ref="A21:A34"/>
    <mergeCell ref="B37:B38"/>
    <mergeCell ref="B29:B30"/>
    <mergeCell ref="B19:B20"/>
    <mergeCell ref="B9:B10"/>
    <mergeCell ref="B11:B12"/>
    <mergeCell ref="B17:B18"/>
    <mergeCell ref="B35:B36"/>
    <mergeCell ref="B31:B32"/>
    <mergeCell ref="B25:B26"/>
    <mergeCell ref="A35:A42"/>
    <mergeCell ref="B41:B42"/>
    <mergeCell ref="A103:A104"/>
    <mergeCell ref="B103:B104"/>
    <mergeCell ref="B75:B76"/>
    <mergeCell ref="A75:A88"/>
    <mergeCell ref="B89:B90"/>
    <mergeCell ref="B91:B92"/>
    <mergeCell ref="B93:B94"/>
    <mergeCell ref="B87:B88"/>
    <mergeCell ref="A89:A96"/>
    <mergeCell ref="B95:B96"/>
    <mergeCell ref="B79:B80"/>
    <mergeCell ref="B81:B82"/>
    <mergeCell ref="B83:B84"/>
    <mergeCell ref="B85:B86"/>
    <mergeCell ref="B77:B78"/>
    <mergeCell ref="A8:B8"/>
    <mergeCell ref="A62:B62"/>
    <mergeCell ref="A63:A74"/>
    <mergeCell ref="B73:B74"/>
    <mergeCell ref="B49:B50"/>
    <mergeCell ref="A49:A50"/>
    <mergeCell ref="B13:B14"/>
    <mergeCell ref="B15:B16"/>
    <mergeCell ref="B27:B28"/>
    <mergeCell ref="B63:B64"/>
    <mergeCell ref="B65:B66"/>
    <mergeCell ref="B67:B68"/>
    <mergeCell ref="B69:B70"/>
    <mergeCell ref="B71:B72"/>
    <mergeCell ref="B33:B34"/>
    <mergeCell ref="B39:B40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tabColor theme="9"/>
    <pageSetUpPr fitToPage="1"/>
  </sheetPr>
  <dimension ref="A1:AL265"/>
  <sheetViews>
    <sheetView workbookViewId="0">
      <pane xSplit="3" ySplit="8" topLeftCell="AH9" activePane="bottomRight" state="frozen"/>
      <selection activeCell="A7" sqref="A7:B8"/>
      <selection pane="topRight" activeCell="A7" sqref="A7:B8"/>
      <selection pane="bottomLeft" activeCell="A7" sqref="A7:B8"/>
      <selection pane="bottomRight" activeCell="A7" sqref="A7:C8"/>
    </sheetView>
  </sheetViews>
  <sheetFormatPr baseColWidth="10" defaultColWidth="11.42578125" defaultRowHeight="12.75" customHeight="1" x14ac:dyDescent="0.2"/>
  <cols>
    <col min="1" max="1" width="11.5703125" style="2" customWidth="1"/>
    <col min="2" max="2" width="36.28515625" style="2" customWidth="1"/>
    <col min="3" max="23" width="7.5703125" style="2" customWidth="1"/>
    <col min="24" max="35" width="16.7109375" style="4" customWidth="1"/>
    <col min="36" max="86" width="13.7109375" style="1" customWidth="1"/>
    <col min="87" max="16384" width="11.42578125" style="1"/>
  </cols>
  <sheetData>
    <row r="1" spans="1:36" ht="12.75" customHeight="1" x14ac:dyDescent="0.2">
      <c r="A1" s="26"/>
      <c r="AH1" s="90" t="str">
        <f>'Ingreso de Datos 2020'!A1</f>
        <v>SUBSIDIOS PAGADOS PROGRAMA REGULAR Y RECONSTRUCCIÓN</v>
      </c>
    </row>
    <row r="2" spans="1:36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C2" s="32"/>
      <c r="AH2" s="90" t="str">
        <f>'Ingreso de Datos 2020'!A2</f>
        <v>EQUIPO DE ESTADISTICAS – COMISIÓN DE ESTUDIOS HABITACIONALES Y URBANOS</v>
      </c>
    </row>
    <row r="3" spans="1:36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AC3" s="33"/>
      <c r="AH3" s="90" t="str">
        <f>'Ingreso de Datos 2020'!A5</f>
        <v>PERIODO: 1990 - DICIEMBRE 2020</v>
      </c>
    </row>
    <row r="4" spans="1:36" ht="12.75" customHeight="1" x14ac:dyDescent="0.2">
      <c r="AH4" s="90" t="str">
        <f>'Ingreso de Datos 2020'!A6</f>
        <v>POR AÑO Y PROGRAMA</v>
      </c>
    </row>
    <row r="5" spans="1:36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6" ht="12.75" customHeight="1" thickBot="1" x14ac:dyDescent="0.25">
      <c r="A6" s="60" t="s">
        <v>51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6" s="7" customFormat="1" ht="12.75" customHeight="1" x14ac:dyDescent="0.2">
      <c r="A7" s="143" t="s">
        <v>52</v>
      </c>
      <c r="B7" s="144"/>
      <c r="C7" s="145"/>
      <c r="D7" s="141" t="s">
        <v>53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39" t="s">
        <v>22</v>
      </c>
    </row>
    <row r="8" spans="1:36" s="7" customFormat="1" ht="12.75" customHeight="1" thickBot="1" x14ac:dyDescent="0.25">
      <c r="A8" s="146"/>
      <c r="B8" s="147"/>
      <c r="C8" s="147"/>
      <c r="D8" s="91">
        <v>1990</v>
      </c>
      <c r="E8" s="91">
        <v>1991</v>
      </c>
      <c r="F8" s="91">
        <v>1992</v>
      </c>
      <c r="G8" s="91">
        <v>1993</v>
      </c>
      <c r="H8" s="91">
        <v>1994</v>
      </c>
      <c r="I8" s="91">
        <v>1995</v>
      </c>
      <c r="J8" s="91">
        <v>1996</v>
      </c>
      <c r="K8" s="91">
        <v>1997</v>
      </c>
      <c r="L8" s="91">
        <v>1998</v>
      </c>
      <c r="M8" s="91">
        <v>1999</v>
      </c>
      <c r="N8" s="91">
        <v>2000</v>
      </c>
      <c r="O8" s="91">
        <v>2001</v>
      </c>
      <c r="P8" s="91">
        <v>2002</v>
      </c>
      <c r="Q8" s="91">
        <v>2003</v>
      </c>
      <c r="R8" s="91">
        <v>2004</v>
      </c>
      <c r="S8" s="91">
        <v>2005</v>
      </c>
      <c r="T8" s="91">
        <v>2006</v>
      </c>
      <c r="U8" s="91">
        <v>2007</v>
      </c>
      <c r="V8" s="91">
        <v>2008</v>
      </c>
      <c r="W8" s="91">
        <v>2009</v>
      </c>
      <c r="X8" s="91">
        <v>2010</v>
      </c>
      <c r="Y8" s="91">
        <v>2011</v>
      </c>
      <c r="Z8" s="91">
        <v>2012</v>
      </c>
      <c r="AA8" s="91">
        <v>2013</v>
      </c>
      <c r="AB8" s="91">
        <v>2014</v>
      </c>
      <c r="AC8" s="91">
        <v>2015</v>
      </c>
      <c r="AD8" s="91">
        <v>2016</v>
      </c>
      <c r="AE8" s="91">
        <v>2017</v>
      </c>
      <c r="AF8" s="91">
        <v>2018</v>
      </c>
      <c r="AG8" s="102">
        <v>2019</v>
      </c>
      <c r="AH8" s="102">
        <v>2020</v>
      </c>
      <c r="AI8" s="140"/>
    </row>
    <row r="9" spans="1:36" s="9" customFormat="1" ht="12.75" customHeight="1" x14ac:dyDescent="0.2">
      <c r="A9" s="39"/>
      <c r="B9" s="40" t="s">
        <v>54</v>
      </c>
      <c r="C9" s="25" t="s">
        <v>25</v>
      </c>
      <c r="D9" s="25">
        <f>D12+D14+D16+D18+D20+D22+D24+D26+D28+D30+D32+D34+D36+D38+D40+D42+D44</f>
        <v>3686</v>
      </c>
      <c r="E9" s="25">
        <f t="shared" ref="E9:AH9" si="0">E12+E14+E16+E18+E20+E22+E24+E26+E28+E30+E32+E34+E36+E38+E40+E42+E44</f>
        <v>3451</v>
      </c>
      <c r="F9" s="25">
        <f t="shared" si="0"/>
        <v>3929</v>
      </c>
      <c r="G9" s="25">
        <f t="shared" si="0"/>
        <v>4098</v>
      </c>
      <c r="H9" s="25">
        <f t="shared" si="0"/>
        <v>4338</v>
      </c>
      <c r="I9" s="25">
        <f t="shared" si="0"/>
        <v>4960</v>
      </c>
      <c r="J9" s="25">
        <f t="shared" si="0"/>
        <v>4805</v>
      </c>
      <c r="K9" s="25">
        <f t="shared" si="0"/>
        <v>4382</v>
      </c>
      <c r="L9" s="25">
        <f t="shared" si="0"/>
        <v>5006</v>
      </c>
      <c r="M9" s="25">
        <f t="shared" si="0"/>
        <v>4940</v>
      </c>
      <c r="N9" s="25">
        <f t="shared" si="0"/>
        <v>5395</v>
      </c>
      <c r="O9" s="25">
        <f t="shared" si="0"/>
        <v>4837</v>
      </c>
      <c r="P9" s="25">
        <f t="shared" si="0"/>
        <v>6807</v>
      </c>
      <c r="Q9" s="25">
        <f t="shared" si="0"/>
        <v>8058</v>
      </c>
      <c r="R9" s="25">
        <f t="shared" si="0"/>
        <v>10048</v>
      </c>
      <c r="S9" s="25">
        <f t="shared" si="0"/>
        <v>8913</v>
      </c>
      <c r="T9" s="25">
        <f t="shared" si="0"/>
        <v>13721</v>
      </c>
      <c r="U9" s="25">
        <f t="shared" si="0"/>
        <v>13641</v>
      </c>
      <c r="V9" s="25">
        <f t="shared" si="0"/>
        <v>22156</v>
      </c>
      <c r="W9" s="25">
        <f t="shared" si="0"/>
        <v>19467</v>
      </c>
      <c r="X9" s="25">
        <f t="shared" si="0"/>
        <v>13007</v>
      </c>
      <c r="Y9" s="25">
        <f t="shared" si="0"/>
        <v>26963</v>
      </c>
      <c r="Z9" s="25">
        <f t="shared" si="0"/>
        <v>24386</v>
      </c>
      <c r="AA9" s="25">
        <f t="shared" si="0"/>
        <v>19693</v>
      </c>
      <c r="AB9" s="25">
        <f t="shared" si="0"/>
        <v>21323</v>
      </c>
      <c r="AC9" s="25">
        <f t="shared" si="0"/>
        <v>22079</v>
      </c>
      <c r="AD9" s="25">
        <f t="shared" si="0"/>
        <v>18196</v>
      </c>
      <c r="AE9" s="25">
        <f t="shared" si="0"/>
        <v>20718.856902308253</v>
      </c>
      <c r="AF9" s="25">
        <f t="shared" si="0"/>
        <v>16436</v>
      </c>
      <c r="AG9" s="25">
        <f t="shared" ref="AG9" si="1">AG12+AG14+AG16+AG18+AG20+AG22+AG24+AG26+AG28+AG30+AG32+AG34+AG36+AG38+AG40+AG42+AG44</f>
        <v>15953</v>
      </c>
      <c r="AH9" s="25">
        <f t="shared" si="0"/>
        <v>15804</v>
      </c>
      <c r="AI9" s="42">
        <f>SUM(D9:AH9)</f>
        <v>371196.85690230824</v>
      </c>
      <c r="AJ9" s="8"/>
    </row>
    <row r="10" spans="1:36" s="9" customFormat="1" ht="12.75" customHeight="1" thickBot="1" x14ac:dyDescent="0.25">
      <c r="A10" s="43"/>
      <c r="B10" s="16"/>
      <c r="C10" s="20" t="s">
        <v>39</v>
      </c>
      <c r="D10" s="20">
        <f>D13+D15+D17+D19+D21+D23+D25+D27+D29+D31+D33+D35+D37+D39+D41+D43+D45</f>
        <v>410087.86</v>
      </c>
      <c r="E10" s="20">
        <f t="shared" ref="E10:AH10" si="2">E13+E15+E17+E19+E21+E23+E25+E27+E29+E31+E33+E35+E37+E39+E41+E43+E45</f>
        <v>375038.38</v>
      </c>
      <c r="F10" s="20">
        <f t="shared" si="2"/>
        <v>434222.36</v>
      </c>
      <c r="G10" s="20">
        <f t="shared" si="2"/>
        <v>456901.01</v>
      </c>
      <c r="H10" s="20">
        <f t="shared" si="2"/>
        <v>485270.01</v>
      </c>
      <c r="I10" s="20">
        <f t="shared" si="2"/>
        <v>571037.93999999994</v>
      </c>
      <c r="J10" s="20">
        <f t="shared" si="2"/>
        <v>532965.32999999996</v>
      </c>
      <c r="K10" s="20">
        <f t="shared" si="2"/>
        <v>483533.15</v>
      </c>
      <c r="L10" s="20">
        <f t="shared" si="2"/>
        <v>574304.93999999994</v>
      </c>
      <c r="M10" s="20">
        <f t="shared" si="2"/>
        <v>552282.89</v>
      </c>
      <c r="N10" s="20">
        <f t="shared" si="2"/>
        <v>614084.69999999995</v>
      </c>
      <c r="O10" s="20">
        <f t="shared" si="2"/>
        <v>563675.55000000005</v>
      </c>
      <c r="P10" s="20">
        <f t="shared" si="2"/>
        <v>785783.72</v>
      </c>
      <c r="Q10" s="20">
        <f t="shared" si="2"/>
        <v>1047414.71</v>
      </c>
      <c r="R10" s="20">
        <f t="shared" si="2"/>
        <v>1505833.9900000002</v>
      </c>
      <c r="S10" s="20">
        <f t="shared" si="2"/>
        <v>1584642.21</v>
      </c>
      <c r="T10" s="20">
        <f t="shared" si="2"/>
        <v>2457268.85</v>
      </c>
      <c r="U10" s="20">
        <f t="shared" si="2"/>
        <v>2390511</v>
      </c>
      <c r="V10" s="20">
        <f t="shared" si="2"/>
        <v>3202659.2200000021</v>
      </c>
      <c r="W10" s="20">
        <f t="shared" si="2"/>
        <v>3233018.4568407708</v>
      </c>
      <c r="X10" s="20">
        <f t="shared" si="2"/>
        <v>3068819.1044086707</v>
      </c>
      <c r="Y10" s="20">
        <f t="shared" si="2"/>
        <v>5491356.2810897902</v>
      </c>
      <c r="Z10" s="20">
        <f t="shared" si="2"/>
        <v>7719490</v>
      </c>
      <c r="AA10" s="20">
        <f t="shared" si="2"/>
        <v>6232154</v>
      </c>
      <c r="AB10" s="20">
        <f t="shared" si="2"/>
        <v>5105050</v>
      </c>
      <c r="AC10" s="20">
        <f t="shared" si="2"/>
        <v>4336101</v>
      </c>
      <c r="AD10" s="20">
        <f t="shared" si="2"/>
        <v>4259521</v>
      </c>
      <c r="AE10" s="20">
        <f t="shared" si="2"/>
        <v>3811777.64</v>
      </c>
      <c r="AF10" s="20">
        <f t="shared" si="2"/>
        <v>3291627.4</v>
      </c>
      <c r="AG10" s="20">
        <f t="shared" ref="AG10" si="3">AG13+AG15+AG17+AG19+AG21+AG23+AG25+AG27+AG29+AG31+AG33+AG35+AG37+AG39+AG41+AG43+AG45</f>
        <v>4178670</v>
      </c>
      <c r="AH10" s="20">
        <f t="shared" si="2"/>
        <v>4453396.0867800005</v>
      </c>
      <c r="AI10" s="45">
        <f>SUM(D10:AH10)</f>
        <v>74208498.789119229</v>
      </c>
      <c r="AJ10" s="8"/>
    </row>
    <row r="11" spans="1:36" s="7" customFormat="1" ht="12.75" customHeight="1" x14ac:dyDescent="0.2"/>
    <row r="12" spans="1:36" ht="12.75" customHeight="1" x14ac:dyDescent="0.2">
      <c r="A12" s="120" t="s">
        <v>23</v>
      </c>
      <c r="B12" s="137" t="s">
        <v>24</v>
      </c>
      <c r="C12" s="59" t="s">
        <v>25</v>
      </c>
      <c r="D12" s="17">
        <f t="shared" ref="D12:AH12" si="4">D57+D102</f>
        <v>1192</v>
      </c>
      <c r="E12" s="17">
        <f t="shared" si="4"/>
        <v>951</v>
      </c>
      <c r="F12" s="17">
        <f t="shared" si="4"/>
        <v>1223</v>
      </c>
      <c r="G12" s="17">
        <f t="shared" si="4"/>
        <v>995</v>
      </c>
      <c r="H12" s="17">
        <f t="shared" si="4"/>
        <v>787</v>
      </c>
      <c r="I12" s="17">
        <f t="shared" si="4"/>
        <v>860</v>
      </c>
      <c r="J12" s="17">
        <f t="shared" si="4"/>
        <v>721</v>
      </c>
      <c r="K12" s="17">
        <f t="shared" si="4"/>
        <v>1114</v>
      </c>
      <c r="L12" s="17">
        <f t="shared" si="4"/>
        <v>1520</v>
      </c>
      <c r="M12" s="17">
        <f t="shared" si="4"/>
        <v>938</v>
      </c>
      <c r="N12" s="17">
        <f t="shared" si="4"/>
        <v>1611</v>
      </c>
      <c r="O12" s="17">
        <f t="shared" si="4"/>
        <v>1470</v>
      </c>
      <c r="P12" s="17">
        <f t="shared" si="4"/>
        <v>1603</v>
      </c>
      <c r="Q12" s="17">
        <f t="shared" si="4"/>
        <v>2027</v>
      </c>
      <c r="R12" s="17">
        <f t="shared" si="4"/>
        <v>2603</v>
      </c>
      <c r="S12" s="17">
        <f t="shared" si="4"/>
        <v>2069</v>
      </c>
      <c r="T12" s="17">
        <f t="shared" si="4"/>
        <v>2305</v>
      </c>
      <c r="U12" s="17">
        <f t="shared" si="4"/>
        <v>1725</v>
      </c>
      <c r="V12" s="17">
        <f t="shared" si="4"/>
        <v>369</v>
      </c>
      <c r="W12" s="17">
        <f t="shared" si="4"/>
        <v>922</v>
      </c>
      <c r="X12" s="17">
        <f t="shared" si="4"/>
        <v>687</v>
      </c>
      <c r="Y12" s="17">
        <f t="shared" si="4"/>
        <v>207</v>
      </c>
      <c r="Z12" s="17">
        <f t="shared" si="4"/>
        <v>38</v>
      </c>
      <c r="AA12" s="17">
        <f t="shared" si="4"/>
        <v>10</v>
      </c>
      <c r="AB12" s="17">
        <f t="shared" si="4"/>
        <v>1</v>
      </c>
      <c r="AC12" s="17">
        <f t="shared" si="4"/>
        <v>3</v>
      </c>
      <c r="AD12" s="17">
        <f t="shared" si="4"/>
        <v>0</v>
      </c>
      <c r="AE12" s="17">
        <f t="shared" si="4"/>
        <v>0</v>
      </c>
      <c r="AF12" s="17">
        <f t="shared" si="4"/>
        <v>0</v>
      </c>
      <c r="AG12" s="17">
        <f t="shared" ref="AG12" si="5">AG57+AG102</f>
        <v>0</v>
      </c>
      <c r="AH12" s="17">
        <f t="shared" si="4"/>
        <v>0</v>
      </c>
      <c r="AI12" s="85">
        <f>SUM(D12:AH12)</f>
        <v>27951</v>
      </c>
    </row>
    <row r="13" spans="1:36" ht="12.75" customHeight="1" x14ac:dyDescent="0.2">
      <c r="A13" s="121"/>
      <c r="B13" s="138"/>
      <c r="C13" s="57" t="s">
        <v>39</v>
      </c>
      <c r="D13" s="18">
        <f t="shared" ref="D13:AH13" si="6">D58+D103</f>
        <v>107705.88</v>
      </c>
      <c r="E13" s="18">
        <f t="shared" si="6"/>
        <v>90899.94</v>
      </c>
      <c r="F13" s="18">
        <f t="shared" si="6"/>
        <v>135280.06</v>
      </c>
      <c r="G13" s="18">
        <f t="shared" si="6"/>
        <v>119710</v>
      </c>
      <c r="H13" s="18">
        <f t="shared" si="6"/>
        <v>102022</v>
      </c>
      <c r="I13" s="18">
        <f t="shared" si="6"/>
        <v>114218.68</v>
      </c>
      <c r="J13" s="18">
        <f t="shared" si="6"/>
        <v>92817.15</v>
      </c>
      <c r="K13" s="18">
        <f t="shared" si="6"/>
        <v>142286.82</v>
      </c>
      <c r="L13" s="18">
        <f t="shared" si="6"/>
        <v>202963.49</v>
      </c>
      <c r="M13" s="18">
        <f t="shared" si="6"/>
        <v>131407.75</v>
      </c>
      <c r="N13" s="18">
        <f t="shared" si="6"/>
        <v>207455</v>
      </c>
      <c r="O13" s="18">
        <f t="shared" si="6"/>
        <v>194730.31</v>
      </c>
      <c r="P13" s="18">
        <f t="shared" si="6"/>
        <v>199583.52</v>
      </c>
      <c r="Q13" s="18">
        <f t="shared" si="6"/>
        <v>278840.90999999997</v>
      </c>
      <c r="R13" s="18">
        <f t="shared" si="6"/>
        <v>382050.29</v>
      </c>
      <c r="S13" s="18">
        <f t="shared" si="6"/>
        <v>331165</v>
      </c>
      <c r="T13" s="18">
        <f t="shared" si="6"/>
        <v>351308</v>
      </c>
      <c r="U13" s="18">
        <f t="shared" si="6"/>
        <v>283088</v>
      </c>
      <c r="V13" s="18">
        <f t="shared" si="6"/>
        <v>64374.22</v>
      </c>
      <c r="W13" s="18">
        <f t="shared" si="6"/>
        <v>279529.65000000002</v>
      </c>
      <c r="X13" s="18">
        <f t="shared" si="6"/>
        <v>218159.88815299311</v>
      </c>
      <c r="Y13" s="18">
        <f t="shared" si="6"/>
        <v>68425</v>
      </c>
      <c r="Z13" s="18">
        <f t="shared" si="6"/>
        <v>12112</v>
      </c>
      <c r="AA13" s="18">
        <f t="shared" si="6"/>
        <v>3193</v>
      </c>
      <c r="AB13" s="18">
        <f t="shared" si="6"/>
        <v>317</v>
      </c>
      <c r="AC13" s="18">
        <f t="shared" si="6"/>
        <v>875</v>
      </c>
      <c r="AD13" s="18">
        <f t="shared" si="6"/>
        <v>0</v>
      </c>
      <c r="AE13" s="18">
        <f t="shared" si="6"/>
        <v>0</v>
      </c>
      <c r="AF13" s="18">
        <f t="shared" si="6"/>
        <v>0</v>
      </c>
      <c r="AG13" s="18">
        <f t="shared" ref="AG13" si="7">AG58+AG103</f>
        <v>0</v>
      </c>
      <c r="AH13" s="18">
        <f t="shared" si="6"/>
        <v>0</v>
      </c>
      <c r="AI13" s="86">
        <f t="shared" ref="AI13:AI45" si="8">SUM(D13:AH13)</f>
        <v>4114518.5581529937</v>
      </c>
    </row>
    <row r="14" spans="1:36" ht="12.75" customHeight="1" x14ac:dyDescent="0.2">
      <c r="A14" s="121"/>
      <c r="B14" s="137" t="s">
        <v>27</v>
      </c>
      <c r="C14" s="10" t="s">
        <v>25</v>
      </c>
      <c r="D14" s="17">
        <f t="shared" ref="D14:AH14" si="9">D59+D104</f>
        <v>0</v>
      </c>
      <c r="E14" s="17">
        <f t="shared" si="9"/>
        <v>82</v>
      </c>
      <c r="F14" s="17">
        <f t="shared" si="9"/>
        <v>185</v>
      </c>
      <c r="G14" s="17">
        <f t="shared" si="9"/>
        <v>377</v>
      </c>
      <c r="H14" s="17">
        <f t="shared" si="9"/>
        <v>1105</v>
      </c>
      <c r="I14" s="17">
        <f t="shared" si="9"/>
        <v>1112</v>
      </c>
      <c r="J14" s="17">
        <f t="shared" si="9"/>
        <v>1423</v>
      </c>
      <c r="K14" s="17">
        <f t="shared" si="9"/>
        <v>772</v>
      </c>
      <c r="L14" s="17">
        <f t="shared" si="9"/>
        <v>458</v>
      </c>
      <c r="M14" s="17">
        <f t="shared" si="9"/>
        <v>540</v>
      </c>
      <c r="N14" s="17">
        <f t="shared" si="9"/>
        <v>462</v>
      </c>
      <c r="O14" s="17">
        <f t="shared" si="9"/>
        <v>538</v>
      </c>
      <c r="P14" s="17">
        <f t="shared" si="9"/>
        <v>804</v>
      </c>
      <c r="Q14" s="17">
        <f t="shared" si="9"/>
        <v>715</v>
      </c>
      <c r="R14" s="17">
        <f t="shared" si="9"/>
        <v>1305</v>
      </c>
      <c r="S14" s="17">
        <f t="shared" si="9"/>
        <v>866</v>
      </c>
      <c r="T14" s="17">
        <f t="shared" si="9"/>
        <v>580</v>
      </c>
      <c r="U14" s="17">
        <f t="shared" si="9"/>
        <v>104</v>
      </c>
      <c r="V14" s="17">
        <f t="shared" si="9"/>
        <v>39</v>
      </c>
      <c r="W14" s="17">
        <f t="shared" si="9"/>
        <v>0</v>
      </c>
      <c r="X14" s="17">
        <f t="shared" si="9"/>
        <v>0</v>
      </c>
      <c r="Y14" s="17">
        <f t="shared" si="9"/>
        <v>0</v>
      </c>
      <c r="Z14" s="17">
        <f t="shared" si="9"/>
        <v>0</v>
      </c>
      <c r="AA14" s="17">
        <f t="shared" si="9"/>
        <v>0</v>
      </c>
      <c r="AB14" s="17">
        <f t="shared" si="9"/>
        <v>0</v>
      </c>
      <c r="AC14" s="17">
        <f t="shared" si="9"/>
        <v>0</v>
      </c>
      <c r="AD14" s="17">
        <f t="shared" si="9"/>
        <v>0</v>
      </c>
      <c r="AE14" s="17">
        <f t="shared" si="9"/>
        <v>0</v>
      </c>
      <c r="AF14" s="17">
        <f t="shared" si="9"/>
        <v>0</v>
      </c>
      <c r="AG14" s="17">
        <f t="shared" ref="AG14" si="10">AG59+AG104</f>
        <v>0</v>
      </c>
      <c r="AH14" s="17">
        <f t="shared" si="9"/>
        <v>0</v>
      </c>
      <c r="AI14" s="85">
        <f t="shared" si="8"/>
        <v>11467</v>
      </c>
    </row>
    <row r="15" spans="1:36" ht="12.75" customHeight="1" x14ac:dyDescent="0.2">
      <c r="A15" s="121"/>
      <c r="B15" s="138"/>
      <c r="C15" s="11" t="s">
        <v>39</v>
      </c>
      <c r="D15" s="18">
        <f t="shared" ref="D15:AH15" si="11">D60+D105</f>
        <v>0</v>
      </c>
      <c r="E15" s="18">
        <f t="shared" si="11"/>
        <v>8200</v>
      </c>
      <c r="F15" s="18">
        <f t="shared" si="11"/>
        <v>20396</v>
      </c>
      <c r="G15" s="18">
        <f t="shared" si="11"/>
        <v>32545</v>
      </c>
      <c r="H15" s="18">
        <f t="shared" si="11"/>
        <v>96917</v>
      </c>
      <c r="I15" s="18">
        <f t="shared" si="11"/>
        <v>114144</v>
      </c>
      <c r="J15" s="18">
        <f t="shared" si="11"/>
        <v>142465</v>
      </c>
      <c r="K15" s="18">
        <f t="shared" si="11"/>
        <v>66613</v>
      </c>
      <c r="L15" s="18">
        <f t="shared" si="11"/>
        <v>36599</v>
      </c>
      <c r="M15" s="18">
        <f t="shared" si="11"/>
        <v>51812</v>
      </c>
      <c r="N15" s="18">
        <f t="shared" si="11"/>
        <v>55844</v>
      </c>
      <c r="O15" s="18">
        <f t="shared" si="11"/>
        <v>60250</v>
      </c>
      <c r="P15" s="18">
        <f t="shared" si="11"/>
        <v>106483</v>
      </c>
      <c r="Q15" s="18">
        <f t="shared" si="11"/>
        <v>94679</v>
      </c>
      <c r="R15" s="18">
        <f t="shared" si="11"/>
        <v>188033</v>
      </c>
      <c r="S15" s="18">
        <f t="shared" si="11"/>
        <v>128960</v>
      </c>
      <c r="T15" s="18">
        <f t="shared" si="11"/>
        <v>87911</v>
      </c>
      <c r="U15" s="18">
        <f t="shared" si="11"/>
        <v>17042</v>
      </c>
      <c r="V15" s="18">
        <f t="shared" si="11"/>
        <v>5809</v>
      </c>
      <c r="W15" s="18">
        <f t="shared" si="11"/>
        <v>0</v>
      </c>
      <c r="X15" s="18">
        <f t="shared" si="11"/>
        <v>0</v>
      </c>
      <c r="Y15" s="18">
        <f t="shared" si="11"/>
        <v>0</v>
      </c>
      <c r="Z15" s="18">
        <f t="shared" si="11"/>
        <v>0</v>
      </c>
      <c r="AA15" s="18">
        <f t="shared" si="11"/>
        <v>0</v>
      </c>
      <c r="AB15" s="18">
        <f t="shared" si="11"/>
        <v>0</v>
      </c>
      <c r="AC15" s="18">
        <f t="shared" si="11"/>
        <v>0</v>
      </c>
      <c r="AD15" s="18">
        <f t="shared" si="11"/>
        <v>0</v>
      </c>
      <c r="AE15" s="18">
        <f t="shared" si="11"/>
        <v>0</v>
      </c>
      <c r="AF15" s="18">
        <f t="shared" si="11"/>
        <v>0</v>
      </c>
      <c r="AG15" s="18">
        <f t="shared" ref="AG15" si="12">AG60+AG105</f>
        <v>0</v>
      </c>
      <c r="AH15" s="18">
        <f t="shared" si="11"/>
        <v>0</v>
      </c>
      <c r="AI15" s="86">
        <f t="shared" si="8"/>
        <v>1314702</v>
      </c>
    </row>
    <row r="16" spans="1:36" ht="12.75" customHeight="1" x14ac:dyDescent="0.2">
      <c r="A16" s="121"/>
      <c r="B16" s="137" t="s">
        <v>28</v>
      </c>
      <c r="C16" s="10" t="s">
        <v>25</v>
      </c>
      <c r="D16" s="17">
        <f t="shared" ref="D16:AH16" si="13">D61+D106</f>
        <v>0</v>
      </c>
      <c r="E16" s="17">
        <f t="shared" si="13"/>
        <v>0</v>
      </c>
      <c r="F16" s="17">
        <f t="shared" si="13"/>
        <v>0</v>
      </c>
      <c r="G16" s="17">
        <f t="shared" si="13"/>
        <v>0</v>
      </c>
      <c r="H16" s="17">
        <f t="shared" si="13"/>
        <v>0</v>
      </c>
      <c r="I16" s="17">
        <f t="shared" si="13"/>
        <v>49</v>
      </c>
      <c r="J16" s="17">
        <f t="shared" si="13"/>
        <v>101</v>
      </c>
      <c r="K16" s="17">
        <f t="shared" si="13"/>
        <v>132</v>
      </c>
      <c r="L16" s="17">
        <f t="shared" si="13"/>
        <v>283</v>
      </c>
      <c r="M16" s="17">
        <f t="shared" si="13"/>
        <v>338</v>
      </c>
      <c r="N16" s="17">
        <f t="shared" si="13"/>
        <v>389</v>
      </c>
      <c r="O16" s="17">
        <f t="shared" si="13"/>
        <v>401</v>
      </c>
      <c r="P16" s="17">
        <f t="shared" si="13"/>
        <v>619</v>
      </c>
      <c r="Q16" s="17">
        <f t="shared" si="13"/>
        <v>1037</v>
      </c>
      <c r="R16" s="17">
        <f t="shared" si="13"/>
        <v>1178</v>
      </c>
      <c r="S16" s="17">
        <f t="shared" si="13"/>
        <v>210</v>
      </c>
      <c r="T16" s="17">
        <f t="shared" si="13"/>
        <v>6</v>
      </c>
      <c r="U16" s="17">
        <f t="shared" si="13"/>
        <v>2</v>
      </c>
      <c r="V16" s="17">
        <f t="shared" si="13"/>
        <v>0</v>
      </c>
      <c r="W16" s="17">
        <f t="shared" si="13"/>
        <v>5</v>
      </c>
      <c r="X16" s="17">
        <f t="shared" si="13"/>
        <v>0</v>
      </c>
      <c r="Y16" s="17">
        <f t="shared" si="13"/>
        <v>0</v>
      </c>
      <c r="Z16" s="17">
        <f t="shared" si="13"/>
        <v>0</v>
      </c>
      <c r="AA16" s="17">
        <f t="shared" si="13"/>
        <v>0</v>
      </c>
      <c r="AB16" s="17">
        <f t="shared" si="13"/>
        <v>0</v>
      </c>
      <c r="AC16" s="17">
        <f t="shared" si="13"/>
        <v>0</v>
      </c>
      <c r="AD16" s="17">
        <f t="shared" si="13"/>
        <v>0</v>
      </c>
      <c r="AE16" s="17">
        <f t="shared" si="13"/>
        <v>0</v>
      </c>
      <c r="AF16" s="17">
        <f t="shared" si="13"/>
        <v>0</v>
      </c>
      <c r="AG16" s="17">
        <f t="shared" ref="AG16" si="14">AG61+AG106</f>
        <v>0</v>
      </c>
      <c r="AH16" s="17">
        <f t="shared" si="13"/>
        <v>0</v>
      </c>
      <c r="AI16" s="85">
        <f t="shared" si="8"/>
        <v>4750</v>
      </c>
    </row>
    <row r="17" spans="1:38" ht="12.75" customHeight="1" x14ac:dyDescent="0.2">
      <c r="A17" s="121"/>
      <c r="B17" s="138"/>
      <c r="C17" s="11" t="s">
        <v>39</v>
      </c>
      <c r="D17" s="18">
        <f t="shared" ref="D17:AH17" si="15">D62+D107</f>
        <v>0</v>
      </c>
      <c r="E17" s="18">
        <f t="shared" si="15"/>
        <v>0</v>
      </c>
      <c r="F17" s="18">
        <f t="shared" si="15"/>
        <v>0</v>
      </c>
      <c r="G17" s="18">
        <f t="shared" si="15"/>
        <v>0</v>
      </c>
      <c r="H17" s="18">
        <f t="shared" si="15"/>
        <v>0</v>
      </c>
      <c r="I17" s="18">
        <f t="shared" si="15"/>
        <v>6860</v>
      </c>
      <c r="J17" s="18">
        <f t="shared" si="15"/>
        <v>14150</v>
      </c>
      <c r="K17" s="18">
        <f t="shared" si="15"/>
        <v>18470</v>
      </c>
      <c r="L17" s="18">
        <f t="shared" si="15"/>
        <v>39655</v>
      </c>
      <c r="M17" s="18">
        <f t="shared" si="15"/>
        <v>47280</v>
      </c>
      <c r="N17" s="18">
        <f t="shared" si="15"/>
        <v>54474</v>
      </c>
      <c r="O17" s="18">
        <f t="shared" si="15"/>
        <v>55911</v>
      </c>
      <c r="P17" s="18">
        <f t="shared" si="15"/>
        <v>83551</v>
      </c>
      <c r="Q17" s="18">
        <f t="shared" si="15"/>
        <v>127481</v>
      </c>
      <c r="R17" s="18">
        <f t="shared" si="15"/>
        <v>146340</v>
      </c>
      <c r="S17" s="18">
        <f t="shared" si="15"/>
        <v>25863</v>
      </c>
      <c r="T17" s="18">
        <f t="shared" si="15"/>
        <v>729</v>
      </c>
      <c r="U17" s="18">
        <f t="shared" si="15"/>
        <v>290</v>
      </c>
      <c r="V17" s="18">
        <f t="shared" si="15"/>
        <v>0</v>
      </c>
      <c r="W17" s="18">
        <f t="shared" si="15"/>
        <v>610</v>
      </c>
      <c r="X17" s="18">
        <f t="shared" si="15"/>
        <v>56.726406597969302</v>
      </c>
      <c r="Y17" s="18">
        <f t="shared" si="15"/>
        <v>0</v>
      </c>
      <c r="Z17" s="18">
        <f t="shared" si="15"/>
        <v>0</v>
      </c>
      <c r="AA17" s="18">
        <f t="shared" si="15"/>
        <v>0</v>
      </c>
      <c r="AB17" s="18">
        <f t="shared" si="15"/>
        <v>0</v>
      </c>
      <c r="AC17" s="18">
        <f t="shared" si="15"/>
        <v>0</v>
      </c>
      <c r="AD17" s="18">
        <f t="shared" si="15"/>
        <v>0</v>
      </c>
      <c r="AE17" s="18">
        <f t="shared" si="15"/>
        <v>0</v>
      </c>
      <c r="AF17" s="18">
        <f t="shared" si="15"/>
        <v>0</v>
      </c>
      <c r="AG17" s="18">
        <f t="shared" ref="AG17" si="16">AG62+AG107</f>
        <v>0</v>
      </c>
      <c r="AH17" s="18">
        <f t="shared" si="15"/>
        <v>0</v>
      </c>
      <c r="AI17" s="86">
        <f t="shared" si="8"/>
        <v>621720.726406598</v>
      </c>
    </row>
    <row r="18" spans="1:38" ht="12.75" customHeight="1" x14ac:dyDescent="0.2">
      <c r="A18" s="121"/>
      <c r="B18" s="137" t="s">
        <v>29</v>
      </c>
      <c r="C18" s="10" t="s">
        <v>25</v>
      </c>
      <c r="D18" s="17">
        <f t="shared" ref="D18:AH18" si="17">D63+D108</f>
        <v>0</v>
      </c>
      <c r="E18" s="17">
        <f t="shared" si="17"/>
        <v>0</v>
      </c>
      <c r="F18" s="17">
        <f t="shared" si="17"/>
        <v>0</v>
      </c>
      <c r="G18" s="17">
        <f t="shared" si="17"/>
        <v>0</v>
      </c>
      <c r="H18" s="17">
        <f t="shared" si="17"/>
        <v>0</v>
      </c>
      <c r="I18" s="17">
        <f t="shared" si="17"/>
        <v>0</v>
      </c>
      <c r="J18" s="17">
        <f t="shared" si="17"/>
        <v>0</v>
      </c>
      <c r="K18" s="17">
        <f t="shared" si="17"/>
        <v>0</v>
      </c>
      <c r="L18" s="17">
        <f t="shared" si="17"/>
        <v>0</v>
      </c>
      <c r="M18" s="17">
        <f t="shared" si="17"/>
        <v>0</v>
      </c>
      <c r="N18" s="17">
        <f t="shared" si="17"/>
        <v>0</v>
      </c>
      <c r="O18" s="17">
        <f t="shared" si="17"/>
        <v>0</v>
      </c>
      <c r="P18" s="17">
        <f t="shared" si="17"/>
        <v>160</v>
      </c>
      <c r="Q18" s="17">
        <f t="shared" si="17"/>
        <v>905</v>
      </c>
      <c r="R18" s="17">
        <f t="shared" si="17"/>
        <v>1887</v>
      </c>
      <c r="S18" s="17">
        <f t="shared" si="17"/>
        <v>2810</v>
      </c>
      <c r="T18" s="17">
        <f t="shared" si="17"/>
        <v>5591</v>
      </c>
      <c r="U18" s="17">
        <f t="shared" si="17"/>
        <v>4839</v>
      </c>
      <c r="V18" s="17">
        <f t="shared" si="17"/>
        <v>4759</v>
      </c>
      <c r="W18" s="17">
        <f t="shared" si="17"/>
        <v>4634</v>
      </c>
      <c r="X18" s="17">
        <f t="shared" si="17"/>
        <v>3473</v>
      </c>
      <c r="Y18" s="17">
        <f t="shared" si="17"/>
        <v>8079</v>
      </c>
      <c r="Z18" s="17">
        <f t="shared" si="17"/>
        <v>12966</v>
      </c>
      <c r="AA18" s="17">
        <f t="shared" si="17"/>
        <v>7688</v>
      </c>
      <c r="AB18" s="17">
        <f t="shared" si="17"/>
        <v>2811</v>
      </c>
      <c r="AC18" s="17">
        <f t="shared" si="17"/>
        <v>666</v>
      </c>
      <c r="AD18" s="17">
        <f t="shared" si="17"/>
        <v>385</v>
      </c>
      <c r="AE18" s="17">
        <f t="shared" si="17"/>
        <v>119.85690230825237</v>
      </c>
      <c r="AF18" s="17">
        <f t="shared" si="17"/>
        <v>44</v>
      </c>
      <c r="AG18" s="17">
        <f t="shared" ref="AG18" si="18">AG63+AG108</f>
        <v>52</v>
      </c>
      <c r="AH18" s="17">
        <f t="shared" si="17"/>
        <v>17</v>
      </c>
      <c r="AI18" s="85">
        <f t="shared" si="8"/>
        <v>61885.856902308253</v>
      </c>
    </row>
    <row r="19" spans="1:38" ht="12.75" customHeight="1" x14ac:dyDescent="0.2">
      <c r="A19" s="121"/>
      <c r="B19" s="138"/>
      <c r="C19" s="11" t="s">
        <v>39</v>
      </c>
      <c r="D19" s="18">
        <f t="shared" ref="D19:AH19" si="19">D64+D109</f>
        <v>0</v>
      </c>
      <c r="E19" s="18">
        <f t="shared" si="19"/>
        <v>0</v>
      </c>
      <c r="F19" s="18">
        <f t="shared" si="19"/>
        <v>0</v>
      </c>
      <c r="G19" s="18">
        <f t="shared" si="19"/>
        <v>0</v>
      </c>
      <c r="H19" s="18">
        <f t="shared" si="19"/>
        <v>0</v>
      </c>
      <c r="I19" s="18">
        <f t="shared" si="19"/>
        <v>0</v>
      </c>
      <c r="J19" s="18">
        <f t="shared" si="19"/>
        <v>0</v>
      </c>
      <c r="K19" s="18">
        <f t="shared" si="19"/>
        <v>0</v>
      </c>
      <c r="L19" s="18">
        <f t="shared" si="19"/>
        <v>0</v>
      </c>
      <c r="M19" s="18">
        <f t="shared" si="19"/>
        <v>0</v>
      </c>
      <c r="N19" s="18">
        <f t="shared" si="19"/>
        <v>0</v>
      </c>
      <c r="O19" s="18">
        <f t="shared" si="19"/>
        <v>0</v>
      </c>
      <c r="P19" s="18">
        <f t="shared" si="19"/>
        <v>44690</v>
      </c>
      <c r="Q19" s="18">
        <f t="shared" si="19"/>
        <v>251162</v>
      </c>
      <c r="R19" s="18">
        <f t="shared" si="19"/>
        <v>525259</v>
      </c>
      <c r="S19" s="18">
        <f t="shared" si="19"/>
        <v>785488</v>
      </c>
      <c r="T19" s="18">
        <f t="shared" si="19"/>
        <v>1613414</v>
      </c>
      <c r="U19" s="18">
        <f t="shared" si="19"/>
        <v>1490400</v>
      </c>
      <c r="V19" s="18">
        <f t="shared" si="19"/>
        <v>1713672</v>
      </c>
      <c r="W19" s="18">
        <f t="shared" si="19"/>
        <v>1663607</v>
      </c>
      <c r="X19" s="18">
        <f t="shared" si="19"/>
        <v>1487778.2968954586</v>
      </c>
      <c r="Y19" s="18">
        <f t="shared" si="19"/>
        <v>3698470</v>
      </c>
      <c r="Z19" s="18">
        <f t="shared" si="19"/>
        <v>6381224</v>
      </c>
      <c r="AA19" s="18">
        <f t="shared" si="19"/>
        <v>3953924</v>
      </c>
      <c r="AB19" s="18">
        <f t="shared" si="19"/>
        <v>1392538</v>
      </c>
      <c r="AC19" s="18">
        <f t="shared" si="19"/>
        <v>362963</v>
      </c>
      <c r="AD19" s="18">
        <f t="shared" si="19"/>
        <v>177538</v>
      </c>
      <c r="AE19" s="18">
        <f t="shared" si="19"/>
        <v>67668.639999999999</v>
      </c>
      <c r="AF19" s="18">
        <f t="shared" si="19"/>
        <v>27847</v>
      </c>
      <c r="AG19" s="18">
        <f t="shared" ref="AG19" si="20">AG64+AG109</f>
        <v>28779</v>
      </c>
      <c r="AH19" s="18">
        <f t="shared" si="19"/>
        <v>15777</v>
      </c>
      <c r="AI19" s="86">
        <f t="shared" si="8"/>
        <v>25682198.93689546</v>
      </c>
    </row>
    <row r="20" spans="1:38" ht="12.75" customHeight="1" x14ac:dyDescent="0.2">
      <c r="A20" s="121"/>
      <c r="B20" s="137" t="s">
        <v>30</v>
      </c>
      <c r="C20" s="10" t="s">
        <v>25</v>
      </c>
      <c r="D20" s="17">
        <f t="shared" ref="D20:AH20" si="21">D65+D110</f>
        <v>0</v>
      </c>
      <c r="E20" s="17">
        <f t="shared" si="21"/>
        <v>0</v>
      </c>
      <c r="F20" s="17">
        <f t="shared" si="21"/>
        <v>0</v>
      </c>
      <c r="G20" s="17">
        <f t="shared" si="21"/>
        <v>0</v>
      </c>
      <c r="H20" s="17">
        <f t="shared" si="21"/>
        <v>0</v>
      </c>
      <c r="I20" s="17">
        <f t="shared" si="21"/>
        <v>0</v>
      </c>
      <c r="J20" s="17">
        <f t="shared" si="21"/>
        <v>0</v>
      </c>
      <c r="K20" s="17">
        <f t="shared" si="21"/>
        <v>0</v>
      </c>
      <c r="L20" s="17">
        <f t="shared" si="21"/>
        <v>0</v>
      </c>
      <c r="M20" s="17">
        <f t="shared" si="21"/>
        <v>0</v>
      </c>
      <c r="N20" s="17">
        <f t="shared" si="21"/>
        <v>0</v>
      </c>
      <c r="O20" s="17">
        <f t="shared" si="21"/>
        <v>0</v>
      </c>
      <c r="P20" s="17">
        <f t="shared" si="21"/>
        <v>0</v>
      </c>
      <c r="Q20" s="17">
        <f t="shared" si="21"/>
        <v>0</v>
      </c>
      <c r="R20" s="17">
        <f t="shared" si="21"/>
        <v>0</v>
      </c>
      <c r="S20" s="17">
        <f t="shared" si="21"/>
        <v>0</v>
      </c>
      <c r="T20" s="17">
        <f t="shared" si="21"/>
        <v>0</v>
      </c>
      <c r="U20" s="17">
        <f t="shared" si="21"/>
        <v>0</v>
      </c>
      <c r="V20" s="17">
        <f t="shared" si="21"/>
        <v>0</v>
      </c>
      <c r="W20" s="17">
        <f t="shared" si="21"/>
        <v>0</v>
      </c>
      <c r="X20" s="17">
        <f t="shared" si="21"/>
        <v>0</v>
      </c>
      <c r="Y20" s="17">
        <f t="shared" si="21"/>
        <v>0</v>
      </c>
      <c r="Z20" s="17">
        <f t="shared" si="21"/>
        <v>165</v>
      </c>
      <c r="AA20" s="17">
        <f t="shared" si="21"/>
        <v>1823</v>
      </c>
      <c r="AB20" s="17">
        <f t="shared" si="21"/>
        <v>1945</v>
      </c>
      <c r="AC20" s="17">
        <f t="shared" si="21"/>
        <v>1675</v>
      </c>
      <c r="AD20" s="17">
        <f t="shared" si="21"/>
        <v>2781</v>
      </c>
      <c r="AE20" s="17">
        <f t="shared" si="21"/>
        <v>1234</v>
      </c>
      <c r="AF20" s="17">
        <f t="shared" si="21"/>
        <v>927</v>
      </c>
      <c r="AG20" s="17">
        <f t="shared" ref="AG20" si="22">AG65+AG110</f>
        <v>2030</v>
      </c>
      <c r="AH20" s="17">
        <f t="shared" si="21"/>
        <v>1858</v>
      </c>
      <c r="AI20" s="85">
        <f t="shared" si="8"/>
        <v>14438</v>
      </c>
    </row>
    <row r="21" spans="1:38" ht="12.75" customHeight="1" x14ac:dyDescent="0.2">
      <c r="A21" s="121"/>
      <c r="B21" s="138"/>
      <c r="C21" s="11" t="s">
        <v>39</v>
      </c>
      <c r="D21" s="18">
        <f t="shared" ref="D21:AH21" si="23">D66+D111</f>
        <v>0</v>
      </c>
      <c r="E21" s="18">
        <f t="shared" si="23"/>
        <v>0</v>
      </c>
      <c r="F21" s="18">
        <f t="shared" si="23"/>
        <v>0</v>
      </c>
      <c r="G21" s="18">
        <f t="shared" si="23"/>
        <v>0</v>
      </c>
      <c r="H21" s="18">
        <f t="shared" si="23"/>
        <v>0</v>
      </c>
      <c r="I21" s="18">
        <f t="shared" si="23"/>
        <v>0</v>
      </c>
      <c r="J21" s="18">
        <f t="shared" si="23"/>
        <v>0</v>
      </c>
      <c r="K21" s="18">
        <f t="shared" si="23"/>
        <v>0</v>
      </c>
      <c r="L21" s="18">
        <f t="shared" si="23"/>
        <v>0</v>
      </c>
      <c r="M21" s="18">
        <f t="shared" si="23"/>
        <v>0</v>
      </c>
      <c r="N21" s="18">
        <f t="shared" si="23"/>
        <v>0</v>
      </c>
      <c r="O21" s="18">
        <f t="shared" si="23"/>
        <v>0</v>
      </c>
      <c r="P21" s="18">
        <f t="shared" si="23"/>
        <v>0</v>
      </c>
      <c r="Q21" s="18">
        <f t="shared" si="23"/>
        <v>0</v>
      </c>
      <c r="R21" s="18">
        <f t="shared" si="23"/>
        <v>0</v>
      </c>
      <c r="S21" s="18">
        <f t="shared" si="23"/>
        <v>0</v>
      </c>
      <c r="T21" s="18">
        <f t="shared" si="23"/>
        <v>0</v>
      </c>
      <c r="U21" s="18">
        <f t="shared" si="23"/>
        <v>0</v>
      </c>
      <c r="V21" s="18">
        <f t="shared" si="23"/>
        <v>0</v>
      </c>
      <c r="W21" s="18">
        <f t="shared" si="23"/>
        <v>0</v>
      </c>
      <c r="X21" s="18">
        <f t="shared" si="23"/>
        <v>0</v>
      </c>
      <c r="Y21" s="18">
        <f t="shared" si="23"/>
        <v>0</v>
      </c>
      <c r="Z21" s="18">
        <f t="shared" si="23"/>
        <v>94036</v>
      </c>
      <c r="AA21" s="18">
        <f t="shared" si="23"/>
        <v>949985</v>
      </c>
      <c r="AB21" s="18">
        <f t="shared" si="23"/>
        <v>1308561</v>
      </c>
      <c r="AC21" s="18">
        <f t="shared" si="23"/>
        <v>1147496</v>
      </c>
      <c r="AD21" s="18">
        <f t="shared" si="23"/>
        <v>1763755</v>
      </c>
      <c r="AE21" s="18">
        <f t="shared" si="23"/>
        <v>804543</v>
      </c>
      <c r="AF21" s="18">
        <f t="shared" si="23"/>
        <v>667777</v>
      </c>
      <c r="AG21" s="18">
        <f t="shared" ref="AG21" si="24">AG66+AG111</f>
        <v>1473834</v>
      </c>
      <c r="AH21" s="18">
        <f t="shared" si="23"/>
        <v>1661483</v>
      </c>
      <c r="AI21" s="86">
        <f t="shared" si="8"/>
        <v>9871470</v>
      </c>
    </row>
    <row r="22" spans="1:38" ht="12.75" customHeight="1" x14ac:dyDescent="0.2">
      <c r="A22" s="121"/>
      <c r="B22" s="137" t="s">
        <v>31</v>
      </c>
      <c r="C22" s="10" t="s">
        <v>25</v>
      </c>
      <c r="D22" s="17">
        <f t="shared" ref="D22:AH22" si="25">D67+D112</f>
        <v>0</v>
      </c>
      <c r="E22" s="17">
        <f t="shared" si="25"/>
        <v>0</v>
      </c>
      <c r="F22" s="17">
        <f t="shared" si="25"/>
        <v>0</v>
      </c>
      <c r="G22" s="17">
        <f t="shared" si="25"/>
        <v>0</v>
      </c>
      <c r="H22" s="17">
        <f t="shared" si="25"/>
        <v>0</v>
      </c>
      <c r="I22" s="17">
        <f t="shared" si="25"/>
        <v>0</v>
      </c>
      <c r="J22" s="17">
        <f t="shared" si="25"/>
        <v>0</v>
      </c>
      <c r="K22" s="17">
        <f t="shared" si="25"/>
        <v>0</v>
      </c>
      <c r="L22" s="17">
        <f t="shared" si="25"/>
        <v>0</v>
      </c>
      <c r="M22" s="17">
        <f t="shared" si="25"/>
        <v>0</v>
      </c>
      <c r="N22" s="17">
        <f t="shared" si="25"/>
        <v>0</v>
      </c>
      <c r="O22" s="17">
        <f t="shared" si="25"/>
        <v>0</v>
      </c>
      <c r="P22" s="17">
        <f t="shared" si="25"/>
        <v>0</v>
      </c>
      <c r="Q22" s="17">
        <f t="shared" si="25"/>
        <v>0</v>
      </c>
      <c r="R22" s="17">
        <f t="shared" si="25"/>
        <v>0</v>
      </c>
      <c r="S22" s="17">
        <f t="shared" si="25"/>
        <v>0</v>
      </c>
      <c r="T22" s="17">
        <f t="shared" si="25"/>
        <v>0</v>
      </c>
      <c r="U22" s="17">
        <f t="shared" si="25"/>
        <v>0</v>
      </c>
      <c r="V22" s="17">
        <f t="shared" si="25"/>
        <v>0</v>
      </c>
      <c r="W22" s="17">
        <f t="shared" si="25"/>
        <v>0</v>
      </c>
      <c r="X22" s="17">
        <f t="shared" si="25"/>
        <v>0</v>
      </c>
      <c r="Y22" s="17">
        <f t="shared" si="25"/>
        <v>0</v>
      </c>
      <c r="Z22" s="17">
        <f t="shared" si="25"/>
        <v>0</v>
      </c>
      <c r="AA22" s="17">
        <f t="shared" si="25"/>
        <v>0</v>
      </c>
      <c r="AB22" s="17">
        <f t="shared" si="25"/>
        <v>0</v>
      </c>
      <c r="AC22" s="17">
        <f t="shared" si="25"/>
        <v>0</v>
      </c>
      <c r="AD22" s="17">
        <f t="shared" si="25"/>
        <v>0</v>
      </c>
      <c r="AE22" s="17">
        <f t="shared" si="25"/>
        <v>1</v>
      </c>
      <c r="AF22" s="17">
        <f t="shared" si="25"/>
        <v>192</v>
      </c>
      <c r="AG22" s="17">
        <f t="shared" ref="AG22" si="26">AG67+AG112</f>
        <v>620</v>
      </c>
      <c r="AH22" s="17">
        <f t="shared" si="25"/>
        <v>734</v>
      </c>
      <c r="AI22" s="85">
        <f t="shared" si="8"/>
        <v>1547</v>
      </c>
    </row>
    <row r="23" spans="1:38" ht="12.75" customHeight="1" x14ac:dyDescent="0.2">
      <c r="A23" s="122"/>
      <c r="B23" s="138"/>
      <c r="C23" s="11" t="s">
        <v>39</v>
      </c>
      <c r="D23" s="18">
        <f t="shared" ref="D23:AH23" si="27">D68+D113</f>
        <v>0</v>
      </c>
      <c r="E23" s="18">
        <f t="shared" si="27"/>
        <v>0</v>
      </c>
      <c r="F23" s="18">
        <f t="shared" si="27"/>
        <v>0</v>
      </c>
      <c r="G23" s="18">
        <f t="shared" si="27"/>
        <v>0</v>
      </c>
      <c r="H23" s="18">
        <f t="shared" si="27"/>
        <v>0</v>
      </c>
      <c r="I23" s="18">
        <f t="shared" si="27"/>
        <v>0</v>
      </c>
      <c r="J23" s="18">
        <f t="shared" si="27"/>
        <v>0</v>
      </c>
      <c r="K23" s="18">
        <f t="shared" si="27"/>
        <v>0</v>
      </c>
      <c r="L23" s="18">
        <f t="shared" si="27"/>
        <v>0</v>
      </c>
      <c r="M23" s="18">
        <f t="shared" si="27"/>
        <v>0</v>
      </c>
      <c r="N23" s="18">
        <f t="shared" si="27"/>
        <v>0</v>
      </c>
      <c r="O23" s="18">
        <f t="shared" si="27"/>
        <v>0</v>
      </c>
      <c r="P23" s="18">
        <f t="shared" si="27"/>
        <v>0</v>
      </c>
      <c r="Q23" s="18">
        <f t="shared" si="27"/>
        <v>0</v>
      </c>
      <c r="R23" s="18">
        <f t="shared" si="27"/>
        <v>0</v>
      </c>
      <c r="S23" s="18">
        <f t="shared" si="27"/>
        <v>0</v>
      </c>
      <c r="T23" s="18">
        <f t="shared" si="27"/>
        <v>0</v>
      </c>
      <c r="U23" s="18">
        <f t="shared" si="27"/>
        <v>0</v>
      </c>
      <c r="V23" s="18">
        <f t="shared" si="27"/>
        <v>0</v>
      </c>
      <c r="W23" s="18">
        <f t="shared" si="27"/>
        <v>0</v>
      </c>
      <c r="X23" s="18">
        <f t="shared" si="27"/>
        <v>0</v>
      </c>
      <c r="Y23" s="18">
        <f t="shared" si="27"/>
        <v>0</v>
      </c>
      <c r="Z23" s="18">
        <f t="shared" si="27"/>
        <v>0</v>
      </c>
      <c r="AA23" s="18">
        <f t="shared" si="27"/>
        <v>0</v>
      </c>
      <c r="AB23" s="18">
        <f t="shared" si="27"/>
        <v>0</v>
      </c>
      <c r="AC23" s="18">
        <f t="shared" si="27"/>
        <v>0</v>
      </c>
      <c r="AD23" s="18">
        <f t="shared" si="27"/>
        <v>0</v>
      </c>
      <c r="AE23" s="18">
        <f t="shared" si="27"/>
        <v>715</v>
      </c>
      <c r="AF23" s="18">
        <f t="shared" si="27"/>
        <v>42357.4</v>
      </c>
      <c r="AG23" s="18">
        <f t="shared" ref="AG23" si="28">AG68+AG113</f>
        <v>161235</v>
      </c>
      <c r="AH23" s="18">
        <f t="shared" si="27"/>
        <v>240569.08678000001</v>
      </c>
      <c r="AI23" s="86">
        <f t="shared" si="8"/>
        <v>444876.48678000004</v>
      </c>
    </row>
    <row r="24" spans="1:38" s="7" customFormat="1" ht="12.75" customHeight="1" x14ac:dyDescent="0.2">
      <c r="A24" s="120" t="s">
        <v>32</v>
      </c>
      <c r="B24" s="137" t="s">
        <v>33</v>
      </c>
      <c r="C24" s="10" t="s">
        <v>25</v>
      </c>
      <c r="D24" s="17">
        <f t="shared" ref="D24:AH24" si="29">D69+D114</f>
        <v>1951</v>
      </c>
      <c r="E24" s="17">
        <f t="shared" si="29"/>
        <v>1399</v>
      </c>
      <c r="F24" s="17">
        <f t="shared" si="29"/>
        <v>1384</v>
      </c>
      <c r="G24" s="17">
        <f t="shared" si="29"/>
        <v>1632</v>
      </c>
      <c r="H24" s="17">
        <f t="shared" si="29"/>
        <v>1642</v>
      </c>
      <c r="I24" s="17">
        <f t="shared" si="29"/>
        <v>1908</v>
      </c>
      <c r="J24" s="17">
        <f t="shared" si="29"/>
        <v>1543</v>
      </c>
      <c r="K24" s="17">
        <f t="shared" si="29"/>
        <v>1412</v>
      </c>
      <c r="L24" s="17">
        <f t="shared" si="29"/>
        <v>1727</v>
      </c>
      <c r="M24" s="17">
        <f t="shared" si="29"/>
        <v>1491</v>
      </c>
      <c r="N24" s="17">
        <f t="shared" si="29"/>
        <v>1393</v>
      </c>
      <c r="O24" s="17">
        <f t="shared" si="29"/>
        <v>1386</v>
      </c>
      <c r="P24" s="17">
        <f t="shared" si="29"/>
        <v>1198</v>
      </c>
      <c r="Q24" s="17">
        <f t="shared" si="29"/>
        <v>319</v>
      </c>
      <c r="R24" s="17">
        <f t="shared" si="29"/>
        <v>134</v>
      </c>
      <c r="S24" s="17">
        <f t="shared" si="29"/>
        <v>22</v>
      </c>
      <c r="T24" s="17">
        <f t="shared" si="29"/>
        <v>3</v>
      </c>
      <c r="U24" s="17">
        <f t="shared" si="29"/>
        <v>0</v>
      </c>
      <c r="V24" s="17">
        <f t="shared" si="29"/>
        <v>0</v>
      </c>
      <c r="W24" s="17">
        <f t="shared" si="29"/>
        <v>0</v>
      </c>
      <c r="X24" s="17">
        <f t="shared" si="29"/>
        <v>0</v>
      </c>
      <c r="Y24" s="17">
        <f t="shared" si="29"/>
        <v>0</v>
      </c>
      <c r="Z24" s="17">
        <f t="shared" si="29"/>
        <v>0</v>
      </c>
      <c r="AA24" s="17">
        <f t="shared" si="29"/>
        <v>0</v>
      </c>
      <c r="AB24" s="17">
        <f t="shared" si="29"/>
        <v>0</v>
      </c>
      <c r="AC24" s="17">
        <f t="shared" si="29"/>
        <v>0</v>
      </c>
      <c r="AD24" s="17">
        <f t="shared" si="29"/>
        <v>0</v>
      </c>
      <c r="AE24" s="17">
        <f t="shared" si="29"/>
        <v>0</v>
      </c>
      <c r="AF24" s="17">
        <f t="shared" si="29"/>
        <v>0</v>
      </c>
      <c r="AG24" s="17">
        <f t="shared" ref="AG24" si="30">AG69+AG114</f>
        <v>0</v>
      </c>
      <c r="AH24" s="17">
        <f t="shared" si="29"/>
        <v>0</v>
      </c>
      <c r="AI24" s="85">
        <f t="shared" si="8"/>
        <v>20544</v>
      </c>
      <c r="AJ24" s="1"/>
      <c r="AK24" s="1"/>
      <c r="AL24" s="1"/>
    </row>
    <row r="25" spans="1:38" s="7" customFormat="1" ht="12.75" customHeight="1" x14ac:dyDescent="0.2">
      <c r="A25" s="121"/>
      <c r="B25" s="138"/>
      <c r="C25" s="11" t="s">
        <v>39</v>
      </c>
      <c r="D25" s="18">
        <f t="shared" ref="D25:AH25" si="31">D70+D115</f>
        <v>267481.98</v>
      </c>
      <c r="E25" s="18">
        <f t="shared" si="31"/>
        <v>194418.44</v>
      </c>
      <c r="F25" s="18">
        <f t="shared" si="31"/>
        <v>187586.3</v>
      </c>
      <c r="G25" s="18">
        <f t="shared" si="31"/>
        <v>217126.01</v>
      </c>
      <c r="H25" s="18">
        <f t="shared" si="31"/>
        <v>215941.01</v>
      </c>
      <c r="I25" s="18">
        <f t="shared" si="31"/>
        <v>243083.26</v>
      </c>
      <c r="J25" s="18">
        <f t="shared" si="31"/>
        <v>191919.18</v>
      </c>
      <c r="K25" s="18">
        <f t="shared" si="31"/>
        <v>170813.33</v>
      </c>
      <c r="L25" s="18">
        <f t="shared" si="31"/>
        <v>203689.45</v>
      </c>
      <c r="M25" s="18">
        <f t="shared" si="31"/>
        <v>175591.14</v>
      </c>
      <c r="N25" s="18">
        <f t="shared" si="31"/>
        <v>163526.70000000001</v>
      </c>
      <c r="O25" s="18">
        <f t="shared" si="31"/>
        <v>163185.24</v>
      </c>
      <c r="P25" s="18">
        <f t="shared" si="31"/>
        <v>140446.20000000001</v>
      </c>
      <c r="Q25" s="18">
        <f t="shared" si="31"/>
        <v>34828.800000000003</v>
      </c>
      <c r="R25" s="18">
        <f t="shared" si="31"/>
        <v>14098.33</v>
      </c>
      <c r="S25" s="18">
        <f t="shared" si="31"/>
        <v>2280</v>
      </c>
      <c r="T25" s="18">
        <f t="shared" si="31"/>
        <v>330</v>
      </c>
      <c r="U25" s="18">
        <f t="shared" si="31"/>
        <v>0</v>
      </c>
      <c r="V25" s="18">
        <f t="shared" si="31"/>
        <v>0</v>
      </c>
      <c r="W25" s="18">
        <f t="shared" si="31"/>
        <v>0</v>
      </c>
      <c r="X25" s="18">
        <f t="shared" si="31"/>
        <v>0</v>
      </c>
      <c r="Y25" s="18">
        <f t="shared" si="31"/>
        <v>0</v>
      </c>
      <c r="Z25" s="18">
        <f t="shared" si="31"/>
        <v>0</v>
      </c>
      <c r="AA25" s="18">
        <f t="shared" si="31"/>
        <v>0</v>
      </c>
      <c r="AB25" s="18">
        <f t="shared" si="31"/>
        <v>0</v>
      </c>
      <c r="AC25" s="18">
        <f t="shared" si="31"/>
        <v>0</v>
      </c>
      <c r="AD25" s="18">
        <f t="shared" si="31"/>
        <v>0</v>
      </c>
      <c r="AE25" s="18">
        <f t="shared" si="31"/>
        <v>0</v>
      </c>
      <c r="AF25" s="18">
        <f t="shared" si="31"/>
        <v>0</v>
      </c>
      <c r="AG25" s="18">
        <f t="shared" ref="AG25" si="32">AG70+AG115</f>
        <v>0</v>
      </c>
      <c r="AH25" s="18">
        <f t="shared" si="31"/>
        <v>0</v>
      </c>
      <c r="AI25" s="86">
        <f t="shared" si="8"/>
        <v>2586345.37</v>
      </c>
      <c r="AJ25" s="1"/>
      <c r="AK25" s="1"/>
      <c r="AL25" s="1"/>
    </row>
    <row r="26" spans="1:38" ht="12.75" customHeight="1" x14ac:dyDescent="0.2">
      <c r="A26" s="121"/>
      <c r="B26" s="137" t="s">
        <v>34</v>
      </c>
      <c r="C26" s="10" t="s">
        <v>25</v>
      </c>
      <c r="D26" s="17">
        <f t="shared" ref="D26:AH26" si="33">D71+D116</f>
        <v>543</v>
      </c>
      <c r="E26" s="17">
        <f t="shared" si="33"/>
        <v>1019</v>
      </c>
      <c r="F26" s="17">
        <f t="shared" si="33"/>
        <v>1137</v>
      </c>
      <c r="G26" s="17">
        <f t="shared" si="33"/>
        <v>1094</v>
      </c>
      <c r="H26" s="17">
        <f t="shared" si="33"/>
        <v>804</v>
      </c>
      <c r="I26" s="17">
        <f t="shared" si="33"/>
        <v>1031</v>
      </c>
      <c r="J26" s="17">
        <f t="shared" si="33"/>
        <v>1017</v>
      </c>
      <c r="K26" s="17">
        <f t="shared" si="33"/>
        <v>952</v>
      </c>
      <c r="L26" s="17">
        <f t="shared" si="33"/>
        <v>1018</v>
      </c>
      <c r="M26" s="17">
        <f t="shared" si="33"/>
        <v>1633</v>
      </c>
      <c r="N26" s="17">
        <f t="shared" si="33"/>
        <v>1540</v>
      </c>
      <c r="O26" s="17">
        <f t="shared" si="33"/>
        <v>1042</v>
      </c>
      <c r="P26" s="17">
        <f t="shared" si="33"/>
        <v>2423</v>
      </c>
      <c r="Q26" s="17">
        <f t="shared" si="33"/>
        <v>3055</v>
      </c>
      <c r="R26" s="17">
        <f t="shared" si="33"/>
        <v>2835</v>
      </c>
      <c r="S26" s="17">
        <f t="shared" si="33"/>
        <v>539</v>
      </c>
      <c r="T26" s="17">
        <f t="shared" si="33"/>
        <v>316</v>
      </c>
      <c r="U26" s="17">
        <f t="shared" si="33"/>
        <v>498</v>
      </c>
      <c r="V26" s="17">
        <f t="shared" si="33"/>
        <v>242</v>
      </c>
      <c r="W26" s="17">
        <f t="shared" si="33"/>
        <v>112</v>
      </c>
      <c r="X26" s="17">
        <f t="shared" si="33"/>
        <v>3</v>
      </c>
      <c r="Y26" s="17">
        <f t="shared" si="33"/>
        <v>0</v>
      </c>
      <c r="Z26" s="17">
        <f t="shared" si="33"/>
        <v>0</v>
      </c>
      <c r="AA26" s="17">
        <f t="shared" si="33"/>
        <v>0</v>
      </c>
      <c r="AB26" s="17">
        <f t="shared" si="33"/>
        <v>0</v>
      </c>
      <c r="AC26" s="17">
        <f t="shared" si="33"/>
        <v>0</v>
      </c>
      <c r="AD26" s="17">
        <f t="shared" si="33"/>
        <v>0</v>
      </c>
      <c r="AE26" s="17">
        <f t="shared" si="33"/>
        <v>0</v>
      </c>
      <c r="AF26" s="17">
        <f t="shared" si="33"/>
        <v>0</v>
      </c>
      <c r="AG26" s="17">
        <f t="shared" ref="AG26" si="34">AG71+AG116</f>
        <v>0</v>
      </c>
      <c r="AH26" s="17">
        <f t="shared" si="33"/>
        <v>0</v>
      </c>
      <c r="AI26" s="85">
        <f t="shared" si="8"/>
        <v>22853</v>
      </c>
    </row>
    <row r="27" spans="1:38" ht="12.75" customHeight="1" x14ac:dyDescent="0.2">
      <c r="A27" s="121"/>
      <c r="B27" s="138"/>
      <c r="C27" s="11" t="s">
        <v>39</v>
      </c>
      <c r="D27" s="18">
        <f t="shared" ref="D27:AH27" si="35">D72+D117</f>
        <v>34900</v>
      </c>
      <c r="E27" s="18">
        <f t="shared" si="35"/>
        <v>81520</v>
      </c>
      <c r="F27" s="18">
        <f t="shared" si="35"/>
        <v>90960</v>
      </c>
      <c r="G27" s="18">
        <f t="shared" si="35"/>
        <v>87520</v>
      </c>
      <c r="H27" s="18">
        <f t="shared" si="35"/>
        <v>70390</v>
      </c>
      <c r="I27" s="18">
        <f t="shared" si="35"/>
        <v>92732</v>
      </c>
      <c r="J27" s="18">
        <f t="shared" si="35"/>
        <v>91614</v>
      </c>
      <c r="K27" s="18">
        <f t="shared" si="35"/>
        <v>85350</v>
      </c>
      <c r="L27" s="18">
        <f t="shared" si="35"/>
        <v>91398</v>
      </c>
      <c r="M27" s="18">
        <f t="shared" si="35"/>
        <v>146192</v>
      </c>
      <c r="N27" s="18">
        <f t="shared" si="35"/>
        <v>132785</v>
      </c>
      <c r="O27" s="18">
        <f t="shared" si="35"/>
        <v>89599</v>
      </c>
      <c r="P27" s="18">
        <f t="shared" si="35"/>
        <v>211030</v>
      </c>
      <c r="Q27" s="18">
        <f t="shared" si="35"/>
        <v>260423</v>
      </c>
      <c r="R27" s="18">
        <f t="shared" si="35"/>
        <v>237360</v>
      </c>
      <c r="S27" s="18">
        <f t="shared" si="35"/>
        <v>38755</v>
      </c>
      <c r="T27" s="18">
        <f t="shared" si="35"/>
        <v>18566</v>
      </c>
      <c r="U27" s="18">
        <f t="shared" si="35"/>
        <v>36421</v>
      </c>
      <c r="V27" s="18">
        <f t="shared" si="35"/>
        <v>19780</v>
      </c>
      <c r="W27" s="18">
        <f t="shared" si="35"/>
        <v>9421</v>
      </c>
      <c r="X27" s="18">
        <f t="shared" si="35"/>
        <v>260.25187373423051</v>
      </c>
      <c r="Y27" s="18">
        <f t="shared" si="35"/>
        <v>0</v>
      </c>
      <c r="Z27" s="18">
        <f t="shared" si="35"/>
        <v>0</v>
      </c>
      <c r="AA27" s="18">
        <f t="shared" si="35"/>
        <v>0</v>
      </c>
      <c r="AB27" s="18">
        <f t="shared" si="35"/>
        <v>0</v>
      </c>
      <c r="AC27" s="18">
        <f t="shared" si="35"/>
        <v>0</v>
      </c>
      <c r="AD27" s="18">
        <f t="shared" si="35"/>
        <v>0</v>
      </c>
      <c r="AE27" s="18">
        <f t="shared" si="35"/>
        <v>0</v>
      </c>
      <c r="AF27" s="18">
        <f t="shared" si="35"/>
        <v>0</v>
      </c>
      <c r="AG27" s="18">
        <f t="shared" ref="AG27" si="36">AG72+AG117</f>
        <v>0</v>
      </c>
      <c r="AH27" s="18">
        <f t="shared" si="35"/>
        <v>0</v>
      </c>
      <c r="AI27" s="86">
        <f t="shared" si="8"/>
        <v>1926976.2518737342</v>
      </c>
    </row>
    <row r="28" spans="1:38" ht="12.75" customHeight="1" x14ac:dyDescent="0.2">
      <c r="A28" s="121"/>
      <c r="B28" s="137" t="s">
        <v>35</v>
      </c>
      <c r="C28" s="10" t="s">
        <v>25</v>
      </c>
      <c r="D28" s="17">
        <f t="shared" ref="D28:AH28" si="37">D73+D118</f>
        <v>0</v>
      </c>
      <c r="E28" s="17">
        <f t="shared" si="37"/>
        <v>0</v>
      </c>
      <c r="F28" s="17">
        <f t="shared" si="37"/>
        <v>0</v>
      </c>
      <c r="G28" s="17">
        <f t="shared" si="37"/>
        <v>0</v>
      </c>
      <c r="H28" s="17">
        <f t="shared" si="37"/>
        <v>0</v>
      </c>
      <c r="I28" s="17">
        <f t="shared" si="37"/>
        <v>0</v>
      </c>
      <c r="J28" s="17">
        <f t="shared" si="37"/>
        <v>0</v>
      </c>
      <c r="K28" s="17">
        <f t="shared" si="37"/>
        <v>0</v>
      </c>
      <c r="L28" s="17">
        <f t="shared" si="37"/>
        <v>0</v>
      </c>
      <c r="M28" s="17">
        <f t="shared" si="37"/>
        <v>0</v>
      </c>
      <c r="N28" s="17">
        <f t="shared" si="37"/>
        <v>0</v>
      </c>
      <c r="O28" s="17">
        <f t="shared" si="37"/>
        <v>0</v>
      </c>
      <c r="P28" s="17">
        <f t="shared" si="37"/>
        <v>0</v>
      </c>
      <c r="Q28" s="17">
        <f t="shared" si="37"/>
        <v>0</v>
      </c>
      <c r="R28" s="17">
        <f t="shared" si="37"/>
        <v>106</v>
      </c>
      <c r="S28" s="17">
        <f t="shared" si="37"/>
        <v>2397</v>
      </c>
      <c r="T28" s="17">
        <f t="shared" si="37"/>
        <v>2915</v>
      </c>
      <c r="U28" s="17">
        <f t="shared" si="37"/>
        <v>2313</v>
      </c>
      <c r="V28" s="17">
        <f t="shared" si="37"/>
        <v>2834</v>
      </c>
      <c r="W28" s="17">
        <f t="shared" si="37"/>
        <v>2091</v>
      </c>
      <c r="X28" s="17">
        <f t="shared" si="37"/>
        <v>1127</v>
      </c>
      <c r="Y28" s="17">
        <f t="shared" si="37"/>
        <v>1105</v>
      </c>
      <c r="Z28" s="17">
        <f t="shared" si="37"/>
        <v>1043</v>
      </c>
      <c r="AA28" s="17">
        <f t="shared" si="37"/>
        <v>657</v>
      </c>
      <c r="AB28" s="17">
        <f t="shared" si="37"/>
        <v>732</v>
      </c>
      <c r="AC28" s="17">
        <f t="shared" si="37"/>
        <v>661</v>
      </c>
      <c r="AD28" s="17">
        <f t="shared" si="37"/>
        <v>144</v>
      </c>
      <c r="AE28" s="17">
        <f t="shared" si="37"/>
        <v>108</v>
      </c>
      <c r="AF28" s="17">
        <f t="shared" si="37"/>
        <v>93</v>
      </c>
      <c r="AG28" s="17">
        <f t="shared" ref="AG28" si="38">AG73+AG118</f>
        <v>12</v>
      </c>
      <c r="AH28" s="17">
        <f t="shared" si="37"/>
        <v>4</v>
      </c>
      <c r="AI28" s="85">
        <f t="shared" si="8"/>
        <v>18342</v>
      </c>
    </row>
    <row r="29" spans="1:38" ht="12.75" customHeight="1" x14ac:dyDescent="0.2">
      <c r="A29" s="121"/>
      <c r="B29" s="138"/>
      <c r="C29" s="11" t="s">
        <v>39</v>
      </c>
      <c r="D29" s="18">
        <f t="shared" ref="D29:AH29" si="39">D74+D119</f>
        <v>0</v>
      </c>
      <c r="E29" s="18">
        <f t="shared" si="39"/>
        <v>0</v>
      </c>
      <c r="F29" s="18">
        <f t="shared" si="39"/>
        <v>0</v>
      </c>
      <c r="G29" s="18">
        <f t="shared" si="39"/>
        <v>0</v>
      </c>
      <c r="H29" s="18">
        <f t="shared" si="39"/>
        <v>0</v>
      </c>
      <c r="I29" s="18">
        <f t="shared" si="39"/>
        <v>0</v>
      </c>
      <c r="J29" s="18">
        <f t="shared" si="39"/>
        <v>0</v>
      </c>
      <c r="K29" s="18">
        <f t="shared" si="39"/>
        <v>0</v>
      </c>
      <c r="L29" s="18">
        <f t="shared" si="39"/>
        <v>0</v>
      </c>
      <c r="M29" s="18">
        <f t="shared" si="39"/>
        <v>0</v>
      </c>
      <c r="N29" s="18">
        <f t="shared" si="39"/>
        <v>0</v>
      </c>
      <c r="O29" s="18">
        <f t="shared" si="39"/>
        <v>0</v>
      </c>
      <c r="P29" s="18">
        <f t="shared" si="39"/>
        <v>0</v>
      </c>
      <c r="Q29" s="18">
        <f t="shared" si="39"/>
        <v>0</v>
      </c>
      <c r="R29" s="18">
        <f t="shared" si="39"/>
        <v>12693.37</v>
      </c>
      <c r="S29" s="18">
        <f t="shared" si="39"/>
        <v>272131.21000000002</v>
      </c>
      <c r="T29" s="18">
        <f t="shared" si="39"/>
        <v>330203.84999999998</v>
      </c>
      <c r="U29" s="18">
        <f t="shared" si="39"/>
        <v>331627</v>
      </c>
      <c r="V29" s="18">
        <f t="shared" si="39"/>
        <v>466508.0000000021</v>
      </c>
      <c r="W29" s="18">
        <f t="shared" si="39"/>
        <v>404265.06393</v>
      </c>
      <c r="X29" s="18">
        <f t="shared" si="39"/>
        <v>222722.98675001497</v>
      </c>
      <c r="Y29" s="18">
        <f t="shared" si="39"/>
        <v>282276</v>
      </c>
      <c r="Z29" s="18">
        <f t="shared" si="39"/>
        <v>343509</v>
      </c>
      <c r="AA29" s="18">
        <f t="shared" si="39"/>
        <v>238304</v>
      </c>
      <c r="AB29" s="18">
        <f t="shared" si="39"/>
        <v>285913</v>
      </c>
      <c r="AC29" s="18">
        <f t="shared" si="39"/>
        <v>250702</v>
      </c>
      <c r="AD29" s="18">
        <f t="shared" si="39"/>
        <v>50074</v>
      </c>
      <c r="AE29" s="18">
        <f t="shared" si="39"/>
        <v>41896</v>
      </c>
      <c r="AF29" s="18">
        <f t="shared" si="39"/>
        <v>33606</v>
      </c>
      <c r="AG29" s="18">
        <f t="shared" ref="AG29" si="40">AG74+AG119</f>
        <v>4805</v>
      </c>
      <c r="AH29" s="18">
        <f t="shared" si="39"/>
        <v>1800</v>
      </c>
      <c r="AI29" s="86">
        <f t="shared" si="8"/>
        <v>3573036.4806800168</v>
      </c>
    </row>
    <row r="30" spans="1:38" ht="12.75" customHeight="1" x14ac:dyDescent="0.2">
      <c r="A30" s="121"/>
      <c r="B30" s="137" t="s">
        <v>36</v>
      </c>
      <c r="C30" s="10" t="s">
        <v>25</v>
      </c>
      <c r="D30" s="17">
        <f t="shared" ref="D30:AH30" si="41">D75+D120</f>
        <v>0</v>
      </c>
      <c r="E30" s="17">
        <f t="shared" si="41"/>
        <v>0</v>
      </c>
      <c r="F30" s="17">
        <f t="shared" si="41"/>
        <v>0</v>
      </c>
      <c r="G30" s="17">
        <f t="shared" si="41"/>
        <v>0</v>
      </c>
      <c r="H30" s="17">
        <f t="shared" si="41"/>
        <v>0</v>
      </c>
      <c r="I30" s="17">
        <f t="shared" si="41"/>
        <v>0</v>
      </c>
      <c r="J30" s="17">
        <f t="shared" si="41"/>
        <v>0</v>
      </c>
      <c r="K30" s="17">
        <f t="shared" si="41"/>
        <v>0</v>
      </c>
      <c r="L30" s="17">
        <f t="shared" si="41"/>
        <v>0</v>
      </c>
      <c r="M30" s="17">
        <f t="shared" si="41"/>
        <v>0</v>
      </c>
      <c r="N30" s="17">
        <f t="shared" si="41"/>
        <v>0</v>
      </c>
      <c r="O30" s="17">
        <f t="shared" si="41"/>
        <v>0</v>
      </c>
      <c r="P30" s="17">
        <f t="shared" si="41"/>
        <v>0</v>
      </c>
      <c r="Q30" s="17">
        <f t="shared" si="41"/>
        <v>0</v>
      </c>
      <c r="R30" s="17">
        <f t="shared" si="41"/>
        <v>0</v>
      </c>
      <c r="S30" s="17">
        <f t="shared" si="41"/>
        <v>0</v>
      </c>
      <c r="T30" s="17">
        <f t="shared" si="41"/>
        <v>0</v>
      </c>
      <c r="U30" s="17">
        <f t="shared" si="41"/>
        <v>0</v>
      </c>
      <c r="V30" s="17">
        <f t="shared" si="41"/>
        <v>0</v>
      </c>
      <c r="W30" s="17">
        <f t="shared" si="41"/>
        <v>0</v>
      </c>
      <c r="X30" s="17">
        <f t="shared" si="41"/>
        <v>1697</v>
      </c>
      <c r="Y30" s="17">
        <f t="shared" si="41"/>
        <v>1250</v>
      </c>
      <c r="Z30" s="17">
        <f t="shared" si="41"/>
        <v>48</v>
      </c>
      <c r="AA30" s="17">
        <f t="shared" si="41"/>
        <v>0</v>
      </c>
      <c r="AB30" s="17">
        <f t="shared" si="41"/>
        <v>0</v>
      </c>
      <c r="AC30" s="17">
        <f t="shared" si="41"/>
        <v>0</v>
      </c>
      <c r="AD30" s="17">
        <f t="shared" si="41"/>
        <v>0</v>
      </c>
      <c r="AE30" s="17">
        <f t="shared" si="41"/>
        <v>0</v>
      </c>
      <c r="AF30" s="17">
        <f t="shared" si="41"/>
        <v>0</v>
      </c>
      <c r="AG30" s="17">
        <f t="shared" ref="AG30" si="42">AG75+AG120</f>
        <v>0</v>
      </c>
      <c r="AH30" s="17">
        <f t="shared" si="41"/>
        <v>0</v>
      </c>
      <c r="AI30" s="85">
        <f t="shared" si="8"/>
        <v>2995</v>
      </c>
    </row>
    <row r="31" spans="1:38" ht="12.75" customHeight="1" x14ac:dyDescent="0.2">
      <c r="A31" s="121"/>
      <c r="B31" s="138"/>
      <c r="C31" s="11" t="s">
        <v>39</v>
      </c>
      <c r="D31" s="18">
        <f t="shared" ref="D31:AH31" si="43">D76+D121</f>
        <v>0</v>
      </c>
      <c r="E31" s="18">
        <f t="shared" si="43"/>
        <v>0</v>
      </c>
      <c r="F31" s="18">
        <f t="shared" si="43"/>
        <v>0</v>
      </c>
      <c r="G31" s="18">
        <f t="shared" si="43"/>
        <v>0</v>
      </c>
      <c r="H31" s="18">
        <f t="shared" si="43"/>
        <v>0</v>
      </c>
      <c r="I31" s="18">
        <f t="shared" si="43"/>
        <v>0</v>
      </c>
      <c r="J31" s="18">
        <f t="shared" si="43"/>
        <v>0</v>
      </c>
      <c r="K31" s="18">
        <f t="shared" si="43"/>
        <v>0</v>
      </c>
      <c r="L31" s="18">
        <f t="shared" si="43"/>
        <v>0</v>
      </c>
      <c r="M31" s="18">
        <f t="shared" si="43"/>
        <v>0</v>
      </c>
      <c r="N31" s="18">
        <f t="shared" si="43"/>
        <v>0</v>
      </c>
      <c r="O31" s="18">
        <f t="shared" si="43"/>
        <v>0</v>
      </c>
      <c r="P31" s="18">
        <f t="shared" si="43"/>
        <v>0</v>
      </c>
      <c r="Q31" s="18">
        <f t="shared" si="43"/>
        <v>0</v>
      </c>
      <c r="R31" s="18">
        <f t="shared" si="43"/>
        <v>0</v>
      </c>
      <c r="S31" s="18">
        <f t="shared" si="43"/>
        <v>0</v>
      </c>
      <c r="T31" s="18">
        <f t="shared" si="43"/>
        <v>0</v>
      </c>
      <c r="U31" s="18">
        <f t="shared" si="43"/>
        <v>0</v>
      </c>
      <c r="V31" s="18">
        <f t="shared" si="43"/>
        <v>0</v>
      </c>
      <c r="W31" s="18">
        <f t="shared" si="43"/>
        <v>0</v>
      </c>
      <c r="X31" s="18">
        <f t="shared" si="43"/>
        <v>685915.20961473184</v>
      </c>
      <c r="Y31" s="18">
        <f t="shared" si="43"/>
        <v>505940</v>
      </c>
      <c r="Z31" s="18">
        <f t="shared" si="43"/>
        <v>18320</v>
      </c>
      <c r="AA31" s="18">
        <f t="shared" si="43"/>
        <v>0</v>
      </c>
      <c r="AB31" s="18">
        <f t="shared" si="43"/>
        <v>0</v>
      </c>
      <c r="AC31" s="18">
        <f t="shared" si="43"/>
        <v>0</v>
      </c>
      <c r="AD31" s="18">
        <f t="shared" si="43"/>
        <v>0</v>
      </c>
      <c r="AE31" s="18">
        <f t="shared" si="43"/>
        <v>0</v>
      </c>
      <c r="AF31" s="18">
        <f t="shared" si="43"/>
        <v>0</v>
      </c>
      <c r="AG31" s="18">
        <f t="shared" ref="AG31" si="44">AG76+AG121</f>
        <v>0</v>
      </c>
      <c r="AH31" s="18">
        <f t="shared" si="43"/>
        <v>0</v>
      </c>
      <c r="AI31" s="86">
        <f t="shared" si="8"/>
        <v>1210175.2096147318</v>
      </c>
    </row>
    <row r="32" spans="1:38" ht="12.75" customHeight="1" x14ac:dyDescent="0.2">
      <c r="A32" s="121"/>
      <c r="B32" s="137" t="s">
        <v>37</v>
      </c>
      <c r="C32" s="10" t="s">
        <v>25</v>
      </c>
      <c r="D32" s="17">
        <f t="shared" ref="D32:AH32" si="45">D77+D122</f>
        <v>0</v>
      </c>
      <c r="E32" s="17">
        <f t="shared" si="45"/>
        <v>0</v>
      </c>
      <c r="F32" s="17">
        <f t="shared" si="45"/>
        <v>0</v>
      </c>
      <c r="G32" s="17">
        <f t="shared" si="45"/>
        <v>0</v>
      </c>
      <c r="H32" s="17">
        <f t="shared" si="45"/>
        <v>0</v>
      </c>
      <c r="I32" s="17">
        <f t="shared" si="45"/>
        <v>0</v>
      </c>
      <c r="J32" s="17">
        <f t="shared" si="45"/>
        <v>0</v>
      </c>
      <c r="K32" s="17">
        <f t="shared" si="45"/>
        <v>0</v>
      </c>
      <c r="L32" s="17">
        <f t="shared" si="45"/>
        <v>0</v>
      </c>
      <c r="M32" s="17">
        <f t="shared" si="45"/>
        <v>0</v>
      </c>
      <c r="N32" s="17">
        <f t="shared" si="45"/>
        <v>0</v>
      </c>
      <c r="O32" s="17">
        <f t="shared" si="45"/>
        <v>0</v>
      </c>
      <c r="P32" s="17">
        <f t="shared" si="45"/>
        <v>0</v>
      </c>
      <c r="Q32" s="17">
        <f t="shared" si="45"/>
        <v>0</v>
      </c>
      <c r="R32" s="17">
        <f t="shared" si="45"/>
        <v>0</v>
      </c>
      <c r="S32" s="17">
        <f t="shared" si="45"/>
        <v>0</v>
      </c>
      <c r="T32" s="17">
        <f t="shared" si="45"/>
        <v>0</v>
      </c>
      <c r="U32" s="17">
        <f t="shared" si="45"/>
        <v>0</v>
      </c>
      <c r="V32" s="17">
        <f t="shared" si="45"/>
        <v>0</v>
      </c>
      <c r="W32" s="17">
        <f t="shared" si="45"/>
        <v>0</v>
      </c>
      <c r="X32" s="17">
        <f t="shared" si="45"/>
        <v>0</v>
      </c>
      <c r="Y32" s="17">
        <f t="shared" si="45"/>
        <v>10</v>
      </c>
      <c r="Z32" s="17">
        <f t="shared" si="45"/>
        <v>860</v>
      </c>
      <c r="AA32" s="17">
        <f t="shared" si="45"/>
        <v>1475</v>
      </c>
      <c r="AB32" s="17">
        <f t="shared" si="45"/>
        <v>3295</v>
      </c>
      <c r="AC32" s="17">
        <f t="shared" si="45"/>
        <v>3826</v>
      </c>
      <c r="AD32" s="17">
        <f t="shared" si="45"/>
        <v>2526</v>
      </c>
      <c r="AE32" s="17">
        <f t="shared" si="45"/>
        <v>2091</v>
      </c>
      <c r="AF32" s="17">
        <f t="shared" si="45"/>
        <v>1694</v>
      </c>
      <c r="AG32" s="17">
        <f t="shared" ref="AG32" si="46">AG77+AG122</f>
        <v>1439</v>
      </c>
      <c r="AH32" s="17">
        <f t="shared" si="45"/>
        <v>1184</v>
      </c>
      <c r="AI32" s="85">
        <f t="shared" si="8"/>
        <v>18400</v>
      </c>
    </row>
    <row r="33" spans="1:35" ht="12.75" customHeight="1" x14ac:dyDescent="0.2">
      <c r="A33" s="121"/>
      <c r="B33" s="138"/>
      <c r="C33" s="11" t="s">
        <v>39</v>
      </c>
      <c r="D33" s="18">
        <f t="shared" ref="D33:AH33" si="47">D78+D123</f>
        <v>0</v>
      </c>
      <c r="E33" s="18">
        <f t="shared" si="47"/>
        <v>0</v>
      </c>
      <c r="F33" s="18">
        <f t="shared" si="47"/>
        <v>0</v>
      </c>
      <c r="G33" s="18">
        <f t="shared" si="47"/>
        <v>0</v>
      </c>
      <c r="H33" s="18">
        <f t="shared" si="47"/>
        <v>0</v>
      </c>
      <c r="I33" s="18">
        <f t="shared" si="47"/>
        <v>0</v>
      </c>
      <c r="J33" s="18">
        <f t="shared" si="47"/>
        <v>0</v>
      </c>
      <c r="K33" s="18">
        <f t="shared" si="47"/>
        <v>0</v>
      </c>
      <c r="L33" s="18">
        <f t="shared" si="47"/>
        <v>0</v>
      </c>
      <c r="M33" s="18">
        <f t="shared" si="47"/>
        <v>0</v>
      </c>
      <c r="N33" s="18">
        <f t="shared" si="47"/>
        <v>0</v>
      </c>
      <c r="O33" s="18">
        <f t="shared" si="47"/>
        <v>0</v>
      </c>
      <c r="P33" s="18">
        <f t="shared" si="47"/>
        <v>0</v>
      </c>
      <c r="Q33" s="18">
        <f t="shared" si="47"/>
        <v>0</v>
      </c>
      <c r="R33" s="18">
        <f t="shared" si="47"/>
        <v>0</v>
      </c>
      <c r="S33" s="18">
        <f t="shared" si="47"/>
        <v>0</v>
      </c>
      <c r="T33" s="18">
        <f t="shared" si="47"/>
        <v>0</v>
      </c>
      <c r="U33" s="18">
        <f t="shared" si="47"/>
        <v>0</v>
      </c>
      <c r="V33" s="18">
        <f t="shared" si="47"/>
        <v>0</v>
      </c>
      <c r="W33" s="18">
        <f t="shared" si="47"/>
        <v>0</v>
      </c>
      <c r="X33" s="18">
        <f t="shared" si="47"/>
        <v>0</v>
      </c>
      <c r="Y33" s="18">
        <f t="shared" si="47"/>
        <v>3692</v>
      </c>
      <c r="Z33" s="18">
        <f t="shared" si="47"/>
        <v>310748</v>
      </c>
      <c r="AA33" s="18">
        <f t="shared" si="47"/>
        <v>530545</v>
      </c>
      <c r="AB33" s="18">
        <f t="shared" si="47"/>
        <v>1296469</v>
      </c>
      <c r="AC33" s="18">
        <f t="shared" si="47"/>
        <v>1475301</v>
      </c>
      <c r="AD33" s="18">
        <f t="shared" si="47"/>
        <v>1072090</v>
      </c>
      <c r="AE33" s="18">
        <f t="shared" si="47"/>
        <v>1044807</v>
      </c>
      <c r="AF33" s="18">
        <f t="shared" si="47"/>
        <v>895578</v>
      </c>
      <c r="AG33" s="18">
        <f t="shared" ref="AG33" si="48">AG78+AG123</f>
        <v>928619</v>
      </c>
      <c r="AH33" s="18">
        <f t="shared" si="47"/>
        <v>814333</v>
      </c>
      <c r="AI33" s="86">
        <f t="shared" si="8"/>
        <v>8372182</v>
      </c>
    </row>
    <row r="34" spans="1:35" ht="12.75" customHeight="1" x14ac:dyDescent="0.2">
      <c r="A34" s="121"/>
      <c r="B34" s="137" t="s">
        <v>38</v>
      </c>
      <c r="C34" s="10" t="s">
        <v>25</v>
      </c>
      <c r="D34" s="17">
        <f t="shared" ref="D34:AH34" si="49">D79+D124</f>
        <v>0</v>
      </c>
      <c r="E34" s="17">
        <f t="shared" si="49"/>
        <v>0</v>
      </c>
      <c r="F34" s="17">
        <f t="shared" si="49"/>
        <v>0</v>
      </c>
      <c r="G34" s="17">
        <f t="shared" si="49"/>
        <v>0</v>
      </c>
      <c r="H34" s="17">
        <f t="shared" si="49"/>
        <v>0</v>
      </c>
      <c r="I34" s="17">
        <f t="shared" si="49"/>
        <v>0</v>
      </c>
      <c r="J34" s="17">
        <f t="shared" si="49"/>
        <v>0</v>
      </c>
      <c r="K34" s="17">
        <f t="shared" si="49"/>
        <v>0</v>
      </c>
      <c r="L34" s="17">
        <f t="shared" si="49"/>
        <v>0</v>
      </c>
      <c r="M34" s="17">
        <f t="shared" si="49"/>
        <v>0</v>
      </c>
      <c r="N34" s="17">
        <f t="shared" si="49"/>
        <v>0</v>
      </c>
      <c r="O34" s="17">
        <f t="shared" si="49"/>
        <v>0</v>
      </c>
      <c r="P34" s="17">
        <f t="shared" si="49"/>
        <v>0</v>
      </c>
      <c r="Q34" s="17">
        <f t="shared" si="49"/>
        <v>0</v>
      </c>
      <c r="R34" s="17">
        <f t="shared" si="49"/>
        <v>0</v>
      </c>
      <c r="S34" s="17">
        <f t="shared" si="49"/>
        <v>0</v>
      </c>
      <c r="T34" s="17">
        <f t="shared" si="49"/>
        <v>0</v>
      </c>
      <c r="U34" s="17">
        <f t="shared" si="49"/>
        <v>0</v>
      </c>
      <c r="V34" s="17">
        <f t="shared" si="49"/>
        <v>0</v>
      </c>
      <c r="W34" s="17">
        <f t="shared" si="49"/>
        <v>0</v>
      </c>
      <c r="X34" s="17">
        <f t="shared" si="49"/>
        <v>0</v>
      </c>
      <c r="Y34" s="17">
        <f t="shared" si="49"/>
        <v>0</v>
      </c>
      <c r="Z34" s="17">
        <f t="shared" si="49"/>
        <v>0</v>
      </c>
      <c r="AA34" s="17">
        <f t="shared" si="49"/>
        <v>0</v>
      </c>
      <c r="AB34" s="17">
        <f t="shared" si="49"/>
        <v>0</v>
      </c>
      <c r="AC34" s="17">
        <f t="shared" si="49"/>
        <v>0</v>
      </c>
      <c r="AD34" s="17">
        <f t="shared" si="49"/>
        <v>527</v>
      </c>
      <c r="AE34" s="17">
        <f t="shared" si="49"/>
        <v>1424</v>
      </c>
      <c r="AF34" s="17">
        <f t="shared" si="49"/>
        <v>922</v>
      </c>
      <c r="AG34" s="17">
        <f t="shared" ref="AG34" si="50">AG79+AG124</f>
        <v>400</v>
      </c>
      <c r="AH34" s="17">
        <f t="shared" si="49"/>
        <v>19</v>
      </c>
      <c r="AI34" s="85">
        <f t="shared" si="8"/>
        <v>3292</v>
      </c>
    </row>
    <row r="35" spans="1:35" ht="12.75" customHeight="1" x14ac:dyDescent="0.2">
      <c r="A35" s="121"/>
      <c r="B35" s="138"/>
      <c r="C35" s="11" t="s">
        <v>39</v>
      </c>
      <c r="D35" s="18">
        <f t="shared" ref="D35:AH35" si="51">D80+D125</f>
        <v>0</v>
      </c>
      <c r="E35" s="18">
        <f t="shared" si="51"/>
        <v>0</v>
      </c>
      <c r="F35" s="18">
        <f t="shared" si="51"/>
        <v>0</v>
      </c>
      <c r="G35" s="18">
        <f t="shared" si="51"/>
        <v>0</v>
      </c>
      <c r="H35" s="18">
        <f t="shared" si="51"/>
        <v>0</v>
      </c>
      <c r="I35" s="18">
        <f t="shared" si="51"/>
        <v>0</v>
      </c>
      <c r="J35" s="18">
        <f t="shared" si="51"/>
        <v>0</v>
      </c>
      <c r="K35" s="18">
        <f t="shared" si="51"/>
        <v>0</v>
      </c>
      <c r="L35" s="18">
        <f t="shared" si="51"/>
        <v>0</v>
      </c>
      <c r="M35" s="18">
        <f t="shared" si="51"/>
        <v>0</v>
      </c>
      <c r="N35" s="18">
        <f t="shared" si="51"/>
        <v>0</v>
      </c>
      <c r="O35" s="18">
        <f t="shared" si="51"/>
        <v>0</v>
      </c>
      <c r="P35" s="18">
        <f t="shared" si="51"/>
        <v>0</v>
      </c>
      <c r="Q35" s="18">
        <f t="shared" si="51"/>
        <v>0</v>
      </c>
      <c r="R35" s="18">
        <f t="shared" si="51"/>
        <v>0</v>
      </c>
      <c r="S35" s="18">
        <f t="shared" si="51"/>
        <v>0</v>
      </c>
      <c r="T35" s="18">
        <f t="shared" si="51"/>
        <v>0</v>
      </c>
      <c r="U35" s="18">
        <f t="shared" si="51"/>
        <v>0</v>
      </c>
      <c r="V35" s="18">
        <f t="shared" si="51"/>
        <v>0</v>
      </c>
      <c r="W35" s="18">
        <f t="shared" si="51"/>
        <v>0</v>
      </c>
      <c r="X35" s="18">
        <f t="shared" si="51"/>
        <v>0</v>
      </c>
      <c r="Y35" s="18">
        <f t="shared" si="51"/>
        <v>0</v>
      </c>
      <c r="Z35" s="18">
        <f t="shared" si="51"/>
        <v>0</v>
      </c>
      <c r="AA35" s="18">
        <f t="shared" si="51"/>
        <v>0</v>
      </c>
      <c r="AB35" s="18">
        <f t="shared" si="51"/>
        <v>0</v>
      </c>
      <c r="AC35" s="18">
        <f t="shared" si="51"/>
        <v>0</v>
      </c>
      <c r="AD35" s="18">
        <f t="shared" si="51"/>
        <v>335563</v>
      </c>
      <c r="AE35" s="18">
        <f t="shared" si="51"/>
        <v>757672</v>
      </c>
      <c r="AF35" s="18">
        <f t="shared" si="51"/>
        <v>498434</v>
      </c>
      <c r="AG35" s="18">
        <f t="shared" ref="AG35" si="52">AG80+AG125</f>
        <v>168950</v>
      </c>
      <c r="AH35" s="18">
        <f t="shared" si="51"/>
        <v>7091</v>
      </c>
      <c r="AI35" s="86">
        <f t="shared" si="8"/>
        <v>1767710</v>
      </c>
    </row>
    <row r="36" spans="1:35" ht="12.75" customHeight="1" x14ac:dyDescent="0.2">
      <c r="A36" s="121"/>
      <c r="B36" s="137" t="s">
        <v>40</v>
      </c>
      <c r="C36" s="10" t="s">
        <v>25</v>
      </c>
      <c r="D36" s="17">
        <f t="shared" ref="D36:AH36" si="53">D81+D126</f>
        <v>0</v>
      </c>
      <c r="E36" s="17">
        <f t="shared" si="53"/>
        <v>0</v>
      </c>
      <c r="F36" s="17">
        <f t="shared" si="53"/>
        <v>0</v>
      </c>
      <c r="G36" s="17">
        <f t="shared" si="53"/>
        <v>0</v>
      </c>
      <c r="H36" s="17">
        <f t="shared" si="53"/>
        <v>0</v>
      </c>
      <c r="I36" s="17">
        <f t="shared" si="53"/>
        <v>0</v>
      </c>
      <c r="J36" s="17">
        <f t="shared" si="53"/>
        <v>0</v>
      </c>
      <c r="K36" s="17">
        <f t="shared" si="53"/>
        <v>0</v>
      </c>
      <c r="L36" s="17">
        <f t="shared" si="53"/>
        <v>0</v>
      </c>
      <c r="M36" s="17">
        <f t="shared" si="53"/>
        <v>0</v>
      </c>
      <c r="N36" s="17">
        <f t="shared" si="53"/>
        <v>0</v>
      </c>
      <c r="O36" s="17">
        <f t="shared" si="53"/>
        <v>0</v>
      </c>
      <c r="P36" s="17">
        <f t="shared" si="53"/>
        <v>0</v>
      </c>
      <c r="Q36" s="17">
        <f t="shared" si="53"/>
        <v>0</v>
      </c>
      <c r="R36" s="17">
        <f t="shared" si="53"/>
        <v>0</v>
      </c>
      <c r="S36" s="17">
        <f t="shared" si="53"/>
        <v>0</v>
      </c>
      <c r="T36" s="17">
        <f t="shared" si="53"/>
        <v>0</v>
      </c>
      <c r="U36" s="17">
        <f t="shared" si="53"/>
        <v>0</v>
      </c>
      <c r="V36" s="17">
        <f t="shared" si="53"/>
        <v>0</v>
      </c>
      <c r="W36" s="17">
        <f t="shared" si="53"/>
        <v>0</v>
      </c>
      <c r="X36" s="17">
        <f t="shared" si="53"/>
        <v>0</v>
      </c>
      <c r="Y36" s="17">
        <f t="shared" si="53"/>
        <v>0</v>
      </c>
      <c r="Z36" s="17">
        <f t="shared" si="53"/>
        <v>0</v>
      </c>
      <c r="AA36" s="17">
        <f t="shared" si="53"/>
        <v>0</v>
      </c>
      <c r="AB36" s="17">
        <f t="shared" si="53"/>
        <v>0</v>
      </c>
      <c r="AC36" s="17">
        <f t="shared" si="53"/>
        <v>0</v>
      </c>
      <c r="AD36" s="17">
        <f t="shared" si="53"/>
        <v>0</v>
      </c>
      <c r="AE36" s="17">
        <f t="shared" si="53"/>
        <v>0</v>
      </c>
      <c r="AF36" s="17">
        <f t="shared" si="53"/>
        <v>207</v>
      </c>
      <c r="AG36" s="17">
        <f t="shared" ref="AG36" si="54">AG81+AG126</f>
        <v>968</v>
      </c>
      <c r="AH36" s="17">
        <f t="shared" si="53"/>
        <v>1529</v>
      </c>
      <c r="AI36" s="85">
        <f t="shared" si="8"/>
        <v>2704</v>
      </c>
    </row>
    <row r="37" spans="1:35" ht="12.75" customHeight="1" x14ac:dyDescent="0.2">
      <c r="A37" s="122"/>
      <c r="B37" s="138"/>
      <c r="C37" s="11" t="s">
        <v>39</v>
      </c>
      <c r="D37" s="18">
        <f t="shared" ref="D37:AH37" si="55">D82+D127</f>
        <v>0</v>
      </c>
      <c r="E37" s="18">
        <f t="shared" si="55"/>
        <v>0</v>
      </c>
      <c r="F37" s="18">
        <f t="shared" si="55"/>
        <v>0</v>
      </c>
      <c r="G37" s="18">
        <f t="shared" si="55"/>
        <v>0</v>
      </c>
      <c r="H37" s="18">
        <f t="shared" si="55"/>
        <v>0</v>
      </c>
      <c r="I37" s="18">
        <f t="shared" si="55"/>
        <v>0</v>
      </c>
      <c r="J37" s="18">
        <f t="shared" si="55"/>
        <v>0</v>
      </c>
      <c r="K37" s="18">
        <f t="shared" si="55"/>
        <v>0</v>
      </c>
      <c r="L37" s="18">
        <f t="shared" si="55"/>
        <v>0</v>
      </c>
      <c r="M37" s="18">
        <f t="shared" si="55"/>
        <v>0</v>
      </c>
      <c r="N37" s="18">
        <f t="shared" si="55"/>
        <v>0</v>
      </c>
      <c r="O37" s="18">
        <f t="shared" si="55"/>
        <v>0</v>
      </c>
      <c r="P37" s="18">
        <f t="shared" si="55"/>
        <v>0</v>
      </c>
      <c r="Q37" s="18">
        <f t="shared" si="55"/>
        <v>0</v>
      </c>
      <c r="R37" s="18">
        <f t="shared" si="55"/>
        <v>0</v>
      </c>
      <c r="S37" s="18">
        <f t="shared" si="55"/>
        <v>0</v>
      </c>
      <c r="T37" s="18">
        <f t="shared" si="55"/>
        <v>0</v>
      </c>
      <c r="U37" s="18">
        <f t="shared" si="55"/>
        <v>0</v>
      </c>
      <c r="V37" s="18">
        <f t="shared" si="55"/>
        <v>0</v>
      </c>
      <c r="W37" s="18">
        <f t="shared" si="55"/>
        <v>0</v>
      </c>
      <c r="X37" s="18">
        <f t="shared" si="55"/>
        <v>0</v>
      </c>
      <c r="Y37" s="18">
        <f t="shared" si="55"/>
        <v>0</v>
      </c>
      <c r="Z37" s="18">
        <f t="shared" si="55"/>
        <v>0</v>
      </c>
      <c r="AA37" s="18">
        <f t="shared" si="55"/>
        <v>0</v>
      </c>
      <c r="AB37" s="18">
        <f t="shared" si="55"/>
        <v>0</v>
      </c>
      <c r="AC37" s="18">
        <f t="shared" si="55"/>
        <v>0</v>
      </c>
      <c r="AD37" s="18">
        <f t="shared" si="55"/>
        <v>0</v>
      </c>
      <c r="AE37" s="18">
        <f t="shared" si="55"/>
        <v>0</v>
      </c>
      <c r="AF37" s="18">
        <f t="shared" si="55"/>
        <v>119919</v>
      </c>
      <c r="AG37" s="18">
        <f t="shared" ref="AG37" si="56">AG82+AG127</f>
        <v>502771</v>
      </c>
      <c r="AH37" s="18">
        <f t="shared" si="55"/>
        <v>813041</v>
      </c>
      <c r="AI37" s="86">
        <f t="shared" si="8"/>
        <v>1435731</v>
      </c>
    </row>
    <row r="38" spans="1:35" ht="12.75" customHeight="1" x14ac:dyDescent="0.2">
      <c r="A38" s="120" t="s">
        <v>41</v>
      </c>
      <c r="B38" s="137" t="s">
        <v>42</v>
      </c>
      <c r="C38" s="10" t="s">
        <v>25</v>
      </c>
      <c r="D38" s="17">
        <f t="shared" ref="D38:AH38" si="57">D83+D128</f>
        <v>0</v>
      </c>
      <c r="E38" s="17">
        <f t="shared" si="57"/>
        <v>0</v>
      </c>
      <c r="F38" s="17">
        <f t="shared" si="57"/>
        <v>0</v>
      </c>
      <c r="G38" s="17">
        <f t="shared" si="57"/>
        <v>0</v>
      </c>
      <c r="H38" s="17">
        <f t="shared" si="57"/>
        <v>0</v>
      </c>
      <c r="I38" s="17">
        <f t="shared" si="57"/>
        <v>0</v>
      </c>
      <c r="J38" s="17">
        <f t="shared" si="57"/>
        <v>0</v>
      </c>
      <c r="K38" s="17">
        <f t="shared" si="57"/>
        <v>0</v>
      </c>
      <c r="L38" s="17">
        <f t="shared" si="57"/>
        <v>0</v>
      </c>
      <c r="M38" s="17">
        <f t="shared" si="57"/>
        <v>0</v>
      </c>
      <c r="N38" s="17">
        <f t="shared" si="57"/>
        <v>0</v>
      </c>
      <c r="O38" s="17">
        <f t="shared" si="57"/>
        <v>0</v>
      </c>
      <c r="P38" s="17">
        <f t="shared" si="57"/>
        <v>0</v>
      </c>
      <c r="Q38" s="17">
        <f t="shared" si="57"/>
        <v>0</v>
      </c>
      <c r="R38" s="17">
        <f t="shared" si="57"/>
        <v>0</v>
      </c>
      <c r="S38" s="17">
        <f t="shared" si="57"/>
        <v>0</v>
      </c>
      <c r="T38" s="17">
        <f t="shared" si="57"/>
        <v>1771</v>
      </c>
      <c r="U38" s="17">
        <f t="shared" si="57"/>
        <v>1740</v>
      </c>
      <c r="V38" s="17">
        <f t="shared" si="57"/>
        <v>12384</v>
      </c>
      <c r="W38" s="17">
        <f t="shared" si="57"/>
        <v>11702</v>
      </c>
      <c r="X38" s="17">
        <f t="shared" si="57"/>
        <v>4925</v>
      </c>
      <c r="Y38" s="17">
        <f t="shared" si="57"/>
        <v>14865</v>
      </c>
      <c r="Z38" s="17">
        <f t="shared" si="57"/>
        <v>9088</v>
      </c>
      <c r="AA38" s="17">
        <f t="shared" si="57"/>
        <v>7873</v>
      </c>
      <c r="AB38" s="17">
        <f t="shared" si="57"/>
        <v>12534</v>
      </c>
      <c r="AC38" s="17">
        <f t="shared" si="57"/>
        <v>15248</v>
      </c>
      <c r="AD38" s="17">
        <f t="shared" si="57"/>
        <v>11833</v>
      </c>
      <c r="AE38" s="17">
        <f t="shared" si="57"/>
        <v>15741</v>
      </c>
      <c r="AF38" s="17">
        <f t="shared" si="57"/>
        <v>12357</v>
      </c>
      <c r="AG38" s="17">
        <f t="shared" ref="AG38" si="58">AG83+AG128</f>
        <v>10432</v>
      </c>
      <c r="AH38" s="17">
        <f t="shared" si="57"/>
        <v>10306</v>
      </c>
      <c r="AI38" s="85">
        <f t="shared" si="8"/>
        <v>152799</v>
      </c>
    </row>
    <row r="39" spans="1:35" ht="12.75" customHeight="1" x14ac:dyDescent="0.2">
      <c r="A39" s="121"/>
      <c r="B39" s="138"/>
      <c r="C39" s="11" t="s">
        <v>39</v>
      </c>
      <c r="D39" s="18">
        <f t="shared" ref="D39:AH39" si="59">D84+D129</f>
        <v>0</v>
      </c>
      <c r="E39" s="18">
        <f t="shared" si="59"/>
        <v>0</v>
      </c>
      <c r="F39" s="18">
        <f t="shared" si="59"/>
        <v>0</v>
      </c>
      <c r="G39" s="18">
        <f t="shared" si="59"/>
        <v>0</v>
      </c>
      <c r="H39" s="18">
        <f t="shared" si="59"/>
        <v>0</v>
      </c>
      <c r="I39" s="18">
        <f t="shared" si="59"/>
        <v>0</v>
      </c>
      <c r="J39" s="18">
        <f t="shared" si="59"/>
        <v>0</v>
      </c>
      <c r="K39" s="18">
        <f t="shared" si="59"/>
        <v>0</v>
      </c>
      <c r="L39" s="18">
        <f t="shared" si="59"/>
        <v>0</v>
      </c>
      <c r="M39" s="18">
        <f t="shared" si="59"/>
        <v>0</v>
      </c>
      <c r="N39" s="18">
        <f t="shared" si="59"/>
        <v>0</v>
      </c>
      <c r="O39" s="18">
        <f t="shared" si="59"/>
        <v>0</v>
      </c>
      <c r="P39" s="18">
        <f t="shared" si="59"/>
        <v>0</v>
      </c>
      <c r="Q39" s="18">
        <f t="shared" si="59"/>
        <v>0</v>
      </c>
      <c r="R39" s="18">
        <f t="shared" si="59"/>
        <v>0</v>
      </c>
      <c r="S39" s="18">
        <f t="shared" si="59"/>
        <v>0</v>
      </c>
      <c r="T39" s="18">
        <f t="shared" si="59"/>
        <v>41304</v>
      </c>
      <c r="U39" s="18">
        <f t="shared" si="59"/>
        <v>89469</v>
      </c>
      <c r="V39" s="18">
        <f t="shared" si="59"/>
        <v>840787</v>
      </c>
      <c r="W39" s="18">
        <f t="shared" si="59"/>
        <v>875536</v>
      </c>
      <c r="X39" s="18">
        <f t="shared" si="59"/>
        <v>343800.80198520678</v>
      </c>
      <c r="Y39" s="18">
        <f t="shared" si="59"/>
        <v>787420.67342903174</v>
      </c>
      <c r="Z39" s="18">
        <f t="shared" si="59"/>
        <v>545691</v>
      </c>
      <c r="AA39" s="18">
        <f t="shared" si="59"/>
        <v>547766</v>
      </c>
      <c r="AB39" s="18">
        <f t="shared" si="59"/>
        <v>821003</v>
      </c>
      <c r="AC39" s="18">
        <f t="shared" si="59"/>
        <v>1098764</v>
      </c>
      <c r="AD39" s="18">
        <f t="shared" si="59"/>
        <v>860501</v>
      </c>
      <c r="AE39" s="18">
        <f t="shared" si="59"/>
        <v>1094476</v>
      </c>
      <c r="AF39" s="18">
        <f t="shared" si="59"/>
        <v>1006109</v>
      </c>
      <c r="AG39" s="18">
        <f t="shared" ref="AG39" si="60">AG84+AG129</f>
        <v>909677</v>
      </c>
      <c r="AH39" s="18">
        <f t="shared" si="59"/>
        <v>878156</v>
      </c>
      <c r="AI39" s="86">
        <f t="shared" si="8"/>
        <v>10740460.475414239</v>
      </c>
    </row>
    <row r="40" spans="1:35" ht="12.75" customHeight="1" x14ac:dyDescent="0.2">
      <c r="A40" s="121"/>
      <c r="B40" s="137" t="s">
        <v>43</v>
      </c>
      <c r="C40" s="10" t="s">
        <v>25</v>
      </c>
      <c r="D40" s="17">
        <f t="shared" ref="D40:AH40" si="61">D85+D130</f>
        <v>0</v>
      </c>
      <c r="E40" s="17">
        <f t="shared" si="61"/>
        <v>0</v>
      </c>
      <c r="F40" s="17">
        <f t="shared" si="61"/>
        <v>0</v>
      </c>
      <c r="G40" s="17">
        <f t="shared" si="61"/>
        <v>0</v>
      </c>
      <c r="H40" s="17">
        <f t="shared" si="61"/>
        <v>0</v>
      </c>
      <c r="I40" s="17">
        <f t="shared" si="61"/>
        <v>0</v>
      </c>
      <c r="J40" s="17">
        <f t="shared" si="61"/>
        <v>0</v>
      </c>
      <c r="K40" s="17">
        <f t="shared" si="61"/>
        <v>0</v>
      </c>
      <c r="L40" s="17">
        <f t="shared" si="61"/>
        <v>0</v>
      </c>
      <c r="M40" s="17">
        <f t="shared" si="61"/>
        <v>0</v>
      </c>
      <c r="N40" s="17">
        <f t="shared" si="61"/>
        <v>0</v>
      </c>
      <c r="O40" s="17">
        <f t="shared" si="61"/>
        <v>0</v>
      </c>
      <c r="P40" s="17">
        <f t="shared" si="61"/>
        <v>0</v>
      </c>
      <c r="Q40" s="17">
        <f t="shared" si="61"/>
        <v>0</v>
      </c>
      <c r="R40" s="17">
        <f t="shared" si="61"/>
        <v>0</v>
      </c>
      <c r="S40" s="17">
        <f t="shared" si="61"/>
        <v>0</v>
      </c>
      <c r="T40" s="17">
        <f t="shared" si="61"/>
        <v>234</v>
      </c>
      <c r="U40" s="17">
        <f t="shared" si="61"/>
        <v>2420</v>
      </c>
      <c r="V40" s="17">
        <f t="shared" si="61"/>
        <v>1529</v>
      </c>
      <c r="W40" s="17">
        <f t="shared" si="61"/>
        <v>1</v>
      </c>
      <c r="X40" s="17">
        <f t="shared" si="61"/>
        <v>0</v>
      </c>
      <c r="Y40" s="17">
        <f t="shared" si="61"/>
        <v>0</v>
      </c>
      <c r="Z40" s="17">
        <f t="shared" si="61"/>
        <v>0</v>
      </c>
      <c r="AA40" s="17">
        <f t="shared" si="61"/>
        <v>0</v>
      </c>
      <c r="AB40" s="17">
        <f t="shared" si="61"/>
        <v>0</v>
      </c>
      <c r="AC40" s="17">
        <f t="shared" si="61"/>
        <v>0</v>
      </c>
      <c r="AD40" s="17">
        <f t="shared" si="61"/>
        <v>0</v>
      </c>
      <c r="AE40" s="17">
        <f t="shared" si="61"/>
        <v>0</v>
      </c>
      <c r="AF40" s="17">
        <f t="shared" si="61"/>
        <v>0</v>
      </c>
      <c r="AG40" s="17">
        <f t="shared" ref="AG40" si="62">AG85+AG130</f>
        <v>0</v>
      </c>
      <c r="AH40" s="17">
        <f t="shared" si="61"/>
        <v>0</v>
      </c>
      <c r="AI40" s="85">
        <f t="shared" si="8"/>
        <v>4184</v>
      </c>
    </row>
    <row r="41" spans="1:35" ht="12.75" customHeight="1" x14ac:dyDescent="0.2">
      <c r="A41" s="121"/>
      <c r="B41" s="138"/>
      <c r="C41" s="11" t="s">
        <v>39</v>
      </c>
      <c r="D41" s="18">
        <f t="shared" ref="D41:AH41" si="63">D86+D131</f>
        <v>0</v>
      </c>
      <c r="E41" s="18">
        <f t="shared" si="63"/>
        <v>0</v>
      </c>
      <c r="F41" s="18">
        <f t="shared" si="63"/>
        <v>0</v>
      </c>
      <c r="G41" s="18">
        <f t="shared" si="63"/>
        <v>0</v>
      </c>
      <c r="H41" s="18">
        <f t="shared" si="63"/>
        <v>0</v>
      </c>
      <c r="I41" s="18">
        <f t="shared" si="63"/>
        <v>0</v>
      </c>
      <c r="J41" s="18">
        <f t="shared" si="63"/>
        <v>0</v>
      </c>
      <c r="K41" s="18">
        <f t="shared" si="63"/>
        <v>0</v>
      </c>
      <c r="L41" s="18">
        <f t="shared" si="63"/>
        <v>0</v>
      </c>
      <c r="M41" s="18">
        <f t="shared" si="63"/>
        <v>0</v>
      </c>
      <c r="N41" s="18">
        <f t="shared" si="63"/>
        <v>0</v>
      </c>
      <c r="O41" s="18">
        <f t="shared" si="63"/>
        <v>0</v>
      </c>
      <c r="P41" s="18">
        <f t="shared" si="63"/>
        <v>0</v>
      </c>
      <c r="Q41" s="18">
        <f t="shared" si="63"/>
        <v>0</v>
      </c>
      <c r="R41" s="18">
        <f t="shared" si="63"/>
        <v>0</v>
      </c>
      <c r="S41" s="18">
        <f t="shared" si="63"/>
        <v>0</v>
      </c>
      <c r="T41" s="18">
        <f t="shared" si="63"/>
        <v>13503</v>
      </c>
      <c r="U41" s="18">
        <f t="shared" si="63"/>
        <v>142174</v>
      </c>
      <c r="V41" s="18">
        <f t="shared" si="63"/>
        <v>91729</v>
      </c>
      <c r="W41" s="18">
        <f t="shared" si="63"/>
        <v>49.742910770784384</v>
      </c>
      <c r="X41" s="18">
        <f t="shared" si="63"/>
        <v>0</v>
      </c>
      <c r="Y41" s="18">
        <f t="shared" si="63"/>
        <v>0</v>
      </c>
      <c r="Z41" s="18">
        <f t="shared" si="63"/>
        <v>0</v>
      </c>
      <c r="AA41" s="18">
        <f t="shared" si="63"/>
        <v>0</v>
      </c>
      <c r="AB41" s="18">
        <f t="shared" si="63"/>
        <v>0</v>
      </c>
      <c r="AC41" s="18">
        <f t="shared" si="63"/>
        <v>0</v>
      </c>
      <c r="AD41" s="18">
        <f t="shared" si="63"/>
        <v>0</v>
      </c>
      <c r="AE41" s="18">
        <f t="shared" si="63"/>
        <v>0</v>
      </c>
      <c r="AF41" s="18">
        <f t="shared" si="63"/>
        <v>0</v>
      </c>
      <c r="AG41" s="18">
        <f t="shared" ref="AG41" si="64">AG86+AG131</f>
        <v>0</v>
      </c>
      <c r="AH41" s="18">
        <f t="shared" si="63"/>
        <v>0</v>
      </c>
      <c r="AI41" s="86">
        <f t="shared" si="8"/>
        <v>247455.74291077079</v>
      </c>
    </row>
    <row r="42" spans="1:35" ht="12.75" customHeight="1" x14ac:dyDescent="0.2">
      <c r="A42" s="121"/>
      <c r="B42" s="137" t="s">
        <v>44</v>
      </c>
      <c r="C42" s="10" t="s">
        <v>25</v>
      </c>
      <c r="D42" s="17">
        <f t="shared" ref="D42:AH42" si="65">D87+D132</f>
        <v>0</v>
      </c>
      <c r="E42" s="17">
        <f t="shared" si="65"/>
        <v>0</v>
      </c>
      <c r="F42" s="17">
        <f t="shared" si="65"/>
        <v>0</v>
      </c>
      <c r="G42" s="17">
        <f t="shared" si="65"/>
        <v>0</v>
      </c>
      <c r="H42" s="17">
        <f t="shared" si="65"/>
        <v>0</v>
      </c>
      <c r="I42" s="17">
        <f t="shared" si="65"/>
        <v>0</v>
      </c>
      <c r="J42" s="17">
        <f t="shared" si="65"/>
        <v>0</v>
      </c>
      <c r="K42" s="17">
        <f t="shared" si="65"/>
        <v>0</v>
      </c>
      <c r="L42" s="17">
        <f t="shared" si="65"/>
        <v>0</v>
      </c>
      <c r="M42" s="17">
        <f t="shared" si="65"/>
        <v>0</v>
      </c>
      <c r="N42" s="17">
        <f t="shared" si="65"/>
        <v>0</v>
      </c>
      <c r="O42" s="17">
        <f t="shared" si="65"/>
        <v>0</v>
      </c>
      <c r="P42" s="17">
        <f t="shared" si="65"/>
        <v>0</v>
      </c>
      <c r="Q42" s="17">
        <f t="shared" si="65"/>
        <v>0</v>
      </c>
      <c r="R42" s="17">
        <f t="shared" si="65"/>
        <v>0</v>
      </c>
      <c r="S42" s="17">
        <f t="shared" si="65"/>
        <v>0</v>
      </c>
      <c r="T42" s="17">
        <f t="shared" si="65"/>
        <v>0</v>
      </c>
      <c r="U42" s="17">
        <f t="shared" si="65"/>
        <v>0</v>
      </c>
      <c r="V42" s="17">
        <f t="shared" si="65"/>
        <v>0</v>
      </c>
      <c r="W42" s="17">
        <f t="shared" si="65"/>
        <v>0</v>
      </c>
      <c r="X42" s="17">
        <f t="shared" si="65"/>
        <v>1095</v>
      </c>
      <c r="Y42" s="17">
        <f t="shared" si="65"/>
        <v>1447</v>
      </c>
      <c r="Z42" s="17">
        <f t="shared" si="65"/>
        <v>178</v>
      </c>
      <c r="AA42" s="17">
        <f t="shared" si="65"/>
        <v>167</v>
      </c>
      <c r="AB42" s="17">
        <f t="shared" si="65"/>
        <v>5</v>
      </c>
      <c r="AC42" s="17">
        <f t="shared" si="65"/>
        <v>0</v>
      </c>
      <c r="AD42" s="17">
        <f t="shared" si="65"/>
        <v>0</v>
      </c>
      <c r="AE42" s="17">
        <f t="shared" si="65"/>
        <v>0</v>
      </c>
      <c r="AF42" s="17">
        <f t="shared" si="65"/>
        <v>0</v>
      </c>
      <c r="AG42" s="17">
        <f t="shared" ref="AG42" si="66">AG87+AG132</f>
        <v>0</v>
      </c>
      <c r="AH42" s="17">
        <f t="shared" si="65"/>
        <v>0</v>
      </c>
      <c r="AI42" s="85">
        <f t="shared" si="8"/>
        <v>2892</v>
      </c>
    </row>
    <row r="43" spans="1:35" ht="12.75" customHeight="1" x14ac:dyDescent="0.2">
      <c r="A43" s="121"/>
      <c r="B43" s="138"/>
      <c r="C43" s="11" t="s">
        <v>39</v>
      </c>
      <c r="D43" s="18">
        <f t="shared" ref="D43:AH43" si="67">D88+D133</f>
        <v>0</v>
      </c>
      <c r="E43" s="18">
        <f t="shared" si="67"/>
        <v>0</v>
      </c>
      <c r="F43" s="18">
        <f t="shared" si="67"/>
        <v>0</v>
      </c>
      <c r="G43" s="18">
        <f t="shared" si="67"/>
        <v>0</v>
      </c>
      <c r="H43" s="18">
        <f t="shared" si="67"/>
        <v>0</v>
      </c>
      <c r="I43" s="18">
        <f t="shared" si="67"/>
        <v>0</v>
      </c>
      <c r="J43" s="18">
        <f t="shared" si="67"/>
        <v>0</v>
      </c>
      <c r="K43" s="18">
        <f t="shared" si="67"/>
        <v>0</v>
      </c>
      <c r="L43" s="18">
        <f t="shared" si="67"/>
        <v>0</v>
      </c>
      <c r="M43" s="18">
        <f t="shared" si="67"/>
        <v>0</v>
      </c>
      <c r="N43" s="18">
        <f t="shared" si="67"/>
        <v>0</v>
      </c>
      <c r="O43" s="18">
        <f t="shared" si="67"/>
        <v>0</v>
      </c>
      <c r="P43" s="18">
        <f t="shared" si="67"/>
        <v>0</v>
      </c>
      <c r="Q43" s="18">
        <f t="shared" si="67"/>
        <v>0</v>
      </c>
      <c r="R43" s="18">
        <f t="shared" si="67"/>
        <v>0</v>
      </c>
      <c r="S43" s="18">
        <f t="shared" si="67"/>
        <v>0</v>
      </c>
      <c r="T43" s="18">
        <f t="shared" si="67"/>
        <v>0</v>
      </c>
      <c r="U43" s="18">
        <f t="shared" si="67"/>
        <v>0</v>
      </c>
      <c r="V43" s="18">
        <f t="shared" si="67"/>
        <v>0</v>
      </c>
      <c r="W43" s="18">
        <f t="shared" si="67"/>
        <v>0</v>
      </c>
      <c r="X43" s="18">
        <f t="shared" si="67"/>
        <v>110124.94272993268</v>
      </c>
      <c r="Y43" s="18">
        <f t="shared" si="67"/>
        <v>145132.60766075875</v>
      </c>
      <c r="Z43" s="18">
        <f t="shared" si="67"/>
        <v>13850</v>
      </c>
      <c r="AA43" s="18">
        <f t="shared" si="67"/>
        <v>8437</v>
      </c>
      <c r="AB43" s="18">
        <f t="shared" si="67"/>
        <v>249</v>
      </c>
      <c r="AC43" s="18">
        <f t="shared" si="67"/>
        <v>0</v>
      </c>
      <c r="AD43" s="18">
        <f t="shared" si="67"/>
        <v>0</v>
      </c>
      <c r="AE43" s="18">
        <f t="shared" si="67"/>
        <v>0</v>
      </c>
      <c r="AF43" s="18">
        <f t="shared" si="67"/>
        <v>0</v>
      </c>
      <c r="AG43" s="18">
        <f t="shared" ref="AG43" si="68">AG88+AG133</f>
        <v>0</v>
      </c>
      <c r="AH43" s="18">
        <f t="shared" si="67"/>
        <v>0</v>
      </c>
      <c r="AI43" s="86">
        <f t="shared" si="8"/>
        <v>277793.55039069144</v>
      </c>
    </row>
    <row r="44" spans="1:35" ht="12.75" customHeight="1" x14ac:dyDescent="0.2">
      <c r="A44" s="121"/>
      <c r="B44" s="137" t="s">
        <v>45</v>
      </c>
      <c r="C44" s="10" t="s">
        <v>25</v>
      </c>
      <c r="D44" s="17">
        <f t="shared" ref="D44:AH44" si="69">D89+D134</f>
        <v>0</v>
      </c>
      <c r="E44" s="17">
        <f t="shared" si="69"/>
        <v>0</v>
      </c>
      <c r="F44" s="17">
        <f t="shared" si="69"/>
        <v>0</v>
      </c>
      <c r="G44" s="17">
        <f t="shared" si="69"/>
        <v>0</v>
      </c>
      <c r="H44" s="17">
        <f t="shared" si="69"/>
        <v>0</v>
      </c>
      <c r="I44" s="17">
        <f t="shared" si="69"/>
        <v>0</v>
      </c>
      <c r="J44" s="17">
        <f t="shared" si="69"/>
        <v>0</v>
      </c>
      <c r="K44" s="17">
        <f t="shared" si="69"/>
        <v>0</v>
      </c>
      <c r="L44" s="17">
        <f t="shared" si="69"/>
        <v>0</v>
      </c>
      <c r="M44" s="17">
        <f t="shared" si="69"/>
        <v>0</v>
      </c>
      <c r="N44" s="17">
        <f t="shared" si="69"/>
        <v>0</v>
      </c>
      <c r="O44" s="17">
        <f t="shared" si="69"/>
        <v>0</v>
      </c>
      <c r="P44" s="17">
        <f t="shared" si="69"/>
        <v>0</v>
      </c>
      <c r="Q44" s="17">
        <f t="shared" si="69"/>
        <v>0</v>
      </c>
      <c r="R44" s="17">
        <f t="shared" si="69"/>
        <v>0</v>
      </c>
      <c r="S44" s="17">
        <f t="shared" si="69"/>
        <v>0</v>
      </c>
      <c r="T44" s="17">
        <f t="shared" si="69"/>
        <v>0</v>
      </c>
      <c r="U44" s="17">
        <f t="shared" si="69"/>
        <v>0</v>
      </c>
      <c r="V44" s="17">
        <f t="shared" si="69"/>
        <v>0</v>
      </c>
      <c r="W44" s="17">
        <f t="shared" si="69"/>
        <v>0</v>
      </c>
      <c r="X44" s="17">
        <f t="shared" si="69"/>
        <v>0</v>
      </c>
      <c r="Y44" s="17">
        <f t="shared" si="69"/>
        <v>0</v>
      </c>
      <c r="Z44" s="17">
        <f t="shared" si="69"/>
        <v>0</v>
      </c>
      <c r="AA44" s="17">
        <f t="shared" si="69"/>
        <v>0</v>
      </c>
      <c r="AB44" s="17">
        <f t="shared" si="69"/>
        <v>0</v>
      </c>
      <c r="AC44" s="17">
        <f t="shared" si="69"/>
        <v>0</v>
      </c>
      <c r="AD44" s="17">
        <f t="shared" si="69"/>
        <v>0</v>
      </c>
      <c r="AE44" s="17">
        <f t="shared" si="69"/>
        <v>0</v>
      </c>
      <c r="AF44" s="17">
        <f t="shared" si="69"/>
        <v>0</v>
      </c>
      <c r="AG44" s="17">
        <f t="shared" ref="AG44" si="70">AG89+AG134</f>
        <v>0</v>
      </c>
      <c r="AH44" s="17">
        <f t="shared" si="69"/>
        <v>153</v>
      </c>
      <c r="AI44" s="85">
        <f t="shared" si="8"/>
        <v>153</v>
      </c>
    </row>
    <row r="45" spans="1:35" ht="12.75" customHeight="1" x14ac:dyDescent="0.2">
      <c r="A45" s="122"/>
      <c r="B45" s="138"/>
      <c r="C45" s="11" t="s">
        <v>39</v>
      </c>
      <c r="D45" s="18">
        <f t="shared" ref="D45:AH45" si="71">D90+D135</f>
        <v>0</v>
      </c>
      <c r="E45" s="18">
        <f t="shared" si="71"/>
        <v>0</v>
      </c>
      <c r="F45" s="18">
        <f t="shared" si="71"/>
        <v>0</v>
      </c>
      <c r="G45" s="18">
        <f t="shared" si="71"/>
        <v>0</v>
      </c>
      <c r="H45" s="18">
        <f t="shared" si="71"/>
        <v>0</v>
      </c>
      <c r="I45" s="18">
        <f t="shared" si="71"/>
        <v>0</v>
      </c>
      <c r="J45" s="18">
        <f t="shared" si="71"/>
        <v>0</v>
      </c>
      <c r="K45" s="18">
        <f t="shared" si="71"/>
        <v>0</v>
      </c>
      <c r="L45" s="18">
        <f t="shared" si="71"/>
        <v>0</v>
      </c>
      <c r="M45" s="18">
        <f t="shared" si="71"/>
        <v>0</v>
      </c>
      <c r="N45" s="18">
        <f t="shared" si="71"/>
        <v>0</v>
      </c>
      <c r="O45" s="18">
        <f t="shared" si="71"/>
        <v>0</v>
      </c>
      <c r="P45" s="18">
        <f t="shared" si="71"/>
        <v>0</v>
      </c>
      <c r="Q45" s="18">
        <f t="shared" si="71"/>
        <v>0</v>
      </c>
      <c r="R45" s="18">
        <f t="shared" si="71"/>
        <v>0</v>
      </c>
      <c r="S45" s="18">
        <f t="shared" si="71"/>
        <v>0</v>
      </c>
      <c r="T45" s="18">
        <f t="shared" si="71"/>
        <v>0</v>
      </c>
      <c r="U45" s="18">
        <f t="shared" si="71"/>
        <v>0</v>
      </c>
      <c r="V45" s="18">
        <f t="shared" si="71"/>
        <v>0</v>
      </c>
      <c r="W45" s="18">
        <f t="shared" si="71"/>
        <v>0</v>
      </c>
      <c r="X45" s="18">
        <f t="shared" si="71"/>
        <v>0</v>
      </c>
      <c r="Y45" s="18">
        <f t="shared" si="71"/>
        <v>0</v>
      </c>
      <c r="Z45" s="18">
        <f t="shared" si="71"/>
        <v>0</v>
      </c>
      <c r="AA45" s="18">
        <f t="shared" si="71"/>
        <v>0</v>
      </c>
      <c r="AB45" s="18">
        <f t="shared" si="71"/>
        <v>0</v>
      </c>
      <c r="AC45" s="18">
        <f t="shared" si="71"/>
        <v>0</v>
      </c>
      <c r="AD45" s="18">
        <f t="shared" si="71"/>
        <v>0</v>
      </c>
      <c r="AE45" s="18">
        <f t="shared" si="71"/>
        <v>0</v>
      </c>
      <c r="AF45" s="18">
        <f t="shared" si="71"/>
        <v>0</v>
      </c>
      <c r="AG45" s="18">
        <f t="shared" ref="AG45" si="72">AG90+AG135</f>
        <v>0</v>
      </c>
      <c r="AH45" s="18">
        <f t="shared" si="71"/>
        <v>21146</v>
      </c>
      <c r="AI45" s="86">
        <f t="shared" si="8"/>
        <v>21146</v>
      </c>
    </row>
    <row r="46" spans="1:35" ht="12.75" customHeight="1" x14ac:dyDescent="0.2">
      <c r="A46" s="3" t="str">
        <f>'Ingreso de Datos 2020'!A51</f>
        <v>FUENTE: reporte mensual Metas Subsidios Asignados DPH a DIFIN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8"/>
      <c r="AD46" s="28"/>
      <c r="AE46" s="28"/>
      <c r="AF46" s="28"/>
      <c r="AG46" s="28"/>
      <c r="AH46" s="28"/>
      <c r="AI46" s="28"/>
    </row>
    <row r="47" spans="1:3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8"/>
      <c r="AD47" s="28"/>
      <c r="AE47" s="28"/>
      <c r="AF47" s="28"/>
      <c r="AG47" s="28"/>
      <c r="AH47" s="28"/>
      <c r="AI47" s="28"/>
    </row>
    <row r="48" spans="1:35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8"/>
      <c r="AD48" s="28"/>
      <c r="AE48" s="28"/>
      <c r="AF48" s="28"/>
      <c r="AG48" s="28"/>
      <c r="AH48" s="28"/>
      <c r="AI48" s="28"/>
    </row>
    <row r="49" spans="1:3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8"/>
      <c r="AD49" s="28"/>
      <c r="AE49" s="28"/>
      <c r="AF49" s="28"/>
      <c r="AG49" s="28"/>
      <c r="AH49" s="28"/>
      <c r="AI49" s="28"/>
    </row>
    <row r="50" spans="1:3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8"/>
      <c r="AD50" s="28"/>
      <c r="AE50" s="28"/>
      <c r="AF50" s="28"/>
      <c r="AG50" s="28"/>
      <c r="AH50" s="28"/>
      <c r="AI50" s="28"/>
    </row>
    <row r="51" spans="1:36" ht="12.75" customHeight="1" thickBot="1" x14ac:dyDescent="0.25">
      <c r="A51" s="60" t="s">
        <v>55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C51" s="34"/>
      <c r="AH51" s="87"/>
      <c r="AI51" s="87"/>
    </row>
    <row r="52" spans="1:36" s="7" customFormat="1" ht="12.75" customHeight="1" x14ac:dyDescent="0.2">
      <c r="A52" s="143" t="s">
        <v>52</v>
      </c>
      <c r="B52" s="144"/>
      <c r="C52" s="145"/>
      <c r="D52" s="141" t="s">
        <v>53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39" t="s">
        <v>22</v>
      </c>
    </row>
    <row r="53" spans="1:36" s="7" customFormat="1" ht="12.75" customHeight="1" thickBot="1" x14ac:dyDescent="0.25">
      <c r="A53" s="146"/>
      <c r="B53" s="147"/>
      <c r="C53" s="147"/>
      <c r="D53" s="91">
        <v>1990</v>
      </c>
      <c r="E53" s="91">
        <v>1991</v>
      </c>
      <c r="F53" s="91">
        <v>1992</v>
      </c>
      <c r="G53" s="91">
        <v>1993</v>
      </c>
      <c r="H53" s="91">
        <v>1994</v>
      </c>
      <c r="I53" s="91">
        <v>1995</v>
      </c>
      <c r="J53" s="91">
        <v>1996</v>
      </c>
      <c r="K53" s="91">
        <v>1997</v>
      </c>
      <c r="L53" s="91">
        <v>1998</v>
      </c>
      <c r="M53" s="91">
        <v>1999</v>
      </c>
      <c r="N53" s="91">
        <v>2000</v>
      </c>
      <c r="O53" s="91">
        <v>2001</v>
      </c>
      <c r="P53" s="91">
        <v>2002</v>
      </c>
      <c r="Q53" s="91">
        <v>2003</v>
      </c>
      <c r="R53" s="91">
        <v>2004</v>
      </c>
      <c r="S53" s="91">
        <v>2005</v>
      </c>
      <c r="T53" s="91">
        <v>2006</v>
      </c>
      <c r="U53" s="91">
        <v>2007</v>
      </c>
      <c r="V53" s="91">
        <v>2008</v>
      </c>
      <c r="W53" s="91">
        <v>2009</v>
      </c>
      <c r="X53" s="91">
        <v>2010</v>
      </c>
      <c r="Y53" s="91">
        <v>2011</v>
      </c>
      <c r="Z53" s="91">
        <v>2012</v>
      </c>
      <c r="AA53" s="91">
        <v>2013</v>
      </c>
      <c r="AB53" s="91">
        <v>2014</v>
      </c>
      <c r="AC53" s="91">
        <v>2015</v>
      </c>
      <c r="AD53" s="91">
        <v>2016</v>
      </c>
      <c r="AE53" s="91">
        <v>2017</v>
      </c>
      <c r="AF53" s="91">
        <v>2018</v>
      </c>
      <c r="AG53" s="102">
        <v>2019</v>
      </c>
      <c r="AH53" s="102">
        <v>2020</v>
      </c>
      <c r="AI53" s="140"/>
    </row>
    <row r="54" spans="1:36" s="9" customFormat="1" ht="12.75" customHeight="1" x14ac:dyDescent="0.2">
      <c r="A54" s="39"/>
      <c r="B54" s="40" t="s">
        <v>54</v>
      </c>
      <c r="C54" s="25" t="s">
        <v>25</v>
      </c>
      <c r="D54" s="25">
        <f>D57+D59+D61+D63+D65+D67+D69+D71+D73+D75+D77+D79+D81+D83+D85+D87+D89</f>
        <v>3686</v>
      </c>
      <c r="E54" s="25">
        <f t="shared" ref="E54:AH54" si="73">E57+E59+E61+E63+E65+E67+E69+E71+E73+E75+E77+E79+E81+E83+E85+E87+E89</f>
        <v>3451</v>
      </c>
      <c r="F54" s="25">
        <f t="shared" si="73"/>
        <v>3929</v>
      </c>
      <c r="G54" s="25">
        <f t="shared" si="73"/>
        <v>4098</v>
      </c>
      <c r="H54" s="25">
        <f t="shared" si="73"/>
        <v>4338</v>
      </c>
      <c r="I54" s="25">
        <f t="shared" si="73"/>
        <v>4960</v>
      </c>
      <c r="J54" s="25">
        <f t="shared" si="73"/>
        <v>4805</v>
      </c>
      <c r="K54" s="25">
        <f t="shared" si="73"/>
        <v>4382</v>
      </c>
      <c r="L54" s="25">
        <f t="shared" si="73"/>
        <v>5006</v>
      </c>
      <c r="M54" s="25">
        <f t="shared" si="73"/>
        <v>4940</v>
      </c>
      <c r="N54" s="25">
        <f t="shared" si="73"/>
        <v>5395</v>
      </c>
      <c r="O54" s="25">
        <f t="shared" si="73"/>
        <v>4837</v>
      </c>
      <c r="P54" s="25">
        <f t="shared" si="73"/>
        <v>6807</v>
      </c>
      <c r="Q54" s="25">
        <f t="shared" si="73"/>
        <v>8058</v>
      </c>
      <c r="R54" s="25">
        <f t="shared" si="73"/>
        <v>10048</v>
      </c>
      <c r="S54" s="25">
        <f t="shared" si="73"/>
        <v>8913</v>
      </c>
      <c r="T54" s="25">
        <f t="shared" si="73"/>
        <v>13721</v>
      </c>
      <c r="U54" s="25">
        <f t="shared" si="73"/>
        <v>13641</v>
      </c>
      <c r="V54" s="25">
        <f t="shared" si="73"/>
        <v>22156</v>
      </c>
      <c r="W54" s="25">
        <f t="shared" si="73"/>
        <v>19467</v>
      </c>
      <c r="X54" s="25">
        <f t="shared" si="73"/>
        <v>12506</v>
      </c>
      <c r="Y54" s="25">
        <f t="shared" si="73"/>
        <v>7622</v>
      </c>
      <c r="Z54" s="25">
        <f t="shared" si="73"/>
        <v>6737</v>
      </c>
      <c r="AA54" s="25">
        <f t="shared" si="73"/>
        <v>10369</v>
      </c>
      <c r="AB54" s="25">
        <f t="shared" si="73"/>
        <v>17690</v>
      </c>
      <c r="AC54" s="25">
        <f t="shared" si="73"/>
        <v>20871</v>
      </c>
      <c r="AD54" s="25">
        <f t="shared" si="73"/>
        <v>17672</v>
      </c>
      <c r="AE54" s="25">
        <f t="shared" si="73"/>
        <v>20322.856902308253</v>
      </c>
      <c r="AF54" s="25">
        <f t="shared" si="73"/>
        <v>15938</v>
      </c>
      <c r="AG54" s="25">
        <f t="shared" ref="AG54" si="74">AG57+AG59+AG61+AG63+AG65+AG67+AG69+AG71+AG73+AG75+AG77+AG79+AG81+AG83+AG85+AG87+AG89</f>
        <v>15701</v>
      </c>
      <c r="AH54" s="25">
        <f t="shared" si="73"/>
        <v>15439</v>
      </c>
      <c r="AI54" s="42">
        <f>SUM(D54:AH54)</f>
        <v>317505.85690230824</v>
      </c>
      <c r="AJ54" s="8"/>
    </row>
    <row r="55" spans="1:36" s="9" customFormat="1" ht="12.75" customHeight="1" thickBot="1" x14ac:dyDescent="0.25">
      <c r="A55" s="43"/>
      <c r="B55" s="16"/>
      <c r="C55" s="20" t="s">
        <v>39</v>
      </c>
      <c r="D55" s="20">
        <f>D58+D60+D62+D64+D66+D68+D70+D72+D74+D76+D78+D80+D82+D84+D86+D88+D90</f>
        <v>410087.86</v>
      </c>
      <c r="E55" s="20">
        <f t="shared" ref="E55:AH55" si="75">E58+E60+E62+E64+E66+E68+E70+E72+E74+E76+E78+E80+E82+E84+E86+E88+E90</f>
        <v>375038.38</v>
      </c>
      <c r="F55" s="20">
        <f t="shared" si="75"/>
        <v>434222.36</v>
      </c>
      <c r="G55" s="20">
        <f t="shared" si="75"/>
        <v>456901.01</v>
      </c>
      <c r="H55" s="20">
        <f t="shared" si="75"/>
        <v>485270.01</v>
      </c>
      <c r="I55" s="20">
        <f t="shared" si="75"/>
        <v>571037.93999999994</v>
      </c>
      <c r="J55" s="20">
        <f t="shared" si="75"/>
        <v>532965.32999999996</v>
      </c>
      <c r="K55" s="20">
        <f t="shared" si="75"/>
        <v>483533.15</v>
      </c>
      <c r="L55" s="20">
        <f t="shared" si="75"/>
        <v>574304.93999999994</v>
      </c>
      <c r="M55" s="20">
        <f t="shared" si="75"/>
        <v>552282.89</v>
      </c>
      <c r="N55" s="20">
        <f t="shared" si="75"/>
        <v>614084.69999999995</v>
      </c>
      <c r="O55" s="20">
        <f t="shared" si="75"/>
        <v>563675.55000000005</v>
      </c>
      <c r="P55" s="20">
        <f t="shared" si="75"/>
        <v>785783.72</v>
      </c>
      <c r="Q55" s="20">
        <f t="shared" si="75"/>
        <v>1047414.71</v>
      </c>
      <c r="R55" s="20">
        <f t="shared" si="75"/>
        <v>1505833.9900000002</v>
      </c>
      <c r="S55" s="20">
        <f t="shared" si="75"/>
        <v>1584642.21</v>
      </c>
      <c r="T55" s="20">
        <f t="shared" si="75"/>
        <v>2457268.85</v>
      </c>
      <c r="U55" s="20">
        <f t="shared" si="75"/>
        <v>2390511</v>
      </c>
      <c r="V55" s="20">
        <f t="shared" si="75"/>
        <v>3202659.2200000021</v>
      </c>
      <c r="W55" s="20">
        <f t="shared" si="75"/>
        <v>3233018.4568407708</v>
      </c>
      <c r="X55" s="20">
        <f t="shared" si="75"/>
        <v>2948928.9540310185</v>
      </c>
      <c r="Y55" s="20">
        <f t="shared" si="75"/>
        <v>1529890.4352570674</v>
      </c>
      <c r="Z55" s="20">
        <f t="shared" si="75"/>
        <v>1004628</v>
      </c>
      <c r="AA55" s="20">
        <f t="shared" si="75"/>
        <v>1689722</v>
      </c>
      <c r="AB55" s="20">
        <f t="shared" si="75"/>
        <v>3364769</v>
      </c>
      <c r="AC55" s="20">
        <f t="shared" si="75"/>
        <v>3782600</v>
      </c>
      <c r="AD55" s="20">
        <f t="shared" si="75"/>
        <v>4033416</v>
      </c>
      <c r="AE55" s="20">
        <f t="shared" si="75"/>
        <v>3574546.64</v>
      </c>
      <c r="AF55" s="20">
        <f t="shared" si="75"/>
        <v>2924003.4</v>
      </c>
      <c r="AG55" s="20">
        <f t="shared" ref="AG55" si="76">AG58+AG60+AG62+AG64+AG66+AG68+AG70+AG72+AG74+AG76+AG78+AG80+AG82+AG84+AG86+AG88+AG90</f>
        <v>3983474</v>
      </c>
      <c r="AH55" s="20">
        <f t="shared" si="75"/>
        <v>4024696.08678</v>
      </c>
      <c r="AI55" s="45">
        <f>SUM(D55:AH55)</f>
        <v>55121210.792908855</v>
      </c>
      <c r="AJ55" s="8"/>
    </row>
    <row r="56" spans="1:3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88"/>
      <c r="AI56" s="88"/>
    </row>
    <row r="57" spans="1:36" ht="12.75" customHeight="1" x14ac:dyDescent="0.2">
      <c r="A57" s="120" t="s">
        <v>23</v>
      </c>
      <c r="B57" s="137" t="s">
        <v>24</v>
      </c>
      <c r="C57" s="59" t="s">
        <v>25</v>
      </c>
      <c r="D57" s="82">
        <v>1192</v>
      </c>
      <c r="E57" s="82">
        <v>951</v>
      </c>
      <c r="F57" s="82">
        <v>1223</v>
      </c>
      <c r="G57" s="82">
        <v>995</v>
      </c>
      <c r="H57" s="82">
        <v>787</v>
      </c>
      <c r="I57" s="82">
        <v>860</v>
      </c>
      <c r="J57" s="82">
        <v>721</v>
      </c>
      <c r="K57" s="82">
        <v>1114</v>
      </c>
      <c r="L57" s="82">
        <v>1520</v>
      </c>
      <c r="M57" s="82">
        <v>938</v>
      </c>
      <c r="N57" s="82">
        <v>1611</v>
      </c>
      <c r="O57" s="82">
        <v>1470</v>
      </c>
      <c r="P57" s="82">
        <v>1603</v>
      </c>
      <c r="Q57" s="82">
        <v>2027</v>
      </c>
      <c r="R57" s="82">
        <v>2603</v>
      </c>
      <c r="S57" s="82">
        <v>2069</v>
      </c>
      <c r="T57" s="82">
        <v>2305</v>
      </c>
      <c r="U57" s="82">
        <v>1725</v>
      </c>
      <c r="V57" s="82">
        <v>369</v>
      </c>
      <c r="W57" s="82">
        <v>922</v>
      </c>
      <c r="X57" s="82">
        <v>687</v>
      </c>
      <c r="Y57" s="17">
        <v>207</v>
      </c>
      <c r="Z57" s="17">
        <v>38</v>
      </c>
      <c r="AA57" s="17">
        <v>10</v>
      </c>
      <c r="AB57" s="17">
        <v>1</v>
      </c>
      <c r="AC57" s="17">
        <v>3</v>
      </c>
      <c r="AD57" s="17">
        <v>0</v>
      </c>
      <c r="AE57" s="17">
        <v>0</v>
      </c>
      <c r="AF57" s="17">
        <v>0</v>
      </c>
      <c r="AG57" s="17">
        <v>0</v>
      </c>
      <c r="AH57" s="17">
        <f>'Ingreso de Datos 2020'!K9</f>
        <v>0</v>
      </c>
      <c r="AI57" s="85">
        <f t="shared" ref="AI57:AI90" si="77">SUM(D57:AH57)</f>
        <v>27951</v>
      </c>
    </row>
    <row r="58" spans="1:36" ht="12.75" customHeight="1" x14ac:dyDescent="0.2">
      <c r="A58" s="121"/>
      <c r="B58" s="138"/>
      <c r="C58" s="57" t="s">
        <v>39</v>
      </c>
      <c r="D58" s="83">
        <v>107705.88</v>
      </c>
      <c r="E58" s="83">
        <v>90899.94</v>
      </c>
      <c r="F58" s="83">
        <v>135280.06</v>
      </c>
      <c r="G58" s="83">
        <v>119710</v>
      </c>
      <c r="H58" s="83">
        <v>102022</v>
      </c>
      <c r="I58" s="83">
        <v>114218.68</v>
      </c>
      <c r="J58" s="83">
        <v>92817.15</v>
      </c>
      <c r="K58" s="83">
        <v>142286.82</v>
      </c>
      <c r="L58" s="83">
        <v>202963.49</v>
      </c>
      <c r="M58" s="83">
        <v>131407.75</v>
      </c>
      <c r="N58" s="83">
        <v>207455</v>
      </c>
      <c r="O58" s="83">
        <v>194730.31</v>
      </c>
      <c r="P58" s="83">
        <v>199583.52</v>
      </c>
      <c r="Q58" s="83">
        <v>278840.90999999997</v>
      </c>
      <c r="R58" s="83">
        <v>382050.29</v>
      </c>
      <c r="S58" s="83">
        <v>331165</v>
      </c>
      <c r="T58" s="83">
        <v>351308</v>
      </c>
      <c r="U58" s="83">
        <v>283088</v>
      </c>
      <c r="V58" s="83">
        <v>64374.22</v>
      </c>
      <c r="W58" s="83">
        <v>279529.65000000002</v>
      </c>
      <c r="X58" s="83">
        <v>218159.88815299311</v>
      </c>
      <c r="Y58" s="18">
        <v>68425</v>
      </c>
      <c r="Z58" s="18">
        <v>12112</v>
      </c>
      <c r="AA58" s="18">
        <v>3193</v>
      </c>
      <c r="AB58" s="18">
        <v>317</v>
      </c>
      <c r="AC58" s="18">
        <v>875</v>
      </c>
      <c r="AD58" s="18">
        <v>0</v>
      </c>
      <c r="AE58" s="18">
        <v>0</v>
      </c>
      <c r="AF58" s="18">
        <v>0</v>
      </c>
      <c r="AG58" s="18">
        <v>0</v>
      </c>
      <c r="AH58" s="18">
        <f>'Ingreso de Datos 2020'!K10</f>
        <v>0</v>
      </c>
      <c r="AI58" s="86">
        <f t="shared" si="77"/>
        <v>4114518.5581529937</v>
      </c>
    </row>
    <row r="59" spans="1:36" ht="12.75" customHeight="1" x14ac:dyDescent="0.2">
      <c r="A59" s="121"/>
      <c r="B59" s="137" t="s">
        <v>27</v>
      </c>
      <c r="C59" s="10" t="s">
        <v>25</v>
      </c>
      <c r="D59" s="82">
        <v>0</v>
      </c>
      <c r="E59" s="82">
        <v>82</v>
      </c>
      <c r="F59" s="82">
        <v>185</v>
      </c>
      <c r="G59" s="82">
        <v>377</v>
      </c>
      <c r="H59" s="82">
        <v>1105</v>
      </c>
      <c r="I59" s="82">
        <v>1112</v>
      </c>
      <c r="J59" s="82">
        <v>1423</v>
      </c>
      <c r="K59" s="82">
        <v>772</v>
      </c>
      <c r="L59" s="82">
        <v>458</v>
      </c>
      <c r="M59" s="82">
        <v>540</v>
      </c>
      <c r="N59" s="82">
        <v>462</v>
      </c>
      <c r="O59" s="82">
        <v>538</v>
      </c>
      <c r="P59" s="82">
        <v>804</v>
      </c>
      <c r="Q59" s="82">
        <v>715</v>
      </c>
      <c r="R59" s="82">
        <v>1305</v>
      </c>
      <c r="S59" s="82">
        <v>866</v>
      </c>
      <c r="T59" s="82">
        <v>580</v>
      </c>
      <c r="U59" s="82">
        <v>104</v>
      </c>
      <c r="V59" s="82">
        <v>39</v>
      </c>
      <c r="W59" s="82">
        <v>0</v>
      </c>
      <c r="X59" s="82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f>'Ingreso de Datos 2020'!K11</f>
        <v>0</v>
      </c>
      <c r="AI59" s="85">
        <f t="shared" si="77"/>
        <v>11467</v>
      </c>
    </row>
    <row r="60" spans="1:36" ht="12.75" customHeight="1" x14ac:dyDescent="0.2">
      <c r="A60" s="121"/>
      <c r="B60" s="138"/>
      <c r="C60" s="11" t="s">
        <v>39</v>
      </c>
      <c r="D60" s="83">
        <v>0</v>
      </c>
      <c r="E60" s="83">
        <v>8200</v>
      </c>
      <c r="F60" s="83">
        <v>20396</v>
      </c>
      <c r="G60" s="83">
        <v>32545</v>
      </c>
      <c r="H60" s="83">
        <v>96917</v>
      </c>
      <c r="I60" s="83">
        <v>114144</v>
      </c>
      <c r="J60" s="83">
        <v>142465</v>
      </c>
      <c r="K60" s="83">
        <v>66613</v>
      </c>
      <c r="L60" s="83">
        <v>36599</v>
      </c>
      <c r="M60" s="83">
        <v>51812</v>
      </c>
      <c r="N60" s="83">
        <v>55844</v>
      </c>
      <c r="O60" s="83">
        <v>60250</v>
      </c>
      <c r="P60" s="83">
        <v>106483</v>
      </c>
      <c r="Q60" s="83">
        <v>94679</v>
      </c>
      <c r="R60" s="83">
        <v>188033</v>
      </c>
      <c r="S60" s="83">
        <v>128960</v>
      </c>
      <c r="T60" s="83">
        <v>87911</v>
      </c>
      <c r="U60" s="83">
        <v>17042</v>
      </c>
      <c r="V60" s="83">
        <v>5809</v>
      </c>
      <c r="W60" s="83">
        <v>0</v>
      </c>
      <c r="X60" s="83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f>'Ingreso de Datos 2020'!K12</f>
        <v>0</v>
      </c>
      <c r="AI60" s="86">
        <f t="shared" si="77"/>
        <v>1314702</v>
      </c>
    </row>
    <row r="61" spans="1:36" ht="12.75" customHeight="1" x14ac:dyDescent="0.2">
      <c r="A61" s="121"/>
      <c r="B61" s="137" t="s">
        <v>28</v>
      </c>
      <c r="C61" s="10" t="s">
        <v>25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49</v>
      </c>
      <c r="J61" s="82">
        <v>101</v>
      </c>
      <c r="K61" s="82">
        <v>132</v>
      </c>
      <c r="L61" s="82">
        <v>283</v>
      </c>
      <c r="M61" s="82">
        <v>338</v>
      </c>
      <c r="N61" s="82">
        <v>389</v>
      </c>
      <c r="O61" s="82">
        <v>401</v>
      </c>
      <c r="P61" s="82">
        <v>619</v>
      </c>
      <c r="Q61" s="82">
        <v>1037</v>
      </c>
      <c r="R61" s="82">
        <v>1178</v>
      </c>
      <c r="S61" s="82">
        <v>210</v>
      </c>
      <c r="T61" s="82">
        <v>6</v>
      </c>
      <c r="U61" s="82">
        <v>2</v>
      </c>
      <c r="V61" s="82">
        <v>0</v>
      </c>
      <c r="W61" s="82">
        <v>5</v>
      </c>
      <c r="X61" s="82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f>'Ingreso de Datos 2020'!K13</f>
        <v>0</v>
      </c>
      <c r="AI61" s="85">
        <f t="shared" si="77"/>
        <v>4750</v>
      </c>
    </row>
    <row r="62" spans="1:36" ht="12.75" customHeight="1" x14ac:dyDescent="0.2">
      <c r="A62" s="121"/>
      <c r="B62" s="138"/>
      <c r="C62" s="11" t="s">
        <v>39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6860</v>
      </c>
      <c r="J62" s="83">
        <v>14150</v>
      </c>
      <c r="K62" s="83">
        <v>18470</v>
      </c>
      <c r="L62" s="83">
        <v>39655</v>
      </c>
      <c r="M62" s="83">
        <v>47280</v>
      </c>
      <c r="N62" s="83">
        <v>54474</v>
      </c>
      <c r="O62" s="83">
        <v>55911</v>
      </c>
      <c r="P62" s="83">
        <v>83551</v>
      </c>
      <c r="Q62" s="83">
        <v>127481</v>
      </c>
      <c r="R62" s="83">
        <v>146340</v>
      </c>
      <c r="S62" s="83">
        <v>25863</v>
      </c>
      <c r="T62" s="83">
        <v>729</v>
      </c>
      <c r="U62" s="83">
        <v>290</v>
      </c>
      <c r="V62" s="83">
        <v>0</v>
      </c>
      <c r="W62" s="83">
        <v>610</v>
      </c>
      <c r="X62" s="83">
        <v>56.726406597969302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f>'Ingreso de Datos 2020'!K14</f>
        <v>0</v>
      </c>
      <c r="AI62" s="86">
        <f t="shared" si="77"/>
        <v>621720.726406598</v>
      </c>
    </row>
    <row r="63" spans="1:36" ht="12.75" customHeight="1" x14ac:dyDescent="0.2">
      <c r="A63" s="121"/>
      <c r="B63" s="137" t="s">
        <v>29</v>
      </c>
      <c r="C63" s="10" t="s">
        <v>25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160</v>
      </c>
      <c r="Q63" s="82">
        <v>905</v>
      </c>
      <c r="R63" s="82">
        <v>1887</v>
      </c>
      <c r="S63" s="82">
        <v>2810</v>
      </c>
      <c r="T63" s="82">
        <v>5591</v>
      </c>
      <c r="U63" s="82">
        <v>4839</v>
      </c>
      <c r="V63" s="82">
        <v>4759</v>
      </c>
      <c r="W63" s="82">
        <v>4634</v>
      </c>
      <c r="X63" s="82">
        <v>3302</v>
      </c>
      <c r="Y63" s="17">
        <v>1169</v>
      </c>
      <c r="Z63" s="17">
        <v>577</v>
      </c>
      <c r="AA63" s="17">
        <v>252</v>
      </c>
      <c r="AB63" s="17">
        <v>152</v>
      </c>
      <c r="AC63" s="17">
        <v>148</v>
      </c>
      <c r="AD63" s="17">
        <v>10</v>
      </c>
      <c r="AE63" s="17">
        <v>17.856902308252376</v>
      </c>
      <c r="AF63" s="17">
        <v>5</v>
      </c>
      <c r="AG63" s="17">
        <v>0</v>
      </c>
      <c r="AH63" s="17">
        <f>'Ingreso de Datos 2020'!K15</f>
        <v>0</v>
      </c>
      <c r="AI63" s="85">
        <f t="shared" si="77"/>
        <v>31217.856902308253</v>
      </c>
    </row>
    <row r="64" spans="1:36" ht="12.75" customHeight="1" x14ac:dyDescent="0.2">
      <c r="A64" s="121"/>
      <c r="B64" s="138"/>
      <c r="C64" s="11" t="s">
        <v>39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44690</v>
      </c>
      <c r="Q64" s="83">
        <v>251162</v>
      </c>
      <c r="R64" s="83">
        <v>525259</v>
      </c>
      <c r="S64" s="83">
        <v>785488</v>
      </c>
      <c r="T64" s="83">
        <v>1613414</v>
      </c>
      <c r="U64" s="83">
        <v>1490400</v>
      </c>
      <c r="V64" s="83">
        <v>1713672</v>
      </c>
      <c r="W64" s="83">
        <v>1663607</v>
      </c>
      <c r="X64" s="83">
        <v>1399726.2555065607</v>
      </c>
      <c r="Y64" s="18">
        <v>483110</v>
      </c>
      <c r="Z64" s="18">
        <v>266447</v>
      </c>
      <c r="AA64" s="18">
        <v>109255</v>
      </c>
      <c r="AB64" s="18">
        <v>67007</v>
      </c>
      <c r="AC64" s="18">
        <v>75665</v>
      </c>
      <c r="AD64" s="18">
        <v>6462</v>
      </c>
      <c r="AE64" s="18">
        <v>8697.64</v>
      </c>
      <c r="AF64" s="18">
        <v>2347</v>
      </c>
      <c r="AG64" s="18">
        <v>69</v>
      </c>
      <c r="AH64" s="18">
        <f>'Ingreso de Datos 2020'!K16</f>
        <v>0</v>
      </c>
      <c r="AI64" s="86">
        <f t="shared" si="77"/>
        <v>10506477.895506561</v>
      </c>
    </row>
    <row r="65" spans="1:35" ht="12.75" customHeight="1" x14ac:dyDescent="0.2">
      <c r="A65" s="121"/>
      <c r="B65" s="137" t="s">
        <v>30</v>
      </c>
      <c r="C65" s="10" t="s">
        <v>25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17">
        <v>0</v>
      </c>
      <c r="Z65" s="17">
        <v>0</v>
      </c>
      <c r="AA65" s="17">
        <v>972</v>
      </c>
      <c r="AB65" s="17">
        <v>1716</v>
      </c>
      <c r="AC65" s="17">
        <v>1650</v>
      </c>
      <c r="AD65" s="17">
        <v>2781</v>
      </c>
      <c r="AE65" s="17">
        <v>1178</v>
      </c>
      <c r="AF65" s="17">
        <v>832</v>
      </c>
      <c r="AG65" s="17">
        <v>1929</v>
      </c>
      <c r="AH65" s="17">
        <f>'Ingreso de Datos 2020'!K17</f>
        <v>1536</v>
      </c>
      <c r="AI65" s="85">
        <f t="shared" si="77"/>
        <v>12594</v>
      </c>
    </row>
    <row r="66" spans="1:35" ht="12.75" customHeight="1" x14ac:dyDescent="0.2">
      <c r="A66" s="121"/>
      <c r="B66" s="138"/>
      <c r="C66" s="11" t="s">
        <v>39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18">
        <v>0</v>
      </c>
      <c r="Z66" s="18">
        <v>0</v>
      </c>
      <c r="AA66" s="18">
        <v>519315</v>
      </c>
      <c r="AB66" s="18">
        <v>1181664</v>
      </c>
      <c r="AC66" s="18">
        <v>1132547</v>
      </c>
      <c r="AD66" s="18">
        <v>1763224</v>
      </c>
      <c r="AE66" s="18">
        <v>754795</v>
      </c>
      <c r="AF66" s="18">
        <v>587255</v>
      </c>
      <c r="AG66" s="18">
        <v>1389307</v>
      </c>
      <c r="AH66" s="18">
        <f>'Ingreso de Datos 2020'!K18</f>
        <v>1271241</v>
      </c>
      <c r="AI66" s="86">
        <f t="shared" si="77"/>
        <v>8599348</v>
      </c>
    </row>
    <row r="67" spans="1:35" ht="12.75" customHeight="1" x14ac:dyDescent="0.2">
      <c r="A67" s="121"/>
      <c r="B67" s="137" t="s">
        <v>31</v>
      </c>
      <c r="C67" s="10" t="s">
        <v>25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1</v>
      </c>
      <c r="AF67" s="17">
        <v>192</v>
      </c>
      <c r="AG67" s="17">
        <v>620</v>
      </c>
      <c r="AH67" s="17">
        <f>'Ingreso de Datos 2020'!K19</f>
        <v>734</v>
      </c>
      <c r="AI67" s="85">
        <f t="shared" si="77"/>
        <v>1547</v>
      </c>
    </row>
    <row r="68" spans="1:35" ht="12.75" customHeight="1" x14ac:dyDescent="0.2">
      <c r="A68" s="122"/>
      <c r="B68" s="138"/>
      <c r="C68" s="11" t="s">
        <v>39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715</v>
      </c>
      <c r="AF68" s="18">
        <v>42357.4</v>
      </c>
      <c r="AG68" s="18">
        <v>161235</v>
      </c>
      <c r="AH68" s="18">
        <f>'Ingreso de Datos 2020'!K20</f>
        <v>240569.08678000001</v>
      </c>
      <c r="AI68" s="86">
        <f t="shared" si="77"/>
        <v>444876.48678000004</v>
      </c>
    </row>
    <row r="69" spans="1:35" ht="12.75" customHeight="1" x14ac:dyDescent="0.2">
      <c r="A69" s="120" t="s">
        <v>32</v>
      </c>
      <c r="B69" s="137" t="s">
        <v>33</v>
      </c>
      <c r="C69" s="10" t="s">
        <v>25</v>
      </c>
      <c r="D69" s="82">
        <v>1951</v>
      </c>
      <c r="E69" s="82">
        <v>1399</v>
      </c>
      <c r="F69" s="82">
        <v>1384</v>
      </c>
      <c r="G69" s="82">
        <v>1632</v>
      </c>
      <c r="H69" s="82">
        <v>1642</v>
      </c>
      <c r="I69" s="82">
        <v>1908</v>
      </c>
      <c r="J69" s="82">
        <v>1543</v>
      </c>
      <c r="K69" s="82">
        <v>1412</v>
      </c>
      <c r="L69" s="82">
        <v>1727</v>
      </c>
      <c r="M69" s="82">
        <v>1491</v>
      </c>
      <c r="N69" s="82">
        <v>1393</v>
      </c>
      <c r="O69" s="82">
        <v>1386</v>
      </c>
      <c r="P69" s="82">
        <v>1198</v>
      </c>
      <c r="Q69" s="82">
        <v>319</v>
      </c>
      <c r="R69" s="82">
        <v>134</v>
      </c>
      <c r="S69" s="82">
        <v>22</v>
      </c>
      <c r="T69" s="82">
        <v>3</v>
      </c>
      <c r="U69" s="82">
        <v>0</v>
      </c>
      <c r="V69" s="82">
        <v>0</v>
      </c>
      <c r="W69" s="82">
        <v>0</v>
      </c>
      <c r="X69" s="82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f>'Ingreso de Datos 2020'!K21</f>
        <v>0</v>
      </c>
      <c r="AI69" s="85">
        <f t="shared" si="77"/>
        <v>20544</v>
      </c>
    </row>
    <row r="70" spans="1:35" ht="12.75" customHeight="1" x14ac:dyDescent="0.2">
      <c r="A70" s="121"/>
      <c r="B70" s="138"/>
      <c r="C70" s="11" t="s">
        <v>39</v>
      </c>
      <c r="D70" s="83">
        <v>267481.98</v>
      </c>
      <c r="E70" s="83">
        <v>194418.44</v>
      </c>
      <c r="F70" s="83">
        <v>187586.3</v>
      </c>
      <c r="G70" s="83">
        <v>217126.01</v>
      </c>
      <c r="H70" s="83">
        <v>215941.01</v>
      </c>
      <c r="I70" s="83">
        <v>243083.26</v>
      </c>
      <c r="J70" s="83">
        <v>191919.18</v>
      </c>
      <c r="K70" s="83">
        <v>170813.33</v>
      </c>
      <c r="L70" s="83">
        <v>203689.45</v>
      </c>
      <c r="M70" s="83">
        <v>175591.14</v>
      </c>
      <c r="N70" s="83">
        <v>163526.70000000001</v>
      </c>
      <c r="O70" s="83">
        <v>163185.24</v>
      </c>
      <c r="P70" s="83">
        <v>140446.20000000001</v>
      </c>
      <c r="Q70" s="83">
        <v>34828.800000000003</v>
      </c>
      <c r="R70" s="83">
        <v>14098.33</v>
      </c>
      <c r="S70" s="83">
        <v>2280</v>
      </c>
      <c r="T70" s="83">
        <v>330</v>
      </c>
      <c r="U70" s="83">
        <v>0</v>
      </c>
      <c r="V70" s="83">
        <v>0</v>
      </c>
      <c r="W70" s="83">
        <v>0</v>
      </c>
      <c r="X70" s="83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f>'Ingreso de Datos 2020'!K22</f>
        <v>0</v>
      </c>
      <c r="AI70" s="86">
        <f t="shared" si="77"/>
        <v>2586345.37</v>
      </c>
    </row>
    <row r="71" spans="1:35" ht="12.75" customHeight="1" x14ac:dyDescent="0.2">
      <c r="A71" s="121"/>
      <c r="B71" s="137" t="s">
        <v>34</v>
      </c>
      <c r="C71" s="10" t="s">
        <v>25</v>
      </c>
      <c r="D71" s="82">
        <v>543</v>
      </c>
      <c r="E71" s="82">
        <v>1019</v>
      </c>
      <c r="F71" s="82">
        <v>1137</v>
      </c>
      <c r="G71" s="82">
        <v>1094</v>
      </c>
      <c r="H71" s="82">
        <v>804</v>
      </c>
      <c r="I71" s="82">
        <v>1031</v>
      </c>
      <c r="J71" s="82">
        <v>1017</v>
      </c>
      <c r="K71" s="82">
        <v>952</v>
      </c>
      <c r="L71" s="82">
        <v>1018</v>
      </c>
      <c r="M71" s="82">
        <v>1633</v>
      </c>
      <c r="N71" s="82">
        <v>1540</v>
      </c>
      <c r="O71" s="82">
        <v>1042</v>
      </c>
      <c r="P71" s="82">
        <v>2423</v>
      </c>
      <c r="Q71" s="82">
        <v>3055</v>
      </c>
      <c r="R71" s="82">
        <v>2835</v>
      </c>
      <c r="S71" s="82">
        <v>539</v>
      </c>
      <c r="T71" s="82">
        <v>316</v>
      </c>
      <c r="U71" s="82">
        <v>498</v>
      </c>
      <c r="V71" s="82">
        <v>242</v>
      </c>
      <c r="W71" s="82">
        <v>112</v>
      </c>
      <c r="X71" s="82">
        <v>3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f>'Ingreso de Datos 2020'!K23</f>
        <v>0</v>
      </c>
      <c r="AI71" s="85">
        <f t="shared" si="77"/>
        <v>22853</v>
      </c>
    </row>
    <row r="72" spans="1:35" ht="12.75" customHeight="1" x14ac:dyDescent="0.2">
      <c r="A72" s="121"/>
      <c r="B72" s="138"/>
      <c r="C72" s="11" t="s">
        <v>39</v>
      </c>
      <c r="D72" s="83">
        <v>34900</v>
      </c>
      <c r="E72" s="83">
        <v>81520</v>
      </c>
      <c r="F72" s="83">
        <v>90960</v>
      </c>
      <c r="G72" s="83">
        <v>87520</v>
      </c>
      <c r="H72" s="83">
        <v>70390</v>
      </c>
      <c r="I72" s="83">
        <v>92732</v>
      </c>
      <c r="J72" s="83">
        <v>91614</v>
      </c>
      <c r="K72" s="83">
        <v>85350</v>
      </c>
      <c r="L72" s="83">
        <v>91398</v>
      </c>
      <c r="M72" s="83">
        <v>146192</v>
      </c>
      <c r="N72" s="83">
        <v>132785</v>
      </c>
      <c r="O72" s="83">
        <v>89599</v>
      </c>
      <c r="P72" s="83">
        <v>211030</v>
      </c>
      <c r="Q72" s="83">
        <v>260423</v>
      </c>
      <c r="R72" s="83">
        <v>237360</v>
      </c>
      <c r="S72" s="83">
        <v>38755</v>
      </c>
      <c r="T72" s="83">
        <v>18566</v>
      </c>
      <c r="U72" s="83">
        <v>36421</v>
      </c>
      <c r="V72" s="83">
        <v>19780</v>
      </c>
      <c r="W72" s="83">
        <v>9421</v>
      </c>
      <c r="X72" s="83">
        <v>260.25187373423051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f>'Ingreso de Datos 2020'!K24</f>
        <v>0</v>
      </c>
      <c r="AI72" s="86">
        <f t="shared" si="77"/>
        <v>1926976.2518737342</v>
      </c>
    </row>
    <row r="73" spans="1:35" ht="12.75" customHeight="1" x14ac:dyDescent="0.2">
      <c r="A73" s="121"/>
      <c r="B73" s="137" t="s">
        <v>35</v>
      </c>
      <c r="C73" s="10" t="s">
        <v>25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106</v>
      </c>
      <c r="S73" s="82">
        <v>2397</v>
      </c>
      <c r="T73" s="82">
        <v>2915</v>
      </c>
      <c r="U73" s="82">
        <v>2313</v>
      </c>
      <c r="V73" s="82">
        <v>2834</v>
      </c>
      <c r="W73" s="82">
        <v>2091</v>
      </c>
      <c r="X73" s="82">
        <v>1027</v>
      </c>
      <c r="Y73" s="17">
        <v>496</v>
      </c>
      <c r="Z73" s="17">
        <v>247</v>
      </c>
      <c r="AA73" s="17">
        <v>47</v>
      </c>
      <c r="AB73" s="17">
        <v>5</v>
      </c>
      <c r="AC73" s="17">
        <v>4</v>
      </c>
      <c r="AD73" s="17">
        <v>2</v>
      </c>
      <c r="AE73" s="17">
        <v>0</v>
      </c>
      <c r="AF73" s="17">
        <v>0</v>
      </c>
      <c r="AG73" s="17">
        <v>0</v>
      </c>
      <c r="AH73" s="17">
        <f>'Ingreso de Datos 2020'!K25</f>
        <v>0</v>
      </c>
      <c r="AI73" s="85">
        <f t="shared" si="77"/>
        <v>14484</v>
      </c>
    </row>
    <row r="74" spans="1:35" ht="12.75" customHeight="1" x14ac:dyDescent="0.2">
      <c r="A74" s="121"/>
      <c r="B74" s="138"/>
      <c r="C74" s="11" t="s">
        <v>39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12693.37</v>
      </c>
      <c r="S74" s="83">
        <v>272131.21000000002</v>
      </c>
      <c r="T74" s="83">
        <v>330203.84999999998</v>
      </c>
      <c r="U74" s="83">
        <v>331627</v>
      </c>
      <c r="V74" s="83">
        <v>466508.0000000021</v>
      </c>
      <c r="W74" s="83">
        <v>404265.06393</v>
      </c>
      <c r="X74" s="83">
        <v>201333.58901420847</v>
      </c>
      <c r="Y74" s="18">
        <v>103915</v>
      </c>
      <c r="Z74" s="18">
        <v>70497</v>
      </c>
      <c r="AA74" s="18">
        <v>12717</v>
      </c>
      <c r="AB74" s="18">
        <v>971</v>
      </c>
      <c r="AC74" s="18">
        <v>900</v>
      </c>
      <c r="AD74" s="18">
        <v>448</v>
      </c>
      <c r="AE74" s="18">
        <v>0</v>
      </c>
      <c r="AF74" s="18">
        <v>0</v>
      </c>
      <c r="AG74" s="18">
        <v>0</v>
      </c>
      <c r="AH74" s="18">
        <f>'Ingreso de Datos 2020'!K26</f>
        <v>0</v>
      </c>
      <c r="AI74" s="86">
        <f t="shared" si="77"/>
        <v>2208210.0829442106</v>
      </c>
    </row>
    <row r="75" spans="1:35" ht="12.75" customHeight="1" x14ac:dyDescent="0.2">
      <c r="A75" s="121"/>
      <c r="B75" s="137" t="s">
        <v>36</v>
      </c>
      <c r="C75" s="10" t="s">
        <v>25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1697</v>
      </c>
      <c r="Y75" s="17">
        <v>1250</v>
      </c>
      <c r="Z75" s="17">
        <v>48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f>'Ingreso de Datos 2020'!K27</f>
        <v>0</v>
      </c>
      <c r="AI75" s="85">
        <f t="shared" si="77"/>
        <v>2995</v>
      </c>
    </row>
    <row r="76" spans="1:35" ht="12.75" customHeight="1" x14ac:dyDescent="0.2">
      <c r="A76" s="121"/>
      <c r="B76" s="138"/>
      <c r="C76" s="11" t="s">
        <v>39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v>0</v>
      </c>
      <c r="U76" s="83">
        <v>0</v>
      </c>
      <c r="V76" s="83">
        <v>0</v>
      </c>
      <c r="W76" s="83">
        <v>0</v>
      </c>
      <c r="X76" s="83">
        <v>685915.20961473184</v>
      </c>
      <c r="Y76" s="18">
        <v>505940</v>
      </c>
      <c r="Z76" s="18">
        <v>18320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f>'Ingreso de Datos 2020'!K28</f>
        <v>0</v>
      </c>
      <c r="AI76" s="86">
        <f t="shared" si="77"/>
        <v>1210175.2096147318</v>
      </c>
    </row>
    <row r="77" spans="1:35" ht="12.75" customHeight="1" x14ac:dyDescent="0.2">
      <c r="A77" s="121"/>
      <c r="B77" s="137" t="s">
        <v>37</v>
      </c>
      <c r="C77" s="10" t="s">
        <v>25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17">
        <v>10</v>
      </c>
      <c r="Z77" s="17">
        <v>860</v>
      </c>
      <c r="AA77" s="17">
        <v>1471</v>
      </c>
      <c r="AB77" s="17">
        <v>3292</v>
      </c>
      <c r="AC77" s="17">
        <v>3824</v>
      </c>
      <c r="AD77" s="17">
        <v>2520</v>
      </c>
      <c r="AE77" s="17">
        <v>1990</v>
      </c>
      <c r="AF77" s="17">
        <v>1427</v>
      </c>
      <c r="AG77" s="17">
        <v>1352</v>
      </c>
      <c r="AH77" s="17">
        <f>'Ingreso de Datos 2020'!K29</f>
        <v>1162</v>
      </c>
      <c r="AI77" s="85">
        <f t="shared" si="77"/>
        <v>17908</v>
      </c>
    </row>
    <row r="78" spans="1:35" ht="12.75" customHeight="1" x14ac:dyDescent="0.2">
      <c r="A78" s="121"/>
      <c r="B78" s="138"/>
      <c r="C78" s="11" t="s">
        <v>39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3">
        <v>0</v>
      </c>
      <c r="X78" s="83">
        <v>0</v>
      </c>
      <c r="Y78" s="18">
        <v>3692</v>
      </c>
      <c r="Z78" s="18">
        <v>310748</v>
      </c>
      <c r="AA78" s="18">
        <v>528854</v>
      </c>
      <c r="AB78" s="18">
        <v>1295599</v>
      </c>
      <c r="AC78" s="18">
        <v>1474281</v>
      </c>
      <c r="AD78" s="18">
        <v>1067260</v>
      </c>
      <c r="AE78" s="18">
        <v>960510</v>
      </c>
      <c r="AF78" s="18">
        <v>667919</v>
      </c>
      <c r="AG78" s="18">
        <v>851465</v>
      </c>
      <c r="AH78" s="18">
        <f>'Ingreso de Datos 2020'!K30</f>
        <v>793452</v>
      </c>
      <c r="AI78" s="86">
        <f t="shared" si="77"/>
        <v>7953780</v>
      </c>
    </row>
    <row r="79" spans="1:35" ht="12.75" customHeight="1" x14ac:dyDescent="0.2">
      <c r="A79" s="121"/>
      <c r="B79" s="137" t="s">
        <v>38</v>
      </c>
      <c r="C79" s="10" t="s">
        <v>25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527</v>
      </c>
      <c r="AE79" s="17">
        <v>1424</v>
      </c>
      <c r="AF79" s="17">
        <v>922</v>
      </c>
      <c r="AG79" s="17">
        <v>400</v>
      </c>
      <c r="AH79" s="17">
        <f>'Ingreso de Datos 2020'!K31</f>
        <v>19</v>
      </c>
      <c r="AI79" s="85">
        <f t="shared" si="77"/>
        <v>3292</v>
      </c>
    </row>
    <row r="80" spans="1:35" ht="12.75" customHeight="1" x14ac:dyDescent="0.2">
      <c r="A80" s="121"/>
      <c r="B80" s="138"/>
      <c r="C80" s="11" t="s">
        <v>39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335563</v>
      </c>
      <c r="AE80" s="18">
        <v>757672</v>
      </c>
      <c r="AF80" s="18">
        <v>498434</v>
      </c>
      <c r="AG80" s="18">
        <v>168950</v>
      </c>
      <c r="AH80" s="18">
        <f>'Ingreso de Datos 2020'!K32</f>
        <v>7091</v>
      </c>
      <c r="AI80" s="86">
        <f t="shared" si="77"/>
        <v>1767710</v>
      </c>
    </row>
    <row r="81" spans="1:35" ht="12.75" customHeight="1" x14ac:dyDescent="0.2">
      <c r="A81" s="121"/>
      <c r="B81" s="137" t="s">
        <v>40</v>
      </c>
      <c r="C81" s="10" t="s">
        <v>25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207</v>
      </c>
      <c r="AG81" s="17">
        <v>968</v>
      </c>
      <c r="AH81" s="17">
        <f>'Ingreso de Datos 2020'!K33</f>
        <v>1529</v>
      </c>
      <c r="AI81" s="85">
        <f t="shared" si="77"/>
        <v>2704</v>
      </c>
    </row>
    <row r="82" spans="1:35" ht="12.75" customHeight="1" x14ac:dyDescent="0.2">
      <c r="A82" s="122"/>
      <c r="B82" s="138"/>
      <c r="C82" s="11" t="s">
        <v>39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  <c r="X82" s="83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119919</v>
      </c>
      <c r="AG82" s="18">
        <v>502771</v>
      </c>
      <c r="AH82" s="18">
        <f>'Ingreso de Datos 2020'!K34</f>
        <v>813041</v>
      </c>
      <c r="AI82" s="86">
        <f t="shared" si="77"/>
        <v>1435731</v>
      </c>
    </row>
    <row r="83" spans="1:35" ht="12.75" customHeight="1" x14ac:dyDescent="0.2">
      <c r="A83" s="120" t="s">
        <v>41</v>
      </c>
      <c r="B83" s="137" t="s">
        <v>42</v>
      </c>
      <c r="C83" s="10" t="s">
        <v>25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1771</v>
      </c>
      <c r="U83" s="82">
        <v>1740</v>
      </c>
      <c r="V83" s="82">
        <v>12384</v>
      </c>
      <c r="W83" s="82">
        <v>11702</v>
      </c>
      <c r="X83" s="82">
        <v>4695</v>
      </c>
      <c r="Y83" s="17">
        <v>3043</v>
      </c>
      <c r="Z83" s="17">
        <v>4789</v>
      </c>
      <c r="AA83" s="17">
        <v>7450</v>
      </c>
      <c r="AB83" s="17">
        <v>12519</v>
      </c>
      <c r="AC83" s="17">
        <v>15242</v>
      </c>
      <c r="AD83" s="17">
        <v>11832</v>
      </c>
      <c r="AE83" s="17">
        <v>15712</v>
      </c>
      <c r="AF83" s="17">
        <v>12353</v>
      </c>
      <c r="AG83" s="17">
        <v>10432</v>
      </c>
      <c r="AH83" s="17">
        <f>'Ingreso de Datos 2020'!K35</f>
        <v>10306</v>
      </c>
      <c r="AI83" s="85">
        <f t="shared" si="77"/>
        <v>135970</v>
      </c>
    </row>
    <row r="84" spans="1:35" ht="12.75" customHeight="1" x14ac:dyDescent="0.2">
      <c r="A84" s="121"/>
      <c r="B84" s="138"/>
      <c r="C84" s="11" t="s">
        <v>39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83">
        <v>41304</v>
      </c>
      <c r="U84" s="83">
        <v>89469</v>
      </c>
      <c r="V84" s="83">
        <v>840787</v>
      </c>
      <c r="W84" s="83">
        <v>875536</v>
      </c>
      <c r="X84" s="83">
        <v>333352.09073225962</v>
      </c>
      <c r="Y84" s="18">
        <v>219675.82759630875</v>
      </c>
      <c r="Z84" s="18">
        <v>312654</v>
      </c>
      <c r="AA84" s="18">
        <v>507951</v>
      </c>
      <c r="AB84" s="18">
        <v>818962</v>
      </c>
      <c r="AC84" s="18">
        <v>1098332</v>
      </c>
      <c r="AD84" s="18">
        <v>860459</v>
      </c>
      <c r="AE84" s="18">
        <v>1092157</v>
      </c>
      <c r="AF84" s="18">
        <v>1005772</v>
      </c>
      <c r="AG84" s="18">
        <v>909677</v>
      </c>
      <c r="AH84" s="18">
        <f>'Ingreso de Datos 2020'!K36</f>
        <v>878156</v>
      </c>
      <c r="AI84" s="86">
        <f t="shared" si="77"/>
        <v>9884243.9183285683</v>
      </c>
    </row>
    <row r="85" spans="1:35" ht="12.75" customHeight="1" x14ac:dyDescent="0.2">
      <c r="A85" s="121"/>
      <c r="B85" s="137" t="s">
        <v>43</v>
      </c>
      <c r="C85" s="10" t="s">
        <v>25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234</v>
      </c>
      <c r="U85" s="82">
        <v>2420</v>
      </c>
      <c r="V85" s="82">
        <v>1529</v>
      </c>
      <c r="W85" s="82">
        <v>1</v>
      </c>
      <c r="X85" s="82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f>'Ingreso de Datos 2020'!K37</f>
        <v>0</v>
      </c>
      <c r="AI85" s="85">
        <f t="shared" si="77"/>
        <v>4184</v>
      </c>
    </row>
    <row r="86" spans="1:35" ht="12.75" customHeight="1" x14ac:dyDescent="0.2">
      <c r="A86" s="121"/>
      <c r="B86" s="138"/>
      <c r="C86" s="11" t="s">
        <v>39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13503</v>
      </c>
      <c r="U86" s="83">
        <v>142174</v>
      </c>
      <c r="V86" s="83">
        <v>91729</v>
      </c>
      <c r="W86" s="83">
        <v>49.742910770784384</v>
      </c>
      <c r="X86" s="83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f>'Ingreso de Datos 2020'!K38</f>
        <v>0</v>
      </c>
      <c r="AI86" s="86">
        <f t="shared" si="77"/>
        <v>247455.74291077079</v>
      </c>
    </row>
    <row r="87" spans="1:35" ht="12.75" customHeight="1" x14ac:dyDescent="0.2">
      <c r="A87" s="121"/>
      <c r="B87" s="137" t="s">
        <v>44</v>
      </c>
      <c r="C87" s="10" t="s">
        <v>25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0</v>
      </c>
      <c r="U87" s="82">
        <v>0</v>
      </c>
      <c r="V87" s="82">
        <v>0</v>
      </c>
      <c r="W87" s="82">
        <v>0</v>
      </c>
      <c r="X87" s="82">
        <v>1095</v>
      </c>
      <c r="Y87" s="17">
        <v>1447</v>
      </c>
      <c r="Z87" s="17">
        <v>178</v>
      </c>
      <c r="AA87" s="17">
        <v>167</v>
      </c>
      <c r="AB87" s="17">
        <v>5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f>'Ingreso de Datos 2020'!K39</f>
        <v>0</v>
      </c>
      <c r="AI87" s="85">
        <f t="shared" si="77"/>
        <v>2892</v>
      </c>
    </row>
    <row r="88" spans="1:35" ht="12.75" customHeight="1" x14ac:dyDescent="0.2">
      <c r="A88" s="121"/>
      <c r="B88" s="138"/>
      <c r="C88" s="11" t="s">
        <v>39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0</v>
      </c>
      <c r="X88" s="83">
        <v>110124.94272993268</v>
      </c>
      <c r="Y88" s="18">
        <v>145132.60766075875</v>
      </c>
      <c r="Z88" s="18">
        <v>13850</v>
      </c>
      <c r="AA88" s="18">
        <v>8437</v>
      </c>
      <c r="AB88" s="18">
        <v>249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f>'Ingreso de Datos 2020'!K40</f>
        <v>0</v>
      </c>
      <c r="AI88" s="86">
        <f t="shared" si="77"/>
        <v>277793.55039069144</v>
      </c>
    </row>
    <row r="89" spans="1:35" ht="12.75" customHeight="1" x14ac:dyDescent="0.2">
      <c r="A89" s="121"/>
      <c r="B89" s="137" t="s">
        <v>45</v>
      </c>
      <c r="C89" s="59" t="s">
        <v>25</v>
      </c>
      <c r="D89" s="82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v>0</v>
      </c>
      <c r="W89" s="103">
        <v>0</v>
      </c>
      <c r="X89" s="103">
        <v>0</v>
      </c>
      <c r="Y89" s="103">
        <v>0</v>
      </c>
      <c r="Z89" s="103">
        <v>0</v>
      </c>
      <c r="AA89" s="103">
        <v>0</v>
      </c>
      <c r="AB89" s="103">
        <v>0</v>
      </c>
      <c r="AC89" s="103">
        <v>0</v>
      </c>
      <c r="AD89" s="103">
        <v>0</v>
      </c>
      <c r="AE89" s="103">
        <v>0</v>
      </c>
      <c r="AF89" s="103">
        <v>0</v>
      </c>
      <c r="AG89" s="116">
        <v>0</v>
      </c>
      <c r="AH89" s="17">
        <f>'Ingreso de Datos 2020'!K41</f>
        <v>153</v>
      </c>
      <c r="AI89" s="85">
        <f t="shared" si="77"/>
        <v>153</v>
      </c>
    </row>
    <row r="90" spans="1:35" ht="12.75" customHeight="1" x14ac:dyDescent="0.2">
      <c r="A90" s="122"/>
      <c r="B90" s="138"/>
      <c r="C90" s="57" t="s">
        <v>39</v>
      </c>
      <c r="D90" s="83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4">
        <v>0</v>
      </c>
      <c r="AA90" s="104">
        <v>0</v>
      </c>
      <c r="AB90" s="104">
        <v>0</v>
      </c>
      <c r="AC90" s="104">
        <v>0</v>
      </c>
      <c r="AD90" s="104">
        <v>0</v>
      </c>
      <c r="AE90" s="104">
        <v>0</v>
      </c>
      <c r="AF90" s="104">
        <v>0</v>
      </c>
      <c r="AG90" s="117">
        <v>0</v>
      </c>
      <c r="AH90" s="18">
        <f>'Ingreso de Datos 2020'!K42</f>
        <v>21146</v>
      </c>
      <c r="AI90" s="86">
        <f t="shared" si="77"/>
        <v>21146</v>
      </c>
    </row>
    <row r="91" spans="1:35" ht="12.75" customHeight="1" x14ac:dyDescent="0.2">
      <c r="A91" s="3" t="str">
        <f>A46</f>
        <v>FUENTE: reporte mensual Metas Subsidios Asignados DPH a DIFIN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8"/>
      <c r="AD91" s="28"/>
      <c r="AE91" s="28"/>
      <c r="AF91" s="28"/>
      <c r="AG91" s="28"/>
      <c r="AH91" s="28"/>
      <c r="AI91" s="28"/>
    </row>
    <row r="92" spans="1:3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89"/>
      <c r="AI92" s="89"/>
    </row>
    <row r="93" spans="1:3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89"/>
      <c r="AI93" s="89"/>
    </row>
    <row r="94" spans="1:3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89"/>
      <c r="AI94" s="89"/>
    </row>
    <row r="95" spans="1:3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89"/>
      <c r="AI95" s="89"/>
    </row>
    <row r="96" spans="1:35" ht="12.75" customHeight="1" thickBot="1" x14ac:dyDescent="0.25">
      <c r="A96" s="60" t="s">
        <v>56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C96" s="34"/>
      <c r="AH96" s="87"/>
      <c r="AI96" s="87"/>
    </row>
    <row r="97" spans="1:35" s="7" customFormat="1" ht="12.75" customHeight="1" x14ac:dyDescent="0.2">
      <c r="A97" s="143" t="s">
        <v>52</v>
      </c>
      <c r="B97" s="144"/>
      <c r="C97" s="145"/>
      <c r="D97" s="141" t="s">
        <v>53</v>
      </c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39" t="s">
        <v>22</v>
      </c>
    </row>
    <row r="98" spans="1:35" s="7" customFormat="1" ht="12.75" customHeight="1" thickBot="1" x14ac:dyDescent="0.25">
      <c r="A98" s="146"/>
      <c r="B98" s="147"/>
      <c r="C98" s="147"/>
      <c r="D98" s="91">
        <v>1990</v>
      </c>
      <c r="E98" s="91">
        <v>1991</v>
      </c>
      <c r="F98" s="91">
        <v>1992</v>
      </c>
      <c r="G98" s="91">
        <v>1993</v>
      </c>
      <c r="H98" s="91">
        <v>1994</v>
      </c>
      <c r="I98" s="91">
        <v>1995</v>
      </c>
      <c r="J98" s="91">
        <v>1996</v>
      </c>
      <c r="K98" s="91">
        <v>1997</v>
      </c>
      <c r="L98" s="91">
        <v>1998</v>
      </c>
      <c r="M98" s="91">
        <v>1999</v>
      </c>
      <c r="N98" s="91">
        <v>2000</v>
      </c>
      <c r="O98" s="91">
        <v>2001</v>
      </c>
      <c r="P98" s="91">
        <v>2002</v>
      </c>
      <c r="Q98" s="91">
        <v>2003</v>
      </c>
      <c r="R98" s="91">
        <v>2004</v>
      </c>
      <c r="S98" s="91">
        <v>2005</v>
      </c>
      <c r="T98" s="91">
        <v>2006</v>
      </c>
      <c r="U98" s="91">
        <v>2007</v>
      </c>
      <c r="V98" s="91">
        <v>2008</v>
      </c>
      <c r="W98" s="91">
        <v>2009</v>
      </c>
      <c r="X98" s="91">
        <v>2010</v>
      </c>
      <c r="Y98" s="91">
        <v>2011</v>
      </c>
      <c r="Z98" s="91">
        <v>2012</v>
      </c>
      <c r="AA98" s="91">
        <v>2013</v>
      </c>
      <c r="AB98" s="91">
        <v>2014</v>
      </c>
      <c r="AC98" s="91">
        <v>2015</v>
      </c>
      <c r="AD98" s="91">
        <v>2016</v>
      </c>
      <c r="AE98" s="91">
        <v>2017</v>
      </c>
      <c r="AF98" s="91">
        <v>2018</v>
      </c>
      <c r="AG98" s="102">
        <v>2019</v>
      </c>
      <c r="AH98" s="102">
        <v>2020</v>
      </c>
      <c r="AI98" s="140"/>
    </row>
    <row r="99" spans="1:35" ht="12.75" customHeight="1" x14ac:dyDescent="0.2">
      <c r="A99" s="39"/>
      <c r="B99" s="40" t="s">
        <v>54</v>
      </c>
      <c r="C99" s="25" t="s">
        <v>25</v>
      </c>
      <c r="D99" s="25">
        <f>D102+D104+D106+D108+D110+D112+D114+D116+D118+D120+D122+D124+D126+D128+D130+D132+D134</f>
        <v>0</v>
      </c>
      <c r="E99" s="25">
        <f t="shared" ref="E99:AH99" si="78">E102+E104+E106+E108+E110+E112+E114+E116+E118+E120+E122+E124+E126+E128+E130+E132+E134</f>
        <v>0</v>
      </c>
      <c r="F99" s="25">
        <f t="shared" si="78"/>
        <v>0</v>
      </c>
      <c r="G99" s="25">
        <f t="shared" si="78"/>
        <v>0</v>
      </c>
      <c r="H99" s="25">
        <f t="shared" si="78"/>
        <v>0</v>
      </c>
      <c r="I99" s="25">
        <f t="shared" si="78"/>
        <v>0</v>
      </c>
      <c r="J99" s="25">
        <f t="shared" si="78"/>
        <v>0</v>
      </c>
      <c r="K99" s="25">
        <f t="shared" si="78"/>
        <v>0</v>
      </c>
      <c r="L99" s="25">
        <f t="shared" si="78"/>
        <v>0</v>
      </c>
      <c r="M99" s="25">
        <f t="shared" si="78"/>
        <v>0</v>
      </c>
      <c r="N99" s="25">
        <f t="shared" si="78"/>
        <v>0</v>
      </c>
      <c r="O99" s="25">
        <f t="shared" si="78"/>
        <v>0</v>
      </c>
      <c r="P99" s="25">
        <f t="shared" si="78"/>
        <v>0</v>
      </c>
      <c r="Q99" s="25">
        <f t="shared" si="78"/>
        <v>0</v>
      </c>
      <c r="R99" s="25">
        <f t="shared" si="78"/>
        <v>0</v>
      </c>
      <c r="S99" s="25">
        <f t="shared" si="78"/>
        <v>0</v>
      </c>
      <c r="T99" s="25">
        <f t="shared" si="78"/>
        <v>0</v>
      </c>
      <c r="U99" s="25">
        <f t="shared" si="78"/>
        <v>0</v>
      </c>
      <c r="V99" s="25">
        <f t="shared" si="78"/>
        <v>0</v>
      </c>
      <c r="W99" s="25">
        <f t="shared" si="78"/>
        <v>0</v>
      </c>
      <c r="X99" s="25">
        <f t="shared" si="78"/>
        <v>501</v>
      </c>
      <c r="Y99" s="25">
        <f t="shared" si="78"/>
        <v>19341</v>
      </c>
      <c r="Z99" s="25">
        <f t="shared" si="78"/>
        <v>17649</v>
      </c>
      <c r="AA99" s="25">
        <f t="shared" si="78"/>
        <v>9324</v>
      </c>
      <c r="AB99" s="25">
        <f t="shared" si="78"/>
        <v>3633</v>
      </c>
      <c r="AC99" s="25">
        <f t="shared" si="78"/>
        <v>1208</v>
      </c>
      <c r="AD99" s="25">
        <f t="shared" si="78"/>
        <v>524</v>
      </c>
      <c r="AE99" s="25">
        <f t="shared" si="78"/>
        <v>396</v>
      </c>
      <c r="AF99" s="25">
        <f t="shared" si="78"/>
        <v>498</v>
      </c>
      <c r="AG99" s="25">
        <f t="shared" ref="AG99" si="79">AG102+AG104+AG106+AG108+AG110+AG112+AG114+AG116+AG118+AG120+AG122+AG124+AG126+AG128+AG130+AG132+AG134</f>
        <v>252</v>
      </c>
      <c r="AH99" s="25">
        <f t="shared" si="78"/>
        <v>365</v>
      </c>
      <c r="AI99" s="42">
        <f>SUM(D99:AH99)</f>
        <v>53691</v>
      </c>
    </row>
    <row r="100" spans="1:35" ht="12.75" customHeight="1" thickBot="1" x14ac:dyDescent="0.25">
      <c r="A100" s="43"/>
      <c r="B100" s="16"/>
      <c r="C100" s="20" t="s">
        <v>39</v>
      </c>
      <c r="D100" s="20">
        <f>D103+D105+D107+D109+D111+D113+D115+D117+D119+D121+D123+D125+D127+D129+D131+D133+D135</f>
        <v>0</v>
      </c>
      <c r="E100" s="20">
        <f t="shared" ref="E100:AH100" si="80">E103+E105+E107+E109+E111+E113+E115+E117+E119+E121+E123+E125+E127+E129+E131+E133+E135</f>
        <v>0</v>
      </c>
      <c r="F100" s="20">
        <f t="shared" si="80"/>
        <v>0</v>
      </c>
      <c r="G100" s="20">
        <f t="shared" si="80"/>
        <v>0</v>
      </c>
      <c r="H100" s="20">
        <f t="shared" si="80"/>
        <v>0</v>
      </c>
      <c r="I100" s="20">
        <f t="shared" si="80"/>
        <v>0</v>
      </c>
      <c r="J100" s="20">
        <f t="shared" si="80"/>
        <v>0</v>
      </c>
      <c r="K100" s="20">
        <f t="shared" si="80"/>
        <v>0</v>
      </c>
      <c r="L100" s="20">
        <f t="shared" si="80"/>
        <v>0</v>
      </c>
      <c r="M100" s="20">
        <f t="shared" si="80"/>
        <v>0</v>
      </c>
      <c r="N100" s="20">
        <f t="shared" si="80"/>
        <v>0</v>
      </c>
      <c r="O100" s="20">
        <f t="shared" si="80"/>
        <v>0</v>
      </c>
      <c r="P100" s="20">
        <f t="shared" si="80"/>
        <v>0</v>
      </c>
      <c r="Q100" s="20">
        <f t="shared" si="80"/>
        <v>0</v>
      </c>
      <c r="R100" s="20">
        <f t="shared" si="80"/>
        <v>0</v>
      </c>
      <c r="S100" s="20">
        <f t="shared" si="80"/>
        <v>0</v>
      </c>
      <c r="T100" s="20">
        <f t="shared" si="80"/>
        <v>0</v>
      </c>
      <c r="U100" s="20">
        <f t="shared" si="80"/>
        <v>0</v>
      </c>
      <c r="V100" s="20">
        <f t="shared" si="80"/>
        <v>0</v>
      </c>
      <c r="W100" s="20">
        <f t="shared" si="80"/>
        <v>0</v>
      </c>
      <c r="X100" s="20">
        <f t="shared" si="80"/>
        <v>119890.15037765155</v>
      </c>
      <c r="Y100" s="20">
        <f t="shared" si="80"/>
        <v>3961465.8458327232</v>
      </c>
      <c r="Z100" s="20">
        <f t="shared" si="80"/>
        <v>6714862</v>
      </c>
      <c r="AA100" s="20">
        <f t="shared" si="80"/>
        <v>4542432</v>
      </c>
      <c r="AB100" s="20">
        <f t="shared" si="80"/>
        <v>1740281</v>
      </c>
      <c r="AC100" s="20">
        <f t="shared" si="80"/>
        <v>553501</v>
      </c>
      <c r="AD100" s="20">
        <f t="shared" si="80"/>
        <v>226105</v>
      </c>
      <c r="AE100" s="20">
        <f t="shared" si="80"/>
        <v>237231</v>
      </c>
      <c r="AF100" s="20">
        <f t="shared" si="80"/>
        <v>367624</v>
      </c>
      <c r="AG100" s="20">
        <f t="shared" ref="AG100" si="81">AG103+AG105+AG107+AG109+AG111+AG113+AG115+AG117+AG119+AG121+AG123+AG125+AG127+AG129+AG131+AG133+AG135</f>
        <v>195196</v>
      </c>
      <c r="AH100" s="20">
        <f t="shared" si="80"/>
        <v>428700</v>
      </c>
      <c r="AI100" s="45">
        <f>SUM(D100:AH100)</f>
        <v>19087287.996210374</v>
      </c>
    </row>
    <row r="101" spans="1:35" ht="12.75" customHeight="1" x14ac:dyDescent="0.2">
      <c r="A101" s="58"/>
      <c r="B101" s="1"/>
      <c r="C101" s="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</row>
    <row r="102" spans="1:35" ht="12.75" customHeight="1" x14ac:dyDescent="0.2">
      <c r="A102" s="120" t="s">
        <v>23</v>
      </c>
      <c r="B102" s="137" t="s">
        <v>24</v>
      </c>
      <c r="C102" s="59" t="s">
        <v>25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0</v>
      </c>
      <c r="U102" s="82">
        <v>0</v>
      </c>
      <c r="V102" s="82">
        <v>0</v>
      </c>
      <c r="W102" s="82">
        <v>0</v>
      </c>
      <c r="X102" s="82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f>'Ingreso de Datos 2020'!K63</f>
        <v>0</v>
      </c>
      <c r="AI102" s="85">
        <f t="shared" ref="AI102:AI135" si="82">SUM(D102:AH102)</f>
        <v>0</v>
      </c>
    </row>
    <row r="103" spans="1:35" ht="12.75" customHeight="1" x14ac:dyDescent="0.2">
      <c r="A103" s="121"/>
      <c r="B103" s="138"/>
      <c r="C103" s="57" t="s">
        <v>39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83">
        <v>0</v>
      </c>
      <c r="U103" s="83">
        <v>0</v>
      </c>
      <c r="V103" s="83">
        <v>0</v>
      </c>
      <c r="W103" s="83">
        <v>0</v>
      </c>
      <c r="X103" s="83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f>'Ingreso de Datos 2020'!K64</f>
        <v>0</v>
      </c>
      <c r="AI103" s="86">
        <f t="shared" si="82"/>
        <v>0</v>
      </c>
    </row>
    <row r="104" spans="1:35" ht="12.75" customHeight="1" x14ac:dyDescent="0.2">
      <c r="A104" s="121"/>
      <c r="B104" s="137" t="s">
        <v>27</v>
      </c>
      <c r="C104" s="10" t="s">
        <v>25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2">
        <v>0</v>
      </c>
      <c r="U104" s="82">
        <v>0</v>
      </c>
      <c r="V104" s="82">
        <v>0</v>
      </c>
      <c r="W104" s="82">
        <v>0</v>
      </c>
      <c r="X104" s="82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f>'Ingreso de Datos 2020'!K65</f>
        <v>0</v>
      </c>
      <c r="AI104" s="85">
        <f t="shared" si="82"/>
        <v>0</v>
      </c>
    </row>
    <row r="105" spans="1:35" ht="12.75" customHeight="1" x14ac:dyDescent="0.2">
      <c r="A105" s="121"/>
      <c r="B105" s="138"/>
      <c r="C105" s="11" t="s">
        <v>39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83">
        <v>0</v>
      </c>
      <c r="R105" s="83">
        <v>0</v>
      </c>
      <c r="S105" s="83">
        <v>0</v>
      </c>
      <c r="T105" s="83">
        <v>0</v>
      </c>
      <c r="U105" s="83">
        <v>0</v>
      </c>
      <c r="V105" s="83">
        <v>0</v>
      </c>
      <c r="W105" s="83">
        <v>0</v>
      </c>
      <c r="X105" s="83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f>'Ingreso de Datos 2020'!K66</f>
        <v>0</v>
      </c>
      <c r="AI105" s="86">
        <f t="shared" si="82"/>
        <v>0</v>
      </c>
    </row>
    <row r="106" spans="1:35" ht="12.75" customHeight="1" x14ac:dyDescent="0.2">
      <c r="A106" s="121"/>
      <c r="B106" s="137" t="s">
        <v>28</v>
      </c>
      <c r="C106" s="10" t="s">
        <v>25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2">
        <v>0</v>
      </c>
      <c r="U106" s="82">
        <v>0</v>
      </c>
      <c r="V106" s="82">
        <v>0</v>
      </c>
      <c r="W106" s="82">
        <v>0</v>
      </c>
      <c r="X106" s="82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f>'Ingreso de Datos 2020'!K67</f>
        <v>0</v>
      </c>
      <c r="AI106" s="85">
        <f t="shared" si="82"/>
        <v>0</v>
      </c>
    </row>
    <row r="107" spans="1:35" ht="12.75" customHeight="1" x14ac:dyDescent="0.2">
      <c r="A107" s="121"/>
      <c r="B107" s="138"/>
      <c r="C107" s="11" t="s">
        <v>39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83">
        <v>0</v>
      </c>
      <c r="U107" s="83">
        <v>0</v>
      </c>
      <c r="V107" s="83">
        <v>0</v>
      </c>
      <c r="W107" s="83">
        <v>0</v>
      </c>
      <c r="X107" s="83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f>'Ingreso de Datos 2020'!K68</f>
        <v>0</v>
      </c>
      <c r="AI107" s="86">
        <f t="shared" si="82"/>
        <v>0</v>
      </c>
    </row>
    <row r="108" spans="1:35" ht="12.75" customHeight="1" x14ac:dyDescent="0.2">
      <c r="A108" s="121"/>
      <c r="B108" s="137" t="s">
        <v>29</v>
      </c>
      <c r="C108" s="10" t="s">
        <v>25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  <c r="V108" s="82">
        <v>0</v>
      </c>
      <c r="W108" s="82">
        <v>0</v>
      </c>
      <c r="X108" s="82">
        <v>171</v>
      </c>
      <c r="Y108" s="17">
        <v>6910</v>
      </c>
      <c r="Z108" s="17">
        <v>12389</v>
      </c>
      <c r="AA108" s="17">
        <v>7436</v>
      </c>
      <c r="AB108" s="17">
        <v>2659</v>
      </c>
      <c r="AC108" s="17">
        <v>518</v>
      </c>
      <c r="AD108" s="17">
        <v>375</v>
      </c>
      <c r="AE108" s="17">
        <v>102</v>
      </c>
      <c r="AF108" s="17">
        <v>39</v>
      </c>
      <c r="AG108" s="17">
        <v>52</v>
      </c>
      <c r="AH108" s="17">
        <f>'Ingreso de Datos 2020'!K69</f>
        <v>17</v>
      </c>
      <c r="AI108" s="85">
        <f t="shared" si="82"/>
        <v>30668</v>
      </c>
    </row>
    <row r="109" spans="1:35" ht="12.75" customHeight="1" x14ac:dyDescent="0.2">
      <c r="A109" s="121"/>
      <c r="B109" s="138"/>
      <c r="C109" s="11" t="s">
        <v>39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3">
        <v>88052.041388897866</v>
      </c>
      <c r="Y109" s="18">
        <v>3215360</v>
      </c>
      <c r="Z109" s="18">
        <v>6114777</v>
      </c>
      <c r="AA109" s="18">
        <v>3844669</v>
      </c>
      <c r="AB109" s="18">
        <v>1325531</v>
      </c>
      <c r="AC109" s="18">
        <v>287298</v>
      </c>
      <c r="AD109" s="18">
        <v>171076</v>
      </c>
      <c r="AE109" s="18">
        <v>58971</v>
      </c>
      <c r="AF109" s="18">
        <v>25500</v>
      </c>
      <c r="AG109" s="18">
        <v>28710</v>
      </c>
      <c r="AH109" s="18">
        <f>'Ingreso de Datos 2020'!K70</f>
        <v>15777</v>
      </c>
      <c r="AI109" s="86">
        <f t="shared" si="82"/>
        <v>15175721.041388897</v>
      </c>
    </row>
    <row r="110" spans="1:35" ht="12.75" customHeight="1" x14ac:dyDescent="0.2">
      <c r="A110" s="121"/>
      <c r="B110" s="137" t="s">
        <v>30</v>
      </c>
      <c r="C110" s="10" t="s">
        <v>25</v>
      </c>
      <c r="D110" s="82">
        <v>0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0</v>
      </c>
      <c r="U110" s="82">
        <v>0</v>
      </c>
      <c r="V110" s="82">
        <v>0</v>
      </c>
      <c r="W110" s="82">
        <v>0</v>
      </c>
      <c r="X110" s="82">
        <v>0</v>
      </c>
      <c r="Y110" s="17">
        <v>0</v>
      </c>
      <c r="Z110" s="17">
        <v>165</v>
      </c>
      <c r="AA110" s="17">
        <v>851</v>
      </c>
      <c r="AB110" s="17">
        <v>229</v>
      </c>
      <c r="AC110" s="17">
        <v>25</v>
      </c>
      <c r="AD110" s="17">
        <v>0</v>
      </c>
      <c r="AE110" s="17">
        <v>56</v>
      </c>
      <c r="AF110" s="17">
        <v>95</v>
      </c>
      <c r="AG110" s="17">
        <v>101</v>
      </c>
      <c r="AH110" s="17">
        <f>'Ingreso de Datos 2020'!K71</f>
        <v>322</v>
      </c>
      <c r="AI110" s="85">
        <f t="shared" si="82"/>
        <v>1844</v>
      </c>
    </row>
    <row r="111" spans="1:35" ht="12.75" customHeight="1" x14ac:dyDescent="0.2">
      <c r="A111" s="121"/>
      <c r="B111" s="138"/>
      <c r="C111" s="11" t="s">
        <v>39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18">
        <v>0</v>
      </c>
      <c r="Z111" s="18">
        <v>94036</v>
      </c>
      <c r="AA111" s="18">
        <v>430670</v>
      </c>
      <c r="AB111" s="18">
        <v>126897</v>
      </c>
      <c r="AC111" s="18">
        <v>14949</v>
      </c>
      <c r="AD111" s="18">
        <v>531</v>
      </c>
      <c r="AE111" s="18">
        <v>49748</v>
      </c>
      <c r="AF111" s="18">
        <v>80522</v>
      </c>
      <c r="AG111" s="18">
        <v>84527</v>
      </c>
      <c r="AH111" s="18">
        <f>'Ingreso de Datos 2020'!K72</f>
        <v>390242</v>
      </c>
      <c r="AI111" s="86">
        <f t="shared" si="82"/>
        <v>1272122</v>
      </c>
    </row>
    <row r="112" spans="1:35" ht="12.75" customHeight="1" x14ac:dyDescent="0.2">
      <c r="A112" s="121"/>
      <c r="B112" s="137" t="s">
        <v>31</v>
      </c>
      <c r="C112" s="10" t="s">
        <v>25</v>
      </c>
      <c r="D112" s="82">
        <v>0</v>
      </c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82">
        <v>0</v>
      </c>
      <c r="U112" s="82">
        <v>0</v>
      </c>
      <c r="V112" s="82">
        <v>0</v>
      </c>
      <c r="W112" s="82">
        <v>0</v>
      </c>
      <c r="X112" s="82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f>'Ingreso de Datos 2020'!K73</f>
        <v>0</v>
      </c>
      <c r="AI112" s="85">
        <f t="shared" si="82"/>
        <v>0</v>
      </c>
    </row>
    <row r="113" spans="1:35" ht="12.75" customHeight="1" x14ac:dyDescent="0.2">
      <c r="A113" s="122"/>
      <c r="B113" s="138"/>
      <c r="C113" s="11" t="s">
        <v>39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v>0</v>
      </c>
      <c r="V113" s="83">
        <v>0</v>
      </c>
      <c r="W113" s="83">
        <v>0</v>
      </c>
      <c r="X113" s="83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f>'Ingreso de Datos 2020'!K74</f>
        <v>0</v>
      </c>
      <c r="AI113" s="86">
        <f t="shared" si="82"/>
        <v>0</v>
      </c>
    </row>
    <row r="114" spans="1:35" ht="12.75" customHeight="1" x14ac:dyDescent="0.2">
      <c r="A114" s="120" t="s">
        <v>32</v>
      </c>
      <c r="B114" s="137" t="s">
        <v>33</v>
      </c>
      <c r="C114" s="10" t="s">
        <v>25</v>
      </c>
      <c r="D114" s="82">
        <v>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0</v>
      </c>
      <c r="U114" s="82">
        <v>0</v>
      </c>
      <c r="V114" s="82">
        <v>0</v>
      </c>
      <c r="W114" s="82">
        <v>0</v>
      </c>
      <c r="X114" s="82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f>'Ingreso de Datos 2020'!K75</f>
        <v>0</v>
      </c>
      <c r="AI114" s="85">
        <f t="shared" si="82"/>
        <v>0</v>
      </c>
    </row>
    <row r="115" spans="1:35" ht="12.75" customHeight="1" x14ac:dyDescent="0.2">
      <c r="A115" s="121"/>
      <c r="B115" s="138"/>
      <c r="C115" s="11" t="s">
        <v>39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v>0</v>
      </c>
      <c r="V115" s="83">
        <v>0</v>
      </c>
      <c r="W115" s="83">
        <v>0</v>
      </c>
      <c r="X115" s="83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f>'Ingreso de Datos 2020'!K76</f>
        <v>0</v>
      </c>
      <c r="AI115" s="86">
        <f t="shared" si="82"/>
        <v>0</v>
      </c>
    </row>
    <row r="116" spans="1:35" ht="12.75" customHeight="1" x14ac:dyDescent="0.2">
      <c r="A116" s="121"/>
      <c r="B116" s="137" t="s">
        <v>34</v>
      </c>
      <c r="C116" s="10" t="s">
        <v>25</v>
      </c>
      <c r="D116" s="82">
        <v>0</v>
      </c>
      <c r="E116" s="82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82">
        <v>0</v>
      </c>
      <c r="V116" s="82">
        <v>0</v>
      </c>
      <c r="W116" s="82">
        <v>0</v>
      </c>
      <c r="X116" s="82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f>'Ingreso de Datos 2020'!K77</f>
        <v>0</v>
      </c>
      <c r="AI116" s="85">
        <f t="shared" si="82"/>
        <v>0</v>
      </c>
    </row>
    <row r="117" spans="1:35" ht="12.75" customHeight="1" x14ac:dyDescent="0.2">
      <c r="A117" s="121"/>
      <c r="B117" s="138"/>
      <c r="C117" s="11" t="s">
        <v>39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0</v>
      </c>
      <c r="U117" s="83">
        <v>0</v>
      </c>
      <c r="V117" s="83">
        <v>0</v>
      </c>
      <c r="W117" s="83">
        <v>0</v>
      </c>
      <c r="X117" s="83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f>'Ingreso de Datos 2020'!K78</f>
        <v>0</v>
      </c>
      <c r="AI117" s="86">
        <f t="shared" si="82"/>
        <v>0</v>
      </c>
    </row>
    <row r="118" spans="1:35" ht="12.75" customHeight="1" x14ac:dyDescent="0.2">
      <c r="A118" s="121"/>
      <c r="B118" s="137" t="s">
        <v>35</v>
      </c>
      <c r="C118" s="10" t="s">
        <v>25</v>
      </c>
      <c r="D118" s="82">
        <v>0</v>
      </c>
      <c r="E118" s="82">
        <v>0</v>
      </c>
      <c r="F118" s="82">
        <v>0</v>
      </c>
      <c r="G118" s="82">
        <v>0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  <c r="U118" s="82">
        <v>0</v>
      </c>
      <c r="V118" s="82">
        <v>0</v>
      </c>
      <c r="W118" s="82">
        <v>0</v>
      </c>
      <c r="X118" s="82">
        <v>100</v>
      </c>
      <c r="Y118" s="17">
        <v>609</v>
      </c>
      <c r="Z118" s="17">
        <v>796</v>
      </c>
      <c r="AA118" s="17">
        <v>610</v>
      </c>
      <c r="AB118" s="17">
        <v>727</v>
      </c>
      <c r="AC118" s="17">
        <v>657</v>
      </c>
      <c r="AD118" s="17">
        <v>142</v>
      </c>
      <c r="AE118" s="17">
        <v>108</v>
      </c>
      <c r="AF118" s="17">
        <v>93</v>
      </c>
      <c r="AG118" s="17">
        <v>12</v>
      </c>
      <c r="AH118" s="17">
        <f>'Ingreso de Datos 2020'!K79</f>
        <v>4</v>
      </c>
      <c r="AI118" s="85">
        <f t="shared" si="82"/>
        <v>3858</v>
      </c>
    </row>
    <row r="119" spans="1:35" ht="12.75" customHeight="1" x14ac:dyDescent="0.2">
      <c r="A119" s="121"/>
      <c r="B119" s="138"/>
      <c r="C119" s="11" t="s">
        <v>39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0</v>
      </c>
      <c r="V119" s="83">
        <v>0</v>
      </c>
      <c r="W119" s="83">
        <v>0</v>
      </c>
      <c r="X119" s="83">
        <v>21389.397735806491</v>
      </c>
      <c r="Y119" s="18">
        <v>178361</v>
      </c>
      <c r="Z119" s="18">
        <v>273012</v>
      </c>
      <c r="AA119" s="18">
        <v>225587</v>
      </c>
      <c r="AB119" s="18">
        <v>284942</v>
      </c>
      <c r="AC119" s="18">
        <v>249802</v>
      </c>
      <c r="AD119" s="18">
        <v>49626</v>
      </c>
      <c r="AE119" s="18">
        <v>41896</v>
      </c>
      <c r="AF119" s="18">
        <v>33606</v>
      </c>
      <c r="AG119" s="18">
        <v>4805</v>
      </c>
      <c r="AH119" s="18">
        <f>'Ingreso de Datos 2020'!K80</f>
        <v>1800</v>
      </c>
      <c r="AI119" s="86">
        <f t="shared" si="82"/>
        <v>1364826.3977358066</v>
      </c>
    </row>
    <row r="120" spans="1:35" ht="12.75" customHeight="1" x14ac:dyDescent="0.2">
      <c r="A120" s="121"/>
      <c r="B120" s="137" t="s">
        <v>36</v>
      </c>
      <c r="C120" s="10" t="s">
        <v>25</v>
      </c>
      <c r="D120" s="82">
        <v>0</v>
      </c>
      <c r="E120" s="82">
        <v>0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2">
        <v>0</v>
      </c>
      <c r="U120" s="82">
        <v>0</v>
      </c>
      <c r="V120" s="82">
        <v>0</v>
      </c>
      <c r="W120" s="82">
        <v>0</v>
      </c>
      <c r="X120" s="82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f>'Ingreso de Datos 2020'!K81</f>
        <v>0</v>
      </c>
      <c r="AI120" s="85">
        <f t="shared" si="82"/>
        <v>0</v>
      </c>
    </row>
    <row r="121" spans="1:35" ht="12.75" customHeight="1" x14ac:dyDescent="0.2">
      <c r="A121" s="121"/>
      <c r="B121" s="138"/>
      <c r="C121" s="11" t="s">
        <v>39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T121" s="83">
        <v>0</v>
      </c>
      <c r="U121" s="83">
        <v>0</v>
      </c>
      <c r="V121" s="83">
        <v>0</v>
      </c>
      <c r="W121" s="83">
        <v>0</v>
      </c>
      <c r="X121" s="83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f>'Ingreso de Datos 2020'!K82</f>
        <v>0</v>
      </c>
      <c r="AI121" s="86">
        <f t="shared" si="82"/>
        <v>0</v>
      </c>
    </row>
    <row r="122" spans="1:35" ht="12.75" customHeight="1" x14ac:dyDescent="0.2">
      <c r="A122" s="121"/>
      <c r="B122" s="137" t="s">
        <v>37</v>
      </c>
      <c r="C122" s="10" t="s">
        <v>25</v>
      </c>
      <c r="D122" s="82">
        <v>0</v>
      </c>
      <c r="E122" s="82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2">
        <v>0</v>
      </c>
      <c r="U122" s="82">
        <v>0</v>
      </c>
      <c r="V122" s="82">
        <v>0</v>
      </c>
      <c r="W122" s="82">
        <v>0</v>
      </c>
      <c r="X122" s="82">
        <v>0</v>
      </c>
      <c r="Y122" s="17">
        <v>0</v>
      </c>
      <c r="Z122" s="17">
        <v>0</v>
      </c>
      <c r="AA122" s="17">
        <v>4</v>
      </c>
      <c r="AB122" s="17">
        <v>3</v>
      </c>
      <c r="AC122" s="17">
        <v>2</v>
      </c>
      <c r="AD122" s="17">
        <v>6</v>
      </c>
      <c r="AE122" s="17">
        <v>101</v>
      </c>
      <c r="AF122" s="17">
        <v>267</v>
      </c>
      <c r="AG122" s="17">
        <v>87</v>
      </c>
      <c r="AH122" s="17">
        <f>'Ingreso de Datos 2020'!K83</f>
        <v>22</v>
      </c>
      <c r="AI122" s="85">
        <f t="shared" si="82"/>
        <v>492</v>
      </c>
    </row>
    <row r="123" spans="1:35" ht="12.75" customHeight="1" x14ac:dyDescent="0.2">
      <c r="A123" s="121"/>
      <c r="B123" s="138"/>
      <c r="C123" s="11" t="s">
        <v>39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83">
        <v>0</v>
      </c>
      <c r="S123" s="83">
        <v>0</v>
      </c>
      <c r="T123" s="83">
        <v>0</v>
      </c>
      <c r="U123" s="83">
        <v>0</v>
      </c>
      <c r="V123" s="83">
        <v>0</v>
      </c>
      <c r="W123" s="83">
        <v>0</v>
      </c>
      <c r="X123" s="83">
        <v>0</v>
      </c>
      <c r="Y123" s="18">
        <v>0</v>
      </c>
      <c r="Z123" s="18">
        <v>0</v>
      </c>
      <c r="AA123" s="18">
        <v>1691</v>
      </c>
      <c r="AB123" s="18">
        <v>870</v>
      </c>
      <c r="AC123" s="18">
        <v>1020</v>
      </c>
      <c r="AD123" s="18">
        <v>4830</v>
      </c>
      <c r="AE123" s="18">
        <v>84297</v>
      </c>
      <c r="AF123" s="18">
        <v>227659</v>
      </c>
      <c r="AG123" s="18">
        <v>77154</v>
      </c>
      <c r="AH123" s="18">
        <f>'Ingreso de Datos 2020'!K84</f>
        <v>20881</v>
      </c>
      <c r="AI123" s="86">
        <f t="shared" si="82"/>
        <v>418402</v>
      </c>
    </row>
    <row r="124" spans="1:35" ht="12.75" customHeight="1" x14ac:dyDescent="0.2">
      <c r="A124" s="121"/>
      <c r="B124" s="137" t="s">
        <v>38</v>
      </c>
      <c r="C124" s="10" t="s">
        <v>25</v>
      </c>
      <c r="D124" s="82">
        <v>0</v>
      </c>
      <c r="E124" s="82">
        <v>0</v>
      </c>
      <c r="F124" s="82">
        <v>0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0</v>
      </c>
      <c r="R124" s="82">
        <v>0</v>
      </c>
      <c r="S124" s="82">
        <v>0</v>
      </c>
      <c r="T124" s="82">
        <v>0</v>
      </c>
      <c r="U124" s="82">
        <v>0</v>
      </c>
      <c r="V124" s="82">
        <v>0</v>
      </c>
      <c r="W124" s="82">
        <v>0</v>
      </c>
      <c r="X124" s="82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f>'Ingreso de Datos 2020'!K85</f>
        <v>0</v>
      </c>
      <c r="AI124" s="85">
        <f t="shared" si="82"/>
        <v>0</v>
      </c>
    </row>
    <row r="125" spans="1:35" ht="12.75" customHeight="1" x14ac:dyDescent="0.2">
      <c r="A125" s="121"/>
      <c r="B125" s="138"/>
      <c r="C125" s="11" t="s">
        <v>39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v>0</v>
      </c>
      <c r="V125" s="83">
        <v>0</v>
      </c>
      <c r="W125" s="83">
        <v>0</v>
      </c>
      <c r="X125" s="83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f>'Ingreso de Datos 2020'!K86</f>
        <v>0</v>
      </c>
      <c r="AI125" s="86">
        <f t="shared" si="82"/>
        <v>0</v>
      </c>
    </row>
    <row r="126" spans="1:35" ht="12.75" customHeight="1" x14ac:dyDescent="0.2">
      <c r="A126" s="121"/>
      <c r="B126" s="137" t="s">
        <v>40</v>
      </c>
      <c r="C126" s="10" t="s">
        <v>25</v>
      </c>
      <c r="D126" s="82">
        <v>0</v>
      </c>
      <c r="E126" s="82">
        <v>0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f>'Ingreso de Datos 2020'!K87</f>
        <v>0</v>
      </c>
      <c r="AI126" s="85">
        <f t="shared" si="82"/>
        <v>0</v>
      </c>
    </row>
    <row r="127" spans="1:35" ht="12.75" customHeight="1" x14ac:dyDescent="0.2">
      <c r="A127" s="122"/>
      <c r="B127" s="138"/>
      <c r="C127" s="11" t="s">
        <v>39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3">
        <v>0</v>
      </c>
      <c r="X127" s="83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f>'Ingreso de Datos 2020'!K88</f>
        <v>0</v>
      </c>
      <c r="AI127" s="86">
        <f t="shared" si="82"/>
        <v>0</v>
      </c>
    </row>
    <row r="128" spans="1:35" ht="12.75" customHeight="1" x14ac:dyDescent="0.2">
      <c r="A128" s="133" t="s">
        <v>41</v>
      </c>
      <c r="B128" s="137" t="s">
        <v>42</v>
      </c>
      <c r="C128" s="10" t="s">
        <v>25</v>
      </c>
      <c r="D128" s="82">
        <v>0</v>
      </c>
      <c r="E128" s="82">
        <v>0</v>
      </c>
      <c r="F128" s="82">
        <v>0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2">
        <v>0</v>
      </c>
      <c r="O128" s="82">
        <v>0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230</v>
      </c>
      <c r="Y128" s="17">
        <v>11822</v>
      </c>
      <c r="Z128" s="17">
        <v>4299</v>
      </c>
      <c r="AA128" s="17">
        <v>423</v>
      </c>
      <c r="AB128" s="17">
        <v>15</v>
      </c>
      <c r="AC128" s="17">
        <v>6</v>
      </c>
      <c r="AD128" s="17">
        <v>1</v>
      </c>
      <c r="AE128" s="17">
        <v>29</v>
      </c>
      <c r="AF128" s="17">
        <v>4</v>
      </c>
      <c r="AG128" s="17">
        <v>0</v>
      </c>
      <c r="AH128" s="17">
        <f>'Ingreso de Datos 2020'!K89</f>
        <v>0</v>
      </c>
      <c r="AI128" s="85">
        <f t="shared" si="82"/>
        <v>16829</v>
      </c>
    </row>
    <row r="129" spans="1:35" ht="12.75" customHeight="1" x14ac:dyDescent="0.2">
      <c r="A129" s="134"/>
      <c r="B129" s="138"/>
      <c r="C129" s="11" t="s">
        <v>39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3">
        <v>0</v>
      </c>
      <c r="X129" s="83">
        <v>10448.711252947189</v>
      </c>
      <c r="Y129" s="18">
        <v>567744.84583272296</v>
      </c>
      <c r="Z129" s="18">
        <v>233037</v>
      </c>
      <c r="AA129" s="18">
        <v>39815</v>
      </c>
      <c r="AB129" s="18">
        <v>2041</v>
      </c>
      <c r="AC129" s="18">
        <v>432</v>
      </c>
      <c r="AD129" s="18">
        <v>42</v>
      </c>
      <c r="AE129" s="18">
        <v>2319</v>
      </c>
      <c r="AF129" s="18">
        <v>337</v>
      </c>
      <c r="AG129" s="18">
        <v>0</v>
      </c>
      <c r="AH129" s="18">
        <f>'Ingreso de Datos 2020'!K90</f>
        <v>0</v>
      </c>
      <c r="AI129" s="86">
        <f t="shared" si="82"/>
        <v>856216.55708567018</v>
      </c>
    </row>
    <row r="130" spans="1:35" ht="12.75" customHeight="1" x14ac:dyDescent="0.2">
      <c r="A130" s="134"/>
      <c r="B130" s="137" t="s">
        <v>43</v>
      </c>
      <c r="C130" s="10" t="s">
        <v>25</v>
      </c>
      <c r="D130" s="82">
        <v>0</v>
      </c>
      <c r="E130" s="82">
        <v>0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2">
        <v>0</v>
      </c>
      <c r="T130" s="82">
        <v>0</v>
      </c>
      <c r="U130" s="82">
        <v>0</v>
      </c>
      <c r="V130" s="82">
        <v>0</v>
      </c>
      <c r="W130" s="82">
        <v>0</v>
      </c>
      <c r="X130" s="82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f>'Ingreso de Datos 2020'!K91</f>
        <v>0</v>
      </c>
      <c r="AI130" s="85">
        <f t="shared" si="82"/>
        <v>0</v>
      </c>
    </row>
    <row r="131" spans="1:35" ht="12.75" customHeight="1" x14ac:dyDescent="0.2">
      <c r="A131" s="134"/>
      <c r="B131" s="138"/>
      <c r="C131" s="11" t="s">
        <v>39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  <c r="Q131" s="83">
        <v>0</v>
      </c>
      <c r="R131" s="83">
        <v>0</v>
      </c>
      <c r="S131" s="83">
        <v>0</v>
      </c>
      <c r="T131" s="83">
        <v>0</v>
      </c>
      <c r="U131" s="83">
        <v>0</v>
      </c>
      <c r="V131" s="83">
        <v>0</v>
      </c>
      <c r="W131" s="83">
        <v>0</v>
      </c>
      <c r="X131" s="83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f>'Ingreso de Datos 2020'!K92</f>
        <v>0</v>
      </c>
      <c r="AI131" s="86">
        <f t="shared" si="82"/>
        <v>0</v>
      </c>
    </row>
    <row r="132" spans="1:35" ht="12.75" customHeight="1" x14ac:dyDescent="0.2">
      <c r="A132" s="134"/>
      <c r="B132" s="137" t="s">
        <v>44</v>
      </c>
      <c r="C132" s="10" t="s">
        <v>25</v>
      </c>
      <c r="D132" s="82">
        <v>0</v>
      </c>
      <c r="E132" s="82">
        <v>0</v>
      </c>
      <c r="F132" s="82">
        <v>0</v>
      </c>
      <c r="G132" s="82">
        <v>0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0</v>
      </c>
      <c r="S132" s="82">
        <v>0</v>
      </c>
      <c r="T132" s="82">
        <v>0</v>
      </c>
      <c r="U132" s="82">
        <v>0</v>
      </c>
      <c r="V132" s="82">
        <v>0</v>
      </c>
      <c r="W132" s="82">
        <v>0</v>
      </c>
      <c r="X132" s="82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f>'Ingreso de Datos 2020'!K93</f>
        <v>0</v>
      </c>
      <c r="AI132" s="85">
        <f t="shared" si="82"/>
        <v>0</v>
      </c>
    </row>
    <row r="133" spans="1:35" ht="12.75" customHeight="1" x14ac:dyDescent="0.2">
      <c r="A133" s="134"/>
      <c r="B133" s="138"/>
      <c r="C133" s="11" t="s">
        <v>39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0</v>
      </c>
      <c r="S133" s="83">
        <v>0</v>
      </c>
      <c r="T133" s="83">
        <v>0</v>
      </c>
      <c r="U133" s="83">
        <v>0</v>
      </c>
      <c r="V133" s="83">
        <v>0</v>
      </c>
      <c r="W133" s="83">
        <v>0</v>
      </c>
      <c r="X133" s="83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f>'Ingreso de Datos 2020'!K94</f>
        <v>0</v>
      </c>
      <c r="AI133" s="86">
        <f t="shared" si="82"/>
        <v>0</v>
      </c>
    </row>
    <row r="134" spans="1:35" ht="12.75" customHeight="1" x14ac:dyDescent="0.2">
      <c r="A134" s="134"/>
      <c r="B134" s="137" t="s">
        <v>45</v>
      </c>
      <c r="C134" s="10" t="s">
        <v>25</v>
      </c>
      <c r="D134" s="82">
        <v>0</v>
      </c>
      <c r="E134" s="82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f>'Ingreso de Datos 2020'!K101</f>
        <v>0</v>
      </c>
      <c r="AF134" s="17">
        <v>0</v>
      </c>
      <c r="AG134" s="17">
        <v>0</v>
      </c>
      <c r="AH134" s="17">
        <f>'Ingreso de Datos 2020'!K95</f>
        <v>0</v>
      </c>
      <c r="AI134" s="85">
        <f t="shared" si="82"/>
        <v>0</v>
      </c>
    </row>
    <row r="135" spans="1:35" ht="12.75" customHeight="1" x14ac:dyDescent="0.2">
      <c r="A135" s="148"/>
      <c r="B135" s="138"/>
      <c r="C135" s="11" t="s">
        <v>39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  <c r="Q135" s="83">
        <v>0</v>
      </c>
      <c r="R135" s="83">
        <v>0</v>
      </c>
      <c r="S135" s="83">
        <v>0</v>
      </c>
      <c r="T135" s="83">
        <v>0</v>
      </c>
      <c r="U135" s="83">
        <v>0</v>
      </c>
      <c r="V135" s="83">
        <v>0</v>
      </c>
      <c r="W135" s="83">
        <v>0</v>
      </c>
      <c r="X135" s="83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f>'Ingreso de Datos 2020'!K102</f>
        <v>0</v>
      </c>
      <c r="AF135" s="18">
        <v>0</v>
      </c>
      <c r="AG135" s="18">
        <v>0</v>
      </c>
      <c r="AH135" s="18">
        <f>'Ingreso de Datos 2020'!K96</f>
        <v>0</v>
      </c>
      <c r="AI135" s="86">
        <f t="shared" si="82"/>
        <v>0</v>
      </c>
    </row>
    <row r="136" spans="1:35" ht="12.75" customHeight="1" x14ac:dyDescent="0.2">
      <c r="A136" s="3" t="str">
        <f>A46</f>
        <v>FUENTE: reporte mensual Metas Subsidios Asignados DPH a DIFIN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8"/>
      <c r="AD136" s="28"/>
      <c r="AE136" s="28"/>
      <c r="AF136" s="28"/>
      <c r="AG136" s="28"/>
      <c r="AH136" s="28"/>
      <c r="AI136" s="28"/>
    </row>
    <row r="137" spans="1:3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</sheetData>
  <sheetProtection sheet="1" objects="1" scenarios="1"/>
  <mergeCells count="69">
    <mergeCell ref="A83:A90"/>
    <mergeCell ref="B89:B90"/>
    <mergeCell ref="A128:A135"/>
    <mergeCell ref="B134:B135"/>
    <mergeCell ref="A69:A82"/>
    <mergeCell ref="A114:A127"/>
    <mergeCell ref="B126:B127"/>
    <mergeCell ref="B124:B125"/>
    <mergeCell ref="B132:B133"/>
    <mergeCell ref="B85:B86"/>
    <mergeCell ref="B83:B84"/>
    <mergeCell ref="B75:B76"/>
    <mergeCell ref="B108:B109"/>
    <mergeCell ref="B120:B121"/>
    <mergeCell ref="B122:B123"/>
    <mergeCell ref="B77:B78"/>
    <mergeCell ref="A57:A68"/>
    <mergeCell ref="B57:B58"/>
    <mergeCell ref="B71:B72"/>
    <mergeCell ref="B69:B70"/>
    <mergeCell ref="B67:B68"/>
    <mergeCell ref="B65:B66"/>
    <mergeCell ref="A38:A45"/>
    <mergeCell ref="B44:B45"/>
    <mergeCell ref="B38:B39"/>
    <mergeCell ref="B42:B43"/>
    <mergeCell ref="A52:C53"/>
    <mergeCell ref="B40:B41"/>
    <mergeCell ref="A7:C8"/>
    <mergeCell ref="B26:B27"/>
    <mergeCell ref="B28:B29"/>
    <mergeCell ref="A24:A37"/>
    <mergeCell ref="B24:B25"/>
    <mergeCell ref="A12:A23"/>
    <mergeCell ref="B22:B23"/>
    <mergeCell ref="B12:B13"/>
    <mergeCell ref="B14:B15"/>
    <mergeCell ref="B18:B19"/>
    <mergeCell ref="B16:B17"/>
    <mergeCell ref="B30:B31"/>
    <mergeCell ref="B32:B33"/>
    <mergeCell ref="B34:B35"/>
    <mergeCell ref="B36:B37"/>
    <mergeCell ref="B20:B21"/>
    <mergeCell ref="B79:B80"/>
    <mergeCell ref="B81:B82"/>
    <mergeCell ref="B114:B115"/>
    <mergeCell ref="B116:B117"/>
    <mergeCell ref="B118:B119"/>
    <mergeCell ref="B110:B111"/>
    <mergeCell ref="B102:B103"/>
    <mergeCell ref="B104:B105"/>
    <mergeCell ref="B106:B107"/>
    <mergeCell ref="B130:B131"/>
    <mergeCell ref="A102:A113"/>
    <mergeCell ref="B112:B113"/>
    <mergeCell ref="AI7:AI8"/>
    <mergeCell ref="AI52:AI53"/>
    <mergeCell ref="AI97:AI98"/>
    <mergeCell ref="D7:AH7"/>
    <mergeCell ref="D52:AH52"/>
    <mergeCell ref="D97:AH97"/>
    <mergeCell ref="B128:B129"/>
    <mergeCell ref="B73:B74"/>
    <mergeCell ref="B59:B60"/>
    <mergeCell ref="B61:B62"/>
    <mergeCell ref="B63:B64"/>
    <mergeCell ref="A97:C98"/>
    <mergeCell ref="B87:B88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FF9933"/>
  </sheetPr>
  <dimension ref="A1:AL265"/>
  <sheetViews>
    <sheetView workbookViewId="0">
      <pane xSplit="3" topLeftCell="AH1" activePane="topRight" state="frozen"/>
      <selection activeCell="A7" sqref="A7:B8"/>
      <selection pane="topRight" activeCell="A7" sqref="A7:C8"/>
    </sheetView>
  </sheetViews>
  <sheetFormatPr baseColWidth="10" defaultColWidth="11.42578125" defaultRowHeight="12.75" customHeight="1" x14ac:dyDescent="0.2"/>
  <cols>
    <col min="1" max="1" width="11.5703125" style="2" customWidth="1"/>
    <col min="2" max="2" width="36.28515625" style="2" customWidth="1"/>
    <col min="3" max="23" width="7.5703125" style="2" customWidth="1"/>
    <col min="24" max="35" width="16.7109375" style="4" customWidth="1"/>
    <col min="36" max="86" width="13.7109375" style="1" customWidth="1"/>
    <col min="87" max="16384" width="11.42578125" style="1"/>
  </cols>
  <sheetData>
    <row r="1" spans="1:36" ht="12.75" customHeight="1" x14ac:dyDescent="0.2">
      <c r="A1" s="26"/>
      <c r="AH1" s="90" t="str">
        <f>'Ingreso de Datos 2020'!A1</f>
        <v>SUBSIDIOS PAGADOS PROGRAMA REGULAR Y RECONSTRUCCIÓN</v>
      </c>
    </row>
    <row r="2" spans="1:36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C2" s="32"/>
      <c r="AH2" s="90" t="str">
        <f>'Ingreso de Datos 2020'!A2</f>
        <v>EQUIPO DE ESTADISTICAS – COMISIÓN DE ESTUDIOS HABITACIONALES Y URBANOS</v>
      </c>
    </row>
    <row r="3" spans="1:36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AC3" s="33"/>
      <c r="AH3" s="90" t="str">
        <f>'Ingreso de Datos 2020'!A5</f>
        <v>PERIODO: 1990 - DICIEMBRE 2020</v>
      </c>
    </row>
    <row r="4" spans="1:36" ht="12.75" customHeight="1" x14ac:dyDescent="0.2">
      <c r="AH4" s="90" t="str">
        <f>'Ingreso de Datos 2020'!A6</f>
        <v>POR AÑO Y PROGRAMA</v>
      </c>
    </row>
    <row r="5" spans="1:36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6" ht="12.75" customHeight="1" thickBot="1" x14ac:dyDescent="0.25">
      <c r="A6" s="60" t="s">
        <v>51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6" s="7" customFormat="1" ht="12.75" customHeight="1" x14ac:dyDescent="0.2">
      <c r="A7" s="143" t="s">
        <v>52</v>
      </c>
      <c r="B7" s="144"/>
      <c r="C7" s="145"/>
      <c r="D7" s="141" t="s">
        <v>53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39" t="s">
        <v>22</v>
      </c>
    </row>
    <row r="8" spans="1:36" s="7" customFormat="1" ht="12.75" customHeight="1" thickBot="1" x14ac:dyDescent="0.25">
      <c r="A8" s="146"/>
      <c r="B8" s="147"/>
      <c r="C8" s="147"/>
      <c r="D8" s="91">
        <v>1990</v>
      </c>
      <c r="E8" s="91">
        <v>1991</v>
      </c>
      <c r="F8" s="91">
        <v>1992</v>
      </c>
      <c r="G8" s="91">
        <v>1993</v>
      </c>
      <c r="H8" s="91">
        <v>1994</v>
      </c>
      <c r="I8" s="91">
        <v>1995</v>
      </c>
      <c r="J8" s="91">
        <v>1996</v>
      </c>
      <c r="K8" s="91">
        <v>1997</v>
      </c>
      <c r="L8" s="91">
        <v>1998</v>
      </c>
      <c r="M8" s="91">
        <v>1999</v>
      </c>
      <c r="N8" s="91">
        <v>2000</v>
      </c>
      <c r="O8" s="91">
        <v>2001</v>
      </c>
      <c r="P8" s="91">
        <v>2002</v>
      </c>
      <c r="Q8" s="91">
        <v>2003</v>
      </c>
      <c r="R8" s="91">
        <v>2004</v>
      </c>
      <c r="S8" s="91">
        <v>2005</v>
      </c>
      <c r="T8" s="91">
        <v>2006</v>
      </c>
      <c r="U8" s="91">
        <v>2007</v>
      </c>
      <c r="V8" s="91">
        <v>2008</v>
      </c>
      <c r="W8" s="91">
        <v>2009</v>
      </c>
      <c r="X8" s="91">
        <v>2010</v>
      </c>
      <c r="Y8" s="91">
        <v>2011</v>
      </c>
      <c r="Z8" s="91">
        <v>2012</v>
      </c>
      <c r="AA8" s="91">
        <v>2013</v>
      </c>
      <c r="AB8" s="91">
        <v>2014</v>
      </c>
      <c r="AC8" s="91">
        <v>2015</v>
      </c>
      <c r="AD8" s="91">
        <v>2016</v>
      </c>
      <c r="AE8" s="91">
        <v>2017</v>
      </c>
      <c r="AF8" s="91">
        <v>2018</v>
      </c>
      <c r="AG8" s="102">
        <v>2019</v>
      </c>
      <c r="AH8" s="102">
        <v>2020</v>
      </c>
      <c r="AI8" s="140"/>
    </row>
    <row r="9" spans="1:36" s="9" customFormat="1" ht="12.75" customHeight="1" x14ac:dyDescent="0.2">
      <c r="A9" s="39"/>
      <c r="B9" s="40" t="s">
        <v>54</v>
      </c>
      <c r="C9" s="25" t="s">
        <v>25</v>
      </c>
      <c r="D9" s="25">
        <f>D12+D14+D16+D18+D20+D22+D24+D26+D28+D30+D32+D34+D36+D38+D40+D42+D44</f>
        <v>0</v>
      </c>
      <c r="E9" s="25">
        <f t="shared" ref="E9:AH10" si="0">E12+E14+E16+E18+E20+E22+E24+E26+E28+E30+E32+E34+E36+E38+E40+E42+E44</f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>
        <f t="shared" si="0"/>
        <v>0</v>
      </c>
      <c r="AF9" s="25">
        <f t="shared" si="0"/>
        <v>0</v>
      </c>
      <c r="AG9" s="25">
        <f t="shared" ref="AG9" si="1">AG12+AG14+AG16+AG18+AG20+AG22+AG24+AG26+AG28+AG30+AG32+AG34+AG36+AG38+AG40+AG42+AG44</f>
        <v>200</v>
      </c>
      <c r="AH9" s="25">
        <f t="shared" si="0"/>
        <v>1622</v>
      </c>
      <c r="AI9" s="42">
        <f>SUM(D9:AH9)</f>
        <v>1822</v>
      </c>
      <c r="AJ9" s="8"/>
    </row>
    <row r="10" spans="1:36" s="9" customFormat="1" ht="12.75" customHeight="1" thickBot="1" x14ac:dyDescent="0.25">
      <c r="A10" s="43"/>
      <c r="B10" s="16"/>
      <c r="C10" s="20" t="s">
        <v>39</v>
      </c>
      <c r="D10" s="20">
        <f>D13+D15+D17+D19+D21+D23+D25+D27+D29+D31+D33+D35+D37+D39+D41+D43+D45</f>
        <v>0</v>
      </c>
      <c r="E10" s="20">
        <f t="shared" si="0"/>
        <v>0</v>
      </c>
      <c r="F10" s="20">
        <f t="shared" si="0"/>
        <v>0</v>
      </c>
      <c r="G10" s="20">
        <f t="shared" si="0"/>
        <v>0</v>
      </c>
      <c r="H10" s="20">
        <f t="shared" si="0"/>
        <v>0</v>
      </c>
      <c r="I10" s="20">
        <f t="shared" si="0"/>
        <v>0</v>
      </c>
      <c r="J10" s="20">
        <f t="shared" si="0"/>
        <v>0</v>
      </c>
      <c r="K10" s="20">
        <f t="shared" si="0"/>
        <v>0</v>
      </c>
      <c r="L10" s="20">
        <f t="shared" si="0"/>
        <v>0</v>
      </c>
      <c r="M10" s="20">
        <f t="shared" si="0"/>
        <v>0</v>
      </c>
      <c r="N10" s="20">
        <f t="shared" si="0"/>
        <v>0</v>
      </c>
      <c r="O10" s="20">
        <f t="shared" si="0"/>
        <v>0</v>
      </c>
      <c r="P10" s="20">
        <f t="shared" si="0"/>
        <v>0</v>
      </c>
      <c r="Q10" s="20">
        <f t="shared" si="0"/>
        <v>0</v>
      </c>
      <c r="R10" s="20">
        <f t="shared" si="0"/>
        <v>0</v>
      </c>
      <c r="S10" s="20">
        <f t="shared" si="0"/>
        <v>0</v>
      </c>
      <c r="T10" s="20">
        <f t="shared" si="0"/>
        <v>0</v>
      </c>
      <c r="U10" s="20">
        <f t="shared" si="0"/>
        <v>0</v>
      </c>
      <c r="V10" s="20">
        <f t="shared" si="0"/>
        <v>0</v>
      </c>
      <c r="W10" s="20">
        <f t="shared" si="0"/>
        <v>0</v>
      </c>
      <c r="X10" s="20">
        <f t="shared" si="0"/>
        <v>0</v>
      </c>
      <c r="Y10" s="20">
        <f t="shared" si="0"/>
        <v>0</v>
      </c>
      <c r="Z10" s="20">
        <f t="shared" si="0"/>
        <v>0</v>
      </c>
      <c r="AA10" s="20">
        <f t="shared" si="0"/>
        <v>0</v>
      </c>
      <c r="AB10" s="20">
        <f t="shared" si="0"/>
        <v>0</v>
      </c>
      <c r="AC10" s="20">
        <f t="shared" si="0"/>
        <v>0</v>
      </c>
      <c r="AD10" s="20">
        <f t="shared" si="0"/>
        <v>0</v>
      </c>
      <c r="AE10" s="20">
        <f t="shared" si="0"/>
        <v>0</v>
      </c>
      <c r="AF10" s="20">
        <f t="shared" si="0"/>
        <v>0</v>
      </c>
      <c r="AG10" s="20">
        <f t="shared" ref="AG10" si="2">AG13+AG15+AG17+AG19+AG21+AG23+AG25+AG27+AG29+AG31+AG33+AG35+AG37+AG39+AG41+AG43+AG45</f>
        <v>20632</v>
      </c>
      <c r="AH10" s="20">
        <f t="shared" si="0"/>
        <v>433841.34370177641</v>
      </c>
      <c r="AI10" s="45">
        <f>SUM(D10:AH10)</f>
        <v>454473.34370177641</v>
      </c>
      <c r="AJ10" s="8"/>
    </row>
    <row r="11" spans="1:36" s="7" customFormat="1" ht="12.75" customHeight="1" x14ac:dyDescent="0.2"/>
    <row r="12" spans="1:36" ht="12.75" customHeight="1" x14ac:dyDescent="0.2">
      <c r="A12" s="120" t="s">
        <v>23</v>
      </c>
      <c r="B12" s="137" t="s">
        <v>24</v>
      </c>
      <c r="C12" s="59" t="s">
        <v>25</v>
      </c>
      <c r="D12" s="107">
        <f t="shared" ref="D12:AH20" si="3">D57+D102</f>
        <v>0</v>
      </c>
      <c r="E12" s="107">
        <f t="shared" si="3"/>
        <v>0</v>
      </c>
      <c r="F12" s="107">
        <f t="shared" si="3"/>
        <v>0</v>
      </c>
      <c r="G12" s="107">
        <f t="shared" si="3"/>
        <v>0</v>
      </c>
      <c r="H12" s="107">
        <f t="shared" si="3"/>
        <v>0</v>
      </c>
      <c r="I12" s="107">
        <f t="shared" si="3"/>
        <v>0</v>
      </c>
      <c r="J12" s="107">
        <f t="shared" si="3"/>
        <v>0</v>
      </c>
      <c r="K12" s="107">
        <f t="shared" si="3"/>
        <v>0</v>
      </c>
      <c r="L12" s="107">
        <f t="shared" si="3"/>
        <v>0</v>
      </c>
      <c r="M12" s="107">
        <f t="shared" si="3"/>
        <v>0</v>
      </c>
      <c r="N12" s="107">
        <f t="shared" si="3"/>
        <v>0</v>
      </c>
      <c r="O12" s="107">
        <f t="shared" si="3"/>
        <v>0</v>
      </c>
      <c r="P12" s="107">
        <f t="shared" si="3"/>
        <v>0</v>
      </c>
      <c r="Q12" s="107">
        <f t="shared" si="3"/>
        <v>0</v>
      </c>
      <c r="R12" s="107">
        <f t="shared" si="3"/>
        <v>0</v>
      </c>
      <c r="S12" s="107">
        <f t="shared" si="3"/>
        <v>0</v>
      </c>
      <c r="T12" s="107">
        <f t="shared" si="3"/>
        <v>0</v>
      </c>
      <c r="U12" s="107">
        <f t="shared" si="3"/>
        <v>0</v>
      </c>
      <c r="V12" s="107">
        <f t="shared" si="3"/>
        <v>0</v>
      </c>
      <c r="W12" s="107">
        <f t="shared" si="3"/>
        <v>0</v>
      </c>
      <c r="X12" s="107">
        <f t="shared" si="3"/>
        <v>0</v>
      </c>
      <c r="Y12" s="107">
        <f t="shared" si="3"/>
        <v>0</v>
      </c>
      <c r="Z12" s="107">
        <f t="shared" si="3"/>
        <v>0</v>
      </c>
      <c r="AA12" s="107">
        <f t="shared" si="3"/>
        <v>0</v>
      </c>
      <c r="AB12" s="107">
        <f t="shared" si="3"/>
        <v>0</v>
      </c>
      <c r="AC12" s="107">
        <f t="shared" si="3"/>
        <v>0</v>
      </c>
      <c r="AD12" s="107">
        <f t="shared" si="3"/>
        <v>0</v>
      </c>
      <c r="AE12" s="107">
        <f t="shared" si="3"/>
        <v>0</v>
      </c>
      <c r="AF12" s="17">
        <f t="shared" si="3"/>
        <v>0</v>
      </c>
      <c r="AG12" s="17">
        <f t="shared" ref="AG12:AG19" si="4">AG57+AG102</f>
        <v>0</v>
      </c>
      <c r="AH12" s="17">
        <f t="shared" si="3"/>
        <v>0</v>
      </c>
      <c r="AI12" s="85">
        <f>SUM(D12:AH12)</f>
        <v>0</v>
      </c>
    </row>
    <row r="13" spans="1:36" ht="12.75" customHeight="1" x14ac:dyDescent="0.2">
      <c r="A13" s="121"/>
      <c r="B13" s="138"/>
      <c r="C13" s="57" t="s">
        <v>39</v>
      </c>
      <c r="D13" s="108">
        <f t="shared" si="3"/>
        <v>0</v>
      </c>
      <c r="E13" s="108">
        <f t="shared" si="3"/>
        <v>0</v>
      </c>
      <c r="F13" s="108">
        <f t="shared" si="3"/>
        <v>0</v>
      </c>
      <c r="G13" s="108">
        <f t="shared" si="3"/>
        <v>0</v>
      </c>
      <c r="H13" s="108">
        <f t="shared" si="3"/>
        <v>0</v>
      </c>
      <c r="I13" s="108">
        <f t="shared" si="3"/>
        <v>0</v>
      </c>
      <c r="J13" s="108">
        <f t="shared" si="3"/>
        <v>0</v>
      </c>
      <c r="K13" s="108">
        <f t="shared" si="3"/>
        <v>0</v>
      </c>
      <c r="L13" s="108">
        <f t="shared" si="3"/>
        <v>0</v>
      </c>
      <c r="M13" s="108">
        <f t="shared" si="3"/>
        <v>0</v>
      </c>
      <c r="N13" s="108">
        <f t="shared" si="3"/>
        <v>0</v>
      </c>
      <c r="O13" s="108">
        <f t="shared" si="3"/>
        <v>0</v>
      </c>
      <c r="P13" s="108">
        <f t="shared" si="3"/>
        <v>0</v>
      </c>
      <c r="Q13" s="108">
        <f t="shared" si="3"/>
        <v>0</v>
      </c>
      <c r="R13" s="108">
        <f t="shared" si="3"/>
        <v>0</v>
      </c>
      <c r="S13" s="108">
        <f t="shared" si="3"/>
        <v>0</v>
      </c>
      <c r="T13" s="108">
        <f t="shared" si="3"/>
        <v>0</v>
      </c>
      <c r="U13" s="108">
        <f t="shared" si="3"/>
        <v>0</v>
      </c>
      <c r="V13" s="108">
        <f t="shared" si="3"/>
        <v>0</v>
      </c>
      <c r="W13" s="108">
        <f t="shared" si="3"/>
        <v>0</v>
      </c>
      <c r="X13" s="108">
        <f t="shared" si="3"/>
        <v>0</v>
      </c>
      <c r="Y13" s="108">
        <f t="shared" si="3"/>
        <v>0</v>
      </c>
      <c r="Z13" s="108">
        <f t="shared" si="3"/>
        <v>0</v>
      </c>
      <c r="AA13" s="108">
        <f t="shared" si="3"/>
        <v>0</v>
      </c>
      <c r="AB13" s="108">
        <f t="shared" si="3"/>
        <v>0</v>
      </c>
      <c r="AC13" s="108">
        <f t="shared" si="3"/>
        <v>0</v>
      </c>
      <c r="AD13" s="108">
        <f t="shared" si="3"/>
        <v>0</v>
      </c>
      <c r="AE13" s="108">
        <f t="shared" si="3"/>
        <v>0</v>
      </c>
      <c r="AF13" s="18">
        <f t="shared" si="3"/>
        <v>0</v>
      </c>
      <c r="AG13" s="18">
        <f t="shared" si="4"/>
        <v>0</v>
      </c>
      <c r="AH13" s="18">
        <f t="shared" si="3"/>
        <v>0</v>
      </c>
      <c r="AI13" s="86">
        <f t="shared" ref="AI13:AI45" si="5">SUM(D13:AH13)</f>
        <v>0</v>
      </c>
    </row>
    <row r="14" spans="1:36" ht="12.75" customHeight="1" x14ac:dyDescent="0.2">
      <c r="A14" s="121"/>
      <c r="B14" s="137" t="s">
        <v>27</v>
      </c>
      <c r="C14" s="10" t="s">
        <v>25</v>
      </c>
      <c r="D14" s="107">
        <f t="shared" si="3"/>
        <v>0</v>
      </c>
      <c r="E14" s="107">
        <f t="shared" si="3"/>
        <v>0</v>
      </c>
      <c r="F14" s="107">
        <f t="shared" si="3"/>
        <v>0</v>
      </c>
      <c r="G14" s="107">
        <f t="shared" si="3"/>
        <v>0</v>
      </c>
      <c r="H14" s="107">
        <f t="shared" si="3"/>
        <v>0</v>
      </c>
      <c r="I14" s="107">
        <f t="shared" si="3"/>
        <v>0</v>
      </c>
      <c r="J14" s="107">
        <f t="shared" si="3"/>
        <v>0</v>
      </c>
      <c r="K14" s="107">
        <f t="shared" si="3"/>
        <v>0</v>
      </c>
      <c r="L14" s="107">
        <f t="shared" si="3"/>
        <v>0</v>
      </c>
      <c r="M14" s="107">
        <f t="shared" si="3"/>
        <v>0</v>
      </c>
      <c r="N14" s="107">
        <f t="shared" si="3"/>
        <v>0</v>
      </c>
      <c r="O14" s="107">
        <f t="shared" si="3"/>
        <v>0</v>
      </c>
      <c r="P14" s="107">
        <f t="shared" si="3"/>
        <v>0</v>
      </c>
      <c r="Q14" s="107">
        <f t="shared" si="3"/>
        <v>0</v>
      </c>
      <c r="R14" s="107">
        <f t="shared" si="3"/>
        <v>0</v>
      </c>
      <c r="S14" s="107">
        <f t="shared" si="3"/>
        <v>0</v>
      </c>
      <c r="T14" s="107">
        <f t="shared" si="3"/>
        <v>0</v>
      </c>
      <c r="U14" s="107">
        <f t="shared" si="3"/>
        <v>0</v>
      </c>
      <c r="V14" s="107">
        <f t="shared" si="3"/>
        <v>0</v>
      </c>
      <c r="W14" s="107">
        <f t="shared" si="3"/>
        <v>0</v>
      </c>
      <c r="X14" s="107">
        <f t="shared" si="3"/>
        <v>0</v>
      </c>
      <c r="Y14" s="107">
        <f t="shared" si="3"/>
        <v>0</v>
      </c>
      <c r="Z14" s="107">
        <f t="shared" si="3"/>
        <v>0</v>
      </c>
      <c r="AA14" s="107">
        <f t="shared" si="3"/>
        <v>0</v>
      </c>
      <c r="AB14" s="107">
        <f t="shared" si="3"/>
        <v>0</v>
      </c>
      <c r="AC14" s="107">
        <f t="shared" si="3"/>
        <v>0</v>
      </c>
      <c r="AD14" s="107">
        <f t="shared" si="3"/>
        <v>0</v>
      </c>
      <c r="AE14" s="107">
        <f t="shared" si="3"/>
        <v>0</v>
      </c>
      <c r="AF14" s="17">
        <f t="shared" si="3"/>
        <v>0</v>
      </c>
      <c r="AG14" s="17">
        <f t="shared" si="4"/>
        <v>0</v>
      </c>
      <c r="AH14" s="17">
        <f t="shared" si="3"/>
        <v>0</v>
      </c>
      <c r="AI14" s="85">
        <f t="shared" si="5"/>
        <v>0</v>
      </c>
    </row>
    <row r="15" spans="1:36" ht="12.75" customHeight="1" x14ac:dyDescent="0.2">
      <c r="A15" s="121"/>
      <c r="B15" s="138"/>
      <c r="C15" s="11" t="s">
        <v>39</v>
      </c>
      <c r="D15" s="108">
        <f t="shared" si="3"/>
        <v>0</v>
      </c>
      <c r="E15" s="108">
        <f t="shared" si="3"/>
        <v>0</v>
      </c>
      <c r="F15" s="108">
        <f t="shared" si="3"/>
        <v>0</v>
      </c>
      <c r="G15" s="108">
        <f t="shared" si="3"/>
        <v>0</v>
      </c>
      <c r="H15" s="108">
        <f t="shared" si="3"/>
        <v>0</v>
      </c>
      <c r="I15" s="108">
        <f t="shared" si="3"/>
        <v>0</v>
      </c>
      <c r="J15" s="108">
        <f t="shared" si="3"/>
        <v>0</v>
      </c>
      <c r="K15" s="108">
        <f t="shared" si="3"/>
        <v>0</v>
      </c>
      <c r="L15" s="108">
        <f t="shared" si="3"/>
        <v>0</v>
      </c>
      <c r="M15" s="108">
        <f t="shared" si="3"/>
        <v>0</v>
      </c>
      <c r="N15" s="108">
        <f t="shared" si="3"/>
        <v>0</v>
      </c>
      <c r="O15" s="108">
        <f t="shared" si="3"/>
        <v>0</v>
      </c>
      <c r="P15" s="108">
        <f t="shared" si="3"/>
        <v>0</v>
      </c>
      <c r="Q15" s="108">
        <f t="shared" si="3"/>
        <v>0</v>
      </c>
      <c r="R15" s="108">
        <f t="shared" si="3"/>
        <v>0</v>
      </c>
      <c r="S15" s="108">
        <f t="shared" si="3"/>
        <v>0</v>
      </c>
      <c r="T15" s="108">
        <f t="shared" si="3"/>
        <v>0</v>
      </c>
      <c r="U15" s="108">
        <f t="shared" si="3"/>
        <v>0</v>
      </c>
      <c r="V15" s="108">
        <f t="shared" si="3"/>
        <v>0</v>
      </c>
      <c r="W15" s="108">
        <f t="shared" si="3"/>
        <v>0</v>
      </c>
      <c r="X15" s="108">
        <f t="shared" si="3"/>
        <v>0</v>
      </c>
      <c r="Y15" s="108">
        <f t="shared" si="3"/>
        <v>0</v>
      </c>
      <c r="Z15" s="108">
        <f t="shared" si="3"/>
        <v>0</v>
      </c>
      <c r="AA15" s="108">
        <f t="shared" si="3"/>
        <v>0</v>
      </c>
      <c r="AB15" s="108">
        <f t="shared" si="3"/>
        <v>0</v>
      </c>
      <c r="AC15" s="108">
        <f t="shared" si="3"/>
        <v>0</v>
      </c>
      <c r="AD15" s="108">
        <f t="shared" si="3"/>
        <v>0</v>
      </c>
      <c r="AE15" s="108">
        <f t="shared" si="3"/>
        <v>0</v>
      </c>
      <c r="AF15" s="18">
        <f t="shared" si="3"/>
        <v>0</v>
      </c>
      <c r="AG15" s="18">
        <f t="shared" si="4"/>
        <v>0</v>
      </c>
      <c r="AH15" s="18">
        <f t="shared" si="3"/>
        <v>0</v>
      </c>
      <c r="AI15" s="86">
        <f t="shared" si="5"/>
        <v>0</v>
      </c>
    </row>
    <row r="16" spans="1:36" ht="12.75" customHeight="1" x14ac:dyDescent="0.2">
      <c r="A16" s="121"/>
      <c r="B16" s="137" t="s">
        <v>28</v>
      </c>
      <c r="C16" s="10" t="s">
        <v>25</v>
      </c>
      <c r="D16" s="107">
        <f t="shared" si="3"/>
        <v>0</v>
      </c>
      <c r="E16" s="107">
        <f t="shared" si="3"/>
        <v>0</v>
      </c>
      <c r="F16" s="107">
        <f t="shared" si="3"/>
        <v>0</v>
      </c>
      <c r="G16" s="107">
        <f t="shared" si="3"/>
        <v>0</v>
      </c>
      <c r="H16" s="107">
        <f t="shared" si="3"/>
        <v>0</v>
      </c>
      <c r="I16" s="107">
        <f t="shared" si="3"/>
        <v>0</v>
      </c>
      <c r="J16" s="107">
        <f t="shared" si="3"/>
        <v>0</v>
      </c>
      <c r="K16" s="107">
        <f t="shared" si="3"/>
        <v>0</v>
      </c>
      <c r="L16" s="107">
        <f t="shared" si="3"/>
        <v>0</v>
      </c>
      <c r="M16" s="107">
        <f t="shared" si="3"/>
        <v>0</v>
      </c>
      <c r="N16" s="107">
        <f t="shared" si="3"/>
        <v>0</v>
      </c>
      <c r="O16" s="107">
        <f t="shared" si="3"/>
        <v>0</v>
      </c>
      <c r="P16" s="107">
        <f t="shared" si="3"/>
        <v>0</v>
      </c>
      <c r="Q16" s="107">
        <f t="shared" si="3"/>
        <v>0</v>
      </c>
      <c r="R16" s="107">
        <f t="shared" si="3"/>
        <v>0</v>
      </c>
      <c r="S16" s="107">
        <f t="shared" si="3"/>
        <v>0</v>
      </c>
      <c r="T16" s="107">
        <f t="shared" si="3"/>
        <v>0</v>
      </c>
      <c r="U16" s="107">
        <f t="shared" si="3"/>
        <v>0</v>
      </c>
      <c r="V16" s="107">
        <f t="shared" si="3"/>
        <v>0</v>
      </c>
      <c r="W16" s="107">
        <f t="shared" si="3"/>
        <v>0</v>
      </c>
      <c r="X16" s="107">
        <f t="shared" si="3"/>
        <v>0</v>
      </c>
      <c r="Y16" s="107">
        <f t="shared" si="3"/>
        <v>0</v>
      </c>
      <c r="Z16" s="107">
        <f t="shared" si="3"/>
        <v>0</v>
      </c>
      <c r="AA16" s="107">
        <f t="shared" si="3"/>
        <v>0</v>
      </c>
      <c r="AB16" s="107">
        <f t="shared" si="3"/>
        <v>0</v>
      </c>
      <c r="AC16" s="107">
        <f t="shared" si="3"/>
        <v>0</v>
      </c>
      <c r="AD16" s="107">
        <f t="shared" si="3"/>
        <v>0</v>
      </c>
      <c r="AE16" s="107">
        <f t="shared" si="3"/>
        <v>0</v>
      </c>
      <c r="AF16" s="17">
        <f t="shared" si="3"/>
        <v>0</v>
      </c>
      <c r="AG16" s="17">
        <f t="shared" si="4"/>
        <v>0</v>
      </c>
      <c r="AH16" s="17">
        <f t="shared" si="3"/>
        <v>0</v>
      </c>
      <c r="AI16" s="85">
        <f t="shared" si="5"/>
        <v>0</v>
      </c>
    </row>
    <row r="17" spans="1:38" ht="12.75" customHeight="1" x14ac:dyDescent="0.2">
      <c r="A17" s="121"/>
      <c r="B17" s="138"/>
      <c r="C17" s="11" t="s">
        <v>39</v>
      </c>
      <c r="D17" s="108">
        <f t="shared" si="3"/>
        <v>0</v>
      </c>
      <c r="E17" s="108">
        <f t="shared" si="3"/>
        <v>0</v>
      </c>
      <c r="F17" s="108">
        <f t="shared" si="3"/>
        <v>0</v>
      </c>
      <c r="G17" s="108">
        <f t="shared" si="3"/>
        <v>0</v>
      </c>
      <c r="H17" s="108">
        <f t="shared" si="3"/>
        <v>0</v>
      </c>
      <c r="I17" s="108">
        <f t="shared" si="3"/>
        <v>0</v>
      </c>
      <c r="J17" s="108">
        <f t="shared" si="3"/>
        <v>0</v>
      </c>
      <c r="K17" s="108">
        <f t="shared" si="3"/>
        <v>0</v>
      </c>
      <c r="L17" s="108">
        <f t="shared" si="3"/>
        <v>0</v>
      </c>
      <c r="M17" s="108">
        <f t="shared" si="3"/>
        <v>0</v>
      </c>
      <c r="N17" s="108">
        <f t="shared" si="3"/>
        <v>0</v>
      </c>
      <c r="O17" s="108">
        <f t="shared" si="3"/>
        <v>0</v>
      </c>
      <c r="P17" s="108">
        <f t="shared" si="3"/>
        <v>0</v>
      </c>
      <c r="Q17" s="108">
        <f t="shared" si="3"/>
        <v>0</v>
      </c>
      <c r="R17" s="108">
        <f t="shared" si="3"/>
        <v>0</v>
      </c>
      <c r="S17" s="108">
        <f t="shared" si="3"/>
        <v>0</v>
      </c>
      <c r="T17" s="108">
        <f t="shared" si="3"/>
        <v>0</v>
      </c>
      <c r="U17" s="108">
        <f t="shared" si="3"/>
        <v>0</v>
      </c>
      <c r="V17" s="108">
        <f t="shared" si="3"/>
        <v>0</v>
      </c>
      <c r="W17" s="108">
        <f t="shared" si="3"/>
        <v>0</v>
      </c>
      <c r="X17" s="108">
        <f t="shared" si="3"/>
        <v>0</v>
      </c>
      <c r="Y17" s="108">
        <f t="shared" si="3"/>
        <v>0</v>
      </c>
      <c r="Z17" s="108">
        <f t="shared" si="3"/>
        <v>0</v>
      </c>
      <c r="AA17" s="108">
        <f t="shared" si="3"/>
        <v>0</v>
      </c>
      <c r="AB17" s="108">
        <f t="shared" si="3"/>
        <v>0</v>
      </c>
      <c r="AC17" s="108">
        <f t="shared" si="3"/>
        <v>0</v>
      </c>
      <c r="AD17" s="108">
        <f t="shared" si="3"/>
        <v>0</v>
      </c>
      <c r="AE17" s="108">
        <f t="shared" si="3"/>
        <v>0</v>
      </c>
      <c r="AF17" s="18">
        <f t="shared" si="3"/>
        <v>0</v>
      </c>
      <c r="AG17" s="18">
        <f t="shared" si="4"/>
        <v>0</v>
      </c>
      <c r="AH17" s="18">
        <f t="shared" si="3"/>
        <v>0</v>
      </c>
      <c r="AI17" s="86">
        <f t="shared" si="5"/>
        <v>0</v>
      </c>
    </row>
    <row r="18" spans="1:38" ht="12.75" customHeight="1" x14ac:dyDescent="0.2">
      <c r="A18" s="121"/>
      <c r="B18" s="137" t="s">
        <v>29</v>
      </c>
      <c r="C18" s="10" t="s">
        <v>25</v>
      </c>
      <c r="D18" s="107">
        <f t="shared" si="3"/>
        <v>0</v>
      </c>
      <c r="E18" s="107">
        <f t="shared" si="3"/>
        <v>0</v>
      </c>
      <c r="F18" s="107">
        <f t="shared" si="3"/>
        <v>0</v>
      </c>
      <c r="G18" s="107">
        <f t="shared" si="3"/>
        <v>0</v>
      </c>
      <c r="H18" s="107">
        <f t="shared" si="3"/>
        <v>0</v>
      </c>
      <c r="I18" s="107">
        <f t="shared" si="3"/>
        <v>0</v>
      </c>
      <c r="J18" s="107">
        <f t="shared" si="3"/>
        <v>0</v>
      </c>
      <c r="K18" s="107">
        <f t="shared" si="3"/>
        <v>0</v>
      </c>
      <c r="L18" s="107">
        <f t="shared" si="3"/>
        <v>0</v>
      </c>
      <c r="M18" s="107">
        <f t="shared" si="3"/>
        <v>0</v>
      </c>
      <c r="N18" s="107">
        <f t="shared" si="3"/>
        <v>0</v>
      </c>
      <c r="O18" s="107">
        <f t="shared" si="3"/>
        <v>0</v>
      </c>
      <c r="P18" s="107">
        <f t="shared" si="3"/>
        <v>0</v>
      </c>
      <c r="Q18" s="107">
        <f t="shared" si="3"/>
        <v>0</v>
      </c>
      <c r="R18" s="107">
        <f t="shared" si="3"/>
        <v>0</v>
      </c>
      <c r="S18" s="107">
        <f t="shared" si="3"/>
        <v>0</v>
      </c>
      <c r="T18" s="107">
        <f t="shared" si="3"/>
        <v>0</v>
      </c>
      <c r="U18" s="107">
        <f t="shared" si="3"/>
        <v>0</v>
      </c>
      <c r="V18" s="107">
        <f t="shared" si="3"/>
        <v>0</v>
      </c>
      <c r="W18" s="107">
        <f t="shared" si="3"/>
        <v>0</v>
      </c>
      <c r="X18" s="107">
        <f t="shared" si="3"/>
        <v>0</v>
      </c>
      <c r="Y18" s="107">
        <f t="shared" si="3"/>
        <v>0</v>
      </c>
      <c r="Z18" s="107">
        <f t="shared" si="3"/>
        <v>0</v>
      </c>
      <c r="AA18" s="107">
        <f t="shared" si="3"/>
        <v>0</v>
      </c>
      <c r="AB18" s="107">
        <f t="shared" si="3"/>
        <v>0</v>
      </c>
      <c r="AC18" s="107">
        <f t="shared" si="3"/>
        <v>0</v>
      </c>
      <c r="AD18" s="107">
        <f t="shared" si="3"/>
        <v>0</v>
      </c>
      <c r="AE18" s="107">
        <f t="shared" si="3"/>
        <v>0</v>
      </c>
      <c r="AF18" s="17">
        <f t="shared" si="3"/>
        <v>0</v>
      </c>
      <c r="AG18" s="17">
        <f t="shared" si="4"/>
        <v>0</v>
      </c>
      <c r="AH18" s="17">
        <f t="shared" si="3"/>
        <v>0</v>
      </c>
      <c r="AI18" s="85">
        <f t="shared" si="5"/>
        <v>0</v>
      </c>
    </row>
    <row r="19" spans="1:38" ht="12.75" customHeight="1" x14ac:dyDescent="0.2">
      <c r="A19" s="121"/>
      <c r="B19" s="138"/>
      <c r="C19" s="11" t="s">
        <v>39</v>
      </c>
      <c r="D19" s="108">
        <f t="shared" si="3"/>
        <v>0</v>
      </c>
      <c r="E19" s="108">
        <f t="shared" si="3"/>
        <v>0</v>
      </c>
      <c r="F19" s="108">
        <f t="shared" si="3"/>
        <v>0</v>
      </c>
      <c r="G19" s="108">
        <f t="shared" si="3"/>
        <v>0</v>
      </c>
      <c r="H19" s="108">
        <f t="shared" si="3"/>
        <v>0</v>
      </c>
      <c r="I19" s="108">
        <f t="shared" si="3"/>
        <v>0</v>
      </c>
      <c r="J19" s="108">
        <f t="shared" si="3"/>
        <v>0</v>
      </c>
      <c r="K19" s="108">
        <f t="shared" si="3"/>
        <v>0</v>
      </c>
      <c r="L19" s="108">
        <f t="shared" si="3"/>
        <v>0</v>
      </c>
      <c r="M19" s="108">
        <f t="shared" si="3"/>
        <v>0</v>
      </c>
      <c r="N19" s="108">
        <f t="shared" si="3"/>
        <v>0</v>
      </c>
      <c r="O19" s="108">
        <f t="shared" si="3"/>
        <v>0</v>
      </c>
      <c r="P19" s="108">
        <f t="shared" si="3"/>
        <v>0</v>
      </c>
      <c r="Q19" s="108">
        <f t="shared" si="3"/>
        <v>0</v>
      </c>
      <c r="R19" s="108">
        <f t="shared" si="3"/>
        <v>0</v>
      </c>
      <c r="S19" s="108">
        <f t="shared" si="3"/>
        <v>0</v>
      </c>
      <c r="T19" s="108">
        <f t="shared" si="3"/>
        <v>0</v>
      </c>
      <c r="U19" s="108">
        <f t="shared" si="3"/>
        <v>0</v>
      </c>
      <c r="V19" s="108">
        <f t="shared" si="3"/>
        <v>0</v>
      </c>
      <c r="W19" s="108">
        <f t="shared" si="3"/>
        <v>0</v>
      </c>
      <c r="X19" s="108">
        <f t="shared" si="3"/>
        <v>0</v>
      </c>
      <c r="Y19" s="108">
        <f t="shared" si="3"/>
        <v>0</v>
      </c>
      <c r="Z19" s="108">
        <f t="shared" si="3"/>
        <v>0</v>
      </c>
      <c r="AA19" s="108">
        <f t="shared" si="3"/>
        <v>0</v>
      </c>
      <c r="AB19" s="108">
        <f t="shared" si="3"/>
        <v>0</v>
      </c>
      <c r="AC19" s="108">
        <f t="shared" si="3"/>
        <v>0</v>
      </c>
      <c r="AD19" s="108">
        <f t="shared" si="3"/>
        <v>0</v>
      </c>
      <c r="AE19" s="108">
        <f t="shared" si="3"/>
        <v>0</v>
      </c>
      <c r="AF19" s="18">
        <f t="shared" si="3"/>
        <v>0</v>
      </c>
      <c r="AG19" s="18">
        <f t="shared" si="4"/>
        <v>0</v>
      </c>
      <c r="AH19" s="18">
        <f t="shared" si="3"/>
        <v>0</v>
      </c>
      <c r="AI19" s="86">
        <f t="shared" si="5"/>
        <v>0</v>
      </c>
    </row>
    <row r="20" spans="1:38" ht="12.75" customHeight="1" x14ac:dyDescent="0.2">
      <c r="A20" s="121"/>
      <c r="B20" s="137" t="s">
        <v>30</v>
      </c>
      <c r="C20" s="10" t="s">
        <v>25</v>
      </c>
      <c r="D20" s="107">
        <f t="shared" si="3"/>
        <v>0</v>
      </c>
      <c r="E20" s="107">
        <f t="shared" si="3"/>
        <v>0</v>
      </c>
      <c r="F20" s="107">
        <f t="shared" si="3"/>
        <v>0</v>
      </c>
      <c r="G20" s="107">
        <f t="shared" si="3"/>
        <v>0</v>
      </c>
      <c r="H20" s="107">
        <f t="shared" si="3"/>
        <v>0</v>
      </c>
      <c r="I20" s="107">
        <f t="shared" si="3"/>
        <v>0</v>
      </c>
      <c r="J20" s="107">
        <f t="shared" si="3"/>
        <v>0</v>
      </c>
      <c r="K20" s="107">
        <f t="shared" si="3"/>
        <v>0</v>
      </c>
      <c r="L20" s="107">
        <f t="shared" si="3"/>
        <v>0</v>
      </c>
      <c r="M20" s="107">
        <f t="shared" si="3"/>
        <v>0</v>
      </c>
      <c r="N20" s="107">
        <f t="shared" si="3"/>
        <v>0</v>
      </c>
      <c r="O20" s="107">
        <f t="shared" si="3"/>
        <v>0</v>
      </c>
      <c r="P20" s="107">
        <f t="shared" si="3"/>
        <v>0</v>
      </c>
      <c r="Q20" s="107">
        <f t="shared" si="3"/>
        <v>0</v>
      </c>
      <c r="R20" s="107">
        <f t="shared" si="3"/>
        <v>0</v>
      </c>
      <c r="S20" s="107">
        <f t="shared" ref="S20:AH20" si="6">S65+S110</f>
        <v>0</v>
      </c>
      <c r="T20" s="107">
        <f t="shared" si="6"/>
        <v>0</v>
      </c>
      <c r="U20" s="107">
        <f t="shared" si="6"/>
        <v>0</v>
      </c>
      <c r="V20" s="107">
        <f t="shared" si="6"/>
        <v>0</v>
      </c>
      <c r="W20" s="107">
        <f t="shared" si="6"/>
        <v>0</v>
      </c>
      <c r="X20" s="107">
        <f t="shared" si="6"/>
        <v>0</v>
      </c>
      <c r="Y20" s="107">
        <f t="shared" si="6"/>
        <v>0</v>
      </c>
      <c r="Z20" s="107">
        <f t="shared" si="6"/>
        <v>0</v>
      </c>
      <c r="AA20" s="107">
        <f t="shared" si="6"/>
        <v>0</v>
      </c>
      <c r="AB20" s="107">
        <f t="shared" si="6"/>
        <v>0</v>
      </c>
      <c r="AC20" s="107">
        <f t="shared" si="6"/>
        <v>0</v>
      </c>
      <c r="AD20" s="107">
        <f t="shared" si="6"/>
        <v>0</v>
      </c>
      <c r="AE20" s="107">
        <f t="shared" si="6"/>
        <v>0</v>
      </c>
      <c r="AF20" s="17">
        <f t="shared" si="6"/>
        <v>0</v>
      </c>
      <c r="AG20" s="17">
        <f t="shared" ref="AG20:AG28" si="7">AG65+AG110</f>
        <v>1</v>
      </c>
      <c r="AH20" s="17">
        <f t="shared" si="6"/>
        <v>125</v>
      </c>
      <c r="AI20" s="85">
        <f t="shared" si="5"/>
        <v>126</v>
      </c>
    </row>
    <row r="21" spans="1:38" ht="12.75" customHeight="1" x14ac:dyDescent="0.2">
      <c r="A21" s="121"/>
      <c r="B21" s="138"/>
      <c r="C21" s="11" t="s">
        <v>39</v>
      </c>
      <c r="D21" s="108">
        <f t="shared" ref="D21:AH29" si="8">D66+D111</f>
        <v>0</v>
      </c>
      <c r="E21" s="108">
        <f t="shared" si="8"/>
        <v>0</v>
      </c>
      <c r="F21" s="108">
        <f t="shared" si="8"/>
        <v>0</v>
      </c>
      <c r="G21" s="108">
        <f t="shared" si="8"/>
        <v>0</v>
      </c>
      <c r="H21" s="108">
        <f t="shared" si="8"/>
        <v>0</v>
      </c>
      <c r="I21" s="108">
        <f t="shared" si="8"/>
        <v>0</v>
      </c>
      <c r="J21" s="108">
        <f t="shared" si="8"/>
        <v>0</v>
      </c>
      <c r="K21" s="108">
        <f t="shared" si="8"/>
        <v>0</v>
      </c>
      <c r="L21" s="108">
        <f t="shared" si="8"/>
        <v>0</v>
      </c>
      <c r="M21" s="108">
        <f t="shared" si="8"/>
        <v>0</v>
      </c>
      <c r="N21" s="108">
        <f t="shared" si="8"/>
        <v>0</v>
      </c>
      <c r="O21" s="108">
        <f t="shared" si="8"/>
        <v>0</v>
      </c>
      <c r="P21" s="108">
        <f t="shared" si="8"/>
        <v>0</v>
      </c>
      <c r="Q21" s="108">
        <f t="shared" si="8"/>
        <v>0</v>
      </c>
      <c r="R21" s="108">
        <f t="shared" si="8"/>
        <v>0</v>
      </c>
      <c r="S21" s="108">
        <f t="shared" si="8"/>
        <v>0</v>
      </c>
      <c r="T21" s="108">
        <f t="shared" si="8"/>
        <v>0</v>
      </c>
      <c r="U21" s="108">
        <f t="shared" si="8"/>
        <v>0</v>
      </c>
      <c r="V21" s="108">
        <f t="shared" si="8"/>
        <v>0</v>
      </c>
      <c r="W21" s="108">
        <f t="shared" si="8"/>
        <v>0</v>
      </c>
      <c r="X21" s="108">
        <f t="shared" si="8"/>
        <v>0</v>
      </c>
      <c r="Y21" s="108">
        <f t="shared" si="8"/>
        <v>0</v>
      </c>
      <c r="Z21" s="108">
        <f t="shared" si="8"/>
        <v>0</v>
      </c>
      <c r="AA21" s="108">
        <f t="shared" si="8"/>
        <v>0</v>
      </c>
      <c r="AB21" s="108">
        <f t="shared" si="8"/>
        <v>0</v>
      </c>
      <c r="AC21" s="108">
        <f t="shared" si="8"/>
        <v>0</v>
      </c>
      <c r="AD21" s="108">
        <f t="shared" si="8"/>
        <v>0</v>
      </c>
      <c r="AE21" s="108">
        <f t="shared" si="8"/>
        <v>0</v>
      </c>
      <c r="AF21" s="18">
        <f t="shared" si="8"/>
        <v>0</v>
      </c>
      <c r="AG21" s="18">
        <f t="shared" si="7"/>
        <v>1415</v>
      </c>
      <c r="AH21" s="18">
        <f t="shared" si="8"/>
        <v>96161</v>
      </c>
      <c r="AI21" s="86">
        <f t="shared" si="5"/>
        <v>97576</v>
      </c>
    </row>
    <row r="22" spans="1:38" ht="12.75" customHeight="1" x14ac:dyDescent="0.2">
      <c r="A22" s="121"/>
      <c r="B22" s="137" t="s">
        <v>31</v>
      </c>
      <c r="C22" s="10" t="s">
        <v>25</v>
      </c>
      <c r="D22" s="107">
        <f t="shared" si="8"/>
        <v>0</v>
      </c>
      <c r="E22" s="107">
        <f t="shared" si="8"/>
        <v>0</v>
      </c>
      <c r="F22" s="107">
        <f t="shared" si="8"/>
        <v>0</v>
      </c>
      <c r="G22" s="107">
        <f t="shared" si="8"/>
        <v>0</v>
      </c>
      <c r="H22" s="107">
        <f t="shared" si="8"/>
        <v>0</v>
      </c>
      <c r="I22" s="107">
        <f t="shared" si="8"/>
        <v>0</v>
      </c>
      <c r="J22" s="107">
        <f t="shared" si="8"/>
        <v>0</v>
      </c>
      <c r="K22" s="107">
        <f t="shared" si="8"/>
        <v>0</v>
      </c>
      <c r="L22" s="107">
        <f t="shared" si="8"/>
        <v>0</v>
      </c>
      <c r="M22" s="107">
        <f t="shared" si="8"/>
        <v>0</v>
      </c>
      <c r="N22" s="107">
        <f t="shared" si="8"/>
        <v>0</v>
      </c>
      <c r="O22" s="107">
        <f t="shared" si="8"/>
        <v>0</v>
      </c>
      <c r="P22" s="107">
        <f t="shared" si="8"/>
        <v>0</v>
      </c>
      <c r="Q22" s="107">
        <f t="shared" si="8"/>
        <v>0</v>
      </c>
      <c r="R22" s="107">
        <f t="shared" si="8"/>
        <v>0</v>
      </c>
      <c r="S22" s="107">
        <f t="shared" si="8"/>
        <v>0</v>
      </c>
      <c r="T22" s="107">
        <f t="shared" si="8"/>
        <v>0</v>
      </c>
      <c r="U22" s="107">
        <f t="shared" si="8"/>
        <v>0</v>
      </c>
      <c r="V22" s="107">
        <f t="shared" si="8"/>
        <v>0</v>
      </c>
      <c r="W22" s="107">
        <f t="shared" si="8"/>
        <v>0</v>
      </c>
      <c r="X22" s="107">
        <f t="shared" si="8"/>
        <v>0</v>
      </c>
      <c r="Y22" s="107">
        <f t="shared" si="8"/>
        <v>0</v>
      </c>
      <c r="Z22" s="107">
        <f t="shared" si="8"/>
        <v>0</v>
      </c>
      <c r="AA22" s="107">
        <f t="shared" si="8"/>
        <v>0</v>
      </c>
      <c r="AB22" s="107">
        <f t="shared" si="8"/>
        <v>0</v>
      </c>
      <c r="AC22" s="107">
        <f t="shared" si="8"/>
        <v>0</v>
      </c>
      <c r="AD22" s="107">
        <f t="shared" si="8"/>
        <v>0</v>
      </c>
      <c r="AE22" s="107">
        <f t="shared" si="8"/>
        <v>0</v>
      </c>
      <c r="AF22" s="17">
        <f t="shared" si="8"/>
        <v>0</v>
      </c>
      <c r="AG22" s="17">
        <f t="shared" si="7"/>
        <v>0</v>
      </c>
      <c r="AH22" s="17">
        <f t="shared" si="8"/>
        <v>8</v>
      </c>
      <c r="AI22" s="85">
        <f t="shared" si="5"/>
        <v>8</v>
      </c>
    </row>
    <row r="23" spans="1:38" ht="12.75" customHeight="1" x14ac:dyDescent="0.2">
      <c r="A23" s="122"/>
      <c r="B23" s="138"/>
      <c r="C23" s="11" t="s">
        <v>39</v>
      </c>
      <c r="D23" s="108">
        <f t="shared" si="8"/>
        <v>0</v>
      </c>
      <c r="E23" s="108">
        <f t="shared" si="8"/>
        <v>0</v>
      </c>
      <c r="F23" s="108">
        <f t="shared" si="8"/>
        <v>0</v>
      </c>
      <c r="G23" s="108">
        <f t="shared" si="8"/>
        <v>0</v>
      </c>
      <c r="H23" s="108">
        <f t="shared" si="8"/>
        <v>0</v>
      </c>
      <c r="I23" s="108">
        <f t="shared" si="8"/>
        <v>0</v>
      </c>
      <c r="J23" s="108">
        <f t="shared" si="8"/>
        <v>0</v>
      </c>
      <c r="K23" s="108">
        <f t="shared" si="8"/>
        <v>0</v>
      </c>
      <c r="L23" s="108">
        <f t="shared" si="8"/>
        <v>0</v>
      </c>
      <c r="M23" s="108">
        <f t="shared" si="8"/>
        <v>0</v>
      </c>
      <c r="N23" s="108">
        <f t="shared" si="8"/>
        <v>0</v>
      </c>
      <c r="O23" s="108">
        <f t="shared" si="8"/>
        <v>0</v>
      </c>
      <c r="P23" s="108">
        <f t="shared" si="8"/>
        <v>0</v>
      </c>
      <c r="Q23" s="108">
        <f t="shared" si="8"/>
        <v>0</v>
      </c>
      <c r="R23" s="108">
        <f t="shared" si="8"/>
        <v>0</v>
      </c>
      <c r="S23" s="108">
        <f t="shared" si="8"/>
        <v>0</v>
      </c>
      <c r="T23" s="108">
        <f t="shared" si="8"/>
        <v>0</v>
      </c>
      <c r="U23" s="108">
        <f t="shared" si="8"/>
        <v>0</v>
      </c>
      <c r="V23" s="108">
        <f t="shared" si="8"/>
        <v>0</v>
      </c>
      <c r="W23" s="108">
        <f t="shared" si="8"/>
        <v>0</v>
      </c>
      <c r="X23" s="108">
        <f t="shared" si="8"/>
        <v>0</v>
      </c>
      <c r="Y23" s="108">
        <f t="shared" si="8"/>
        <v>0</v>
      </c>
      <c r="Z23" s="108">
        <f t="shared" si="8"/>
        <v>0</v>
      </c>
      <c r="AA23" s="108">
        <f t="shared" si="8"/>
        <v>0</v>
      </c>
      <c r="AB23" s="108">
        <f t="shared" si="8"/>
        <v>0</v>
      </c>
      <c r="AC23" s="108">
        <f t="shared" si="8"/>
        <v>0</v>
      </c>
      <c r="AD23" s="108">
        <f t="shared" si="8"/>
        <v>0</v>
      </c>
      <c r="AE23" s="108">
        <f t="shared" si="8"/>
        <v>0</v>
      </c>
      <c r="AF23" s="18">
        <f t="shared" si="8"/>
        <v>0</v>
      </c>
      <c r="AG23" s="18">
        <f t="shared" si="7"/>
        <v>0</v>
      </c>
      <c r="AH23" s="18">
        <f t="shared" si="8"/>
        <v>16252.343701776423</v>
      </c>
      <c r="AI23" s="86">
        <f t="shared" si="5"/>
        <v>16252.343701776423</v>
      </c>
    </row>
    <row r="24" spans="1:38" s="7" customFormat="1" ht="12.75" customHeight="1" x14ac:dyDescent="0.2">
      <c r="A24" s="120" t="s">
        <v>32</v>
      </c>
      <c r="B24" s="137" t="s">
        <v>33</v>
      </c>
      <c r="C24" s="10" t="s">
        <v>25</v>
      </c>
      <c r="D24" s="107">
        <f t="shared" si="8"/>
        <v>0</v>
      </c>
      <c r="E24" s="107">
        <f t="shared" si="8"/>
        <v>0</v>
      </c>
      <c r="F24" s="107">
        <f t="shared" si="8"/>
        <v>0</v>
      </c>
      <c r="G24" s="107">
        <f t="shared" si="8"/>
        <v>0</v>
      </c>
      <c r="H24" s="107">
        <f t="shared" si="8"/>
        <v>0</v>
      </c>
      <c r="I24" s="107">
        <f t="shared" si="8"/>
        <v>0</v>
      </c>
      <c r="J24" s="107">
        <f t="shared" si="8"/>
        <v>0</v>
      </c>
      <c r="K24" s="107">
        <f t="shared" si="8"/>
        <v>0</v>
      </c>
      <c r="L24" s="107">
        <f t="shared" si="8"/>
        <v>0</v>
      </c>
      <c r="M24" s="107">
        <f t="shared" si="8"/>
        <v>0</v>
      </c>
      <c r="N24" s="107">
        <f t="shared" si="8"/>
        <v>0</v>
      </c>
      <c r="O24" s="107">
        <f t="shared" si="8"/>
        <v>0</v>
      </c>
      <c r="P24" s="107">
        <f t="shared" si="8"/>
        <v>0</v>
      </c>
      <c r="Q24" s="107">
        <f t="shared" si="8"/>
        <v>0</v>
      </c>
      <c r="R24" s="107">
        <f t="shared" si="8"/>
        <v>0</v>
      </c>
      <c r="S24" s="107">
        <f t="shared" si="8"/>
        <v>0</v>
      </c>
      <c r="T24" s="107">
        <f t="shared" si="8"/>
        <v>0</v>
      </c>
      <c r="U24" s="107">
        <f t="shared" si="8"/>
        <v>0</v>
      </c>
      <c r="V24" s="107">
        <f t="shared" si="8"/>
        <v>0</v>
      </c>
      <c r="W24" s="107">
        <f t="shared" si="8"/>
        <v>0</v>
      </c>
      <c r="X24" s="107">
        <f t="shared" si="8"/>
        <v>0</v>
      </c>
      <c r="Y24" s="107">
        <f t="shared" si="8"/>
        <v>0</v>
      </c>
      <c r="Z24" s="107">
        <f t="shared" si="8"/>
        <v>0</v>
      </c>
      <c r="AA24" s="107">
        <f t="shared" si="8"/>
        <v>0</v>
      </c>
      <c r="AB24" s="107">
        <f t="shared" si="8"/>
        <v>0</v>
      </c>
      <c r="AC24" s="107">
        <f t="shared" si="8"/>
        <v>0</v>
      </c>
      <c r="AD24" s="107">
        <f t="shared" si="8"/>
        <v>0</v>
      </c>
      <c r="AE24" s="107">
        <f t="shared" si="8"/>
        <v>0</v>
      </c>
      <c r="AF24" s="17">
        <f t="shared" si="8"/>
        <v>0</v>
      </c>
      <c r="AG24" s="17">
        <f t="shared" si="7"/>
        <v>0</v>
      </c>
      <c r="AH24" s="17">
        <f t="shared" si="8"/>
        <v>0</v>
      </c>
      <c r="AI24" s="85">
        <f t="shared" si="5"/>
        <v>0</v>
      </c>
      <c r="AJ24" s="1"/>
      <c r="AK24" s="1"/>
      <c r="AL24" s="1"/>
    </row>
    <row r="25" spans="1:38" s="7" customFormat="1" ht="12.75" customHeight="1" x14ac:dyDescent="0.2">
      <c r="A25" s="121"/>
      <c r="B25" s="138"/>
      <c r="C25" s="11" t="s">
        <v>39</v>
      </c>
      <c r="D25" s="108">
        <f t="shared" si="8"/>
        <v>0</v>
      </c>
      <c r="E25" s="108">
        <f t="shared" si="8"/>
        <v>0</v>
      </c>
      <c r="F25" s="108">
        <f t="shared" si="8"/>
        <v>0</v>
      </c>
      <c r="G25" s="108">
        <f t="shared" si="8"/>
        <v>0</v>
      </c>
      <c r="H25" s="108">
        <f t="shared" si="8"/>
        <v>0</v>
      </c>
      <c r="I25" s="108">
        <f t="shared" si="8"/>
        <v>0</v>
      </c>
      <c r="J25" s="108">
        <f t="shared" si="8"/>
        <v>0</v>
      </c>
      <c r="K25" s="108">
        <f t="shared" si="8"/>
        <v>0</v>
      </c>
      <c r="L25" s="108">
        <f t="shared" si="8"/>
        <v>0</v>
      </c>
      <c r="M25" s="108">
        <f t="shared" si="8"/>
        <v>0</v>
      </c>
      <c r="N25" s="108">
        <f t="shared" si="8"/>
        <v>0</v>
      </c>
      <c r="O25" s="108">
        <f t="shared" si="8"/>
        <v>0</v>
      </c>
      <c r="P25" s="108">
        <f t="shared" si="8"/>
        <v>0</v>
      </c>
      <c r="Q25" s="108">
        <f t="shared" si="8"/>
        <v>0</v>
      </c>
      <c r="R25" s="108">
        <f t="shared" si="8"/>
        <v>0</v>
      </c>
      <c r="S25" s="108">
        <f t="shared" si="8"/>
        <v>0</v>
      </c>
      <c r="T25" s="108">
        <f t="shared" si="8"/>
        <v>0</v>
      </c>
      <c r="U25" s="108">
        <f t="shared" si="8"/>
        <v>0</v>
      </c>
      <c r="V25" s="108">
        <f t="shared" si="8"/>
        <v>0</v>
      </c>
      <c r="W25" s="108">
        <f t="shared" si="8"/>
        <v>0</v>
      </c>
      <c r="X25" s="108">
        <f t="shared" si="8"/>
        <v>0</v>
      </c>
      <c r="Y25" s="108">
        <f t="shared" si="8"/>
        <v>0</v>
      </c>
      <c r="Z25" s="108">
        <f t="shared" si="8"/>
        <v>0</v>
      </c>
      <c r="AA25" s="108">
        <f t="shared" si="8"/>
        <v>0</v>
      </c>
      <c r="AB25" s="108">
        <f t="shared" si="8"/>
        <v>0</v>
      </c>
      <c r="AC25" s="108">
        <f t="shared" si="8"/>
        <v>0</v>
      </c>
      <c r="AD25" s="108">
        <f t="shared" si="8"/>
        <v>0</v>
      </c>
      <c r="AE25" s="108">
        <f t="shared" si="8"/>
        <v>0</v>
      </c>
      <c r="AF25" s="18">
        <f t="shared" si="8"/>
        <v>0</v>
      </c>
      <c r="AG25" s="18">
        <f t="shared" si="7"/>
        <v>0</v>
      </c>
      <c r="AH25" s="18">
        <f t="shared" si="8"/>
        <v>0</v>
      </c>
      <c r="AI25" s="86">
        <f t="shared" si="5"/>
        <v>0</v>
      </c>
      <c r="AJ25" s="1"/>
      <c r="AK25" s="1"/>
      <c r="AL25" s="1"/>
    </row>
    <row r="26" spans="1:38" ht="12.75" customHeight="1" x14ac:dyDescent="0.2">
      <c r="A26" s="121"/>
      <c r="B26" s="137" t="s">
        <v>34</v>
      </c>
      <c r="C26" s="10" t="s">
        <v>25</v>
      </c>
      <c r="D26" s="107">
        <f t="shared" si="8"/>
        <v>0</v>
      </c>
      <c r="E26" s="107">
        <f t="shared" si="8"/>
        <v>0</v>
      </c>
      <c r="F26" s="107">
        <f t="shared" si="8"/>
        <v>0</v>
      </c>
      <c r="G26" s="107">
        <f t="shared" si="8"/>
        <v>0</v>
      </c>
      <c r="H26" s="107">
        <f t="shared" si="8"/>
        <v>0</v>
      </c>
      <c r="I26" s="107">
        <f t="shared" si="8"/>
        <v>0</v>
      </c>
      <c r="J26" s="107">
        <f t="shared" si="8"/>
        <v>0</v>
      </c>
      <c r="K26" s="107">
        <f t="shared" si="8"/>
        <v>0</v>
      </c>
      <c r="L26" s="107">
        <f t="shared" si="8"/>
        <v>0</v>
      </c>
      <c r="M26" s="107">
        <f t="shared" si="8"/>
        <v>0</v>
      </c>
      <c r="N26" s="107">
        <f t="shared" si="8"/>
        <v>0</v>
      </c>
      <c r="O26" s="107">
        <f t="shared" si="8"/>
        <v>0</v>
      </c>
      <c r="P26" s="107">
        <f t="shared" si="8"/>
        <v>0</v>
      </c>
      <c r="Q26" s="107">
        <f t="shared" si="8"/>
        <v>0</v>
      </c>
      <c r="R26" s="107">
        <f t="shared" si="8"/>
        <v>0</v>
      </c>
      <c r="S26" s="107">
        <f t="shared" si="8"/>
        <v>0</v>
      </c>
      <c r="T26" s="107">
        <f t="shared" si="8"/>
        <v>0</v>
      </c>
      <c r="U26" s="107">
        <f t="shared" si="8"/>
        <v>0</v>
      </c>
      <c r="V26" s="107">
        <f t="shared" si="8"/>
        <v>0</v>
      </c>
      <c r="W26" s="107">
        <f t="shared" si="8"/>
        <v>0</v>
      </c>
      <c r="X26" s="107">
        <f t="shared" si="8"/>
        <v>0</v>
      </c>
      <c r="Y26" s="107">
        <f t="shared" si="8"/>
        <v>0</v>
      </c>
      <c r="Z26" s="107">
        <f t="shared" si="8"/>
        <v>0</v>
      </c>
      <c r="AA26" s="107">
        <f t="shared" si="8"/>
        <v>0</v>
      </c>
      <c r="AB26" s="107">
        <f t="shared" si="8"/>
        <v>0</v>
      </c>
      <c r="AC26" s="107">
        <f t="shared" si="8"/>
        <v>0</v>
      </c>
      <c r="AD26" s="107">
        <f t="shared" si="8"/>
        <v>0</v>
      </c>
      <c r="AE26" s="107">
        <f t="shared" si="8"/>
        <v>0</v>
      </c>
      <c r="AF26" s="17">
        <f t="shared" si="8"/>
        <v>0</v>
      </c>
      <c r="AG26" s="17">
        <f t="shared" si="7"/>
        <v>0</v>
      </c>
      <c r="AH26" s="17">
        <f t="shared" si="8"/>
        <v>0</v>
      </c>
      <c r="AI26" s="85">
        <f t="shared" si="5"/>
        <v>0</v>
      </c>
    </row>
    <row r="27" spans="1:38" ht="12.75" customHeight="1" x14ac:dyDescent="0.2">
      <c r="A27" s="121"/>
      <c r="B27" s="138"/>
      <c r="C27" s="11" t="s">
        <v>39</v>
      </c>
      <c r="D27" s="108">
        <f t="shared" si="8"/>
        <v>0</v>
      </c>
      <c r="E27" s="108">
        <f t="shared" si="8"/>
        <v>0</v>
      </c>
      <c r="F27" s="108">
        <f t="shared" si="8"/>
        <v>0</v>
      </c>
      <c r="G27" s="108">
        <f t="shared" si="8"/>
        <v>0</v>
      </c>
      <c r="H27" s="108">
        <f t="shared" si="8"/>
        <v>0</v>
      </c>
      <c r="I27" s="108">
        <f t="shared" si="8"/>
        <v>0</v>
      </c>
      <c r="J27" s="108">
        <f t="shared" si="8"/>
        <v>0</v>
      </c>
      <c r="K27" s="108">
        <f t="shared" si="8"/>
        <v>0</v>
      </c>
      <c r="L27" s="108">
        <f t="shared" si="8"/>
        <v>0</v>
      </c>
      <c r="M27" s="108">
        <f t="shared" si="8"/>
        <v>0</v>
      </c>
      <c r="N27" s="108">
        <f t="shared" si="8"/>
        <v>0</v>
      </c>
      <c r="O27" s="108">
        <f t="shared" si="8"/>
        <v>0</v>
      </c>
      <c r="P27" s="108">
        <f t="shared" si="8"/>
        <v>0</v>
      </c>
      <c r="Q27" s="108">
        <f t="shared" si="8"/>
        <v>0</v>
      </c>
      <c r="R27" s="108">
        <f t="shared" si="8"/>
        <v>0</v>
      </c>
      <c r="S27" s="108">
        <f t="shared" si="8"/>
        <v>0</v>
      </c>
      <c r="T27" s="108">
        <f t="shared" si="8"/>
        <v>0</v>
      </c>
      <c r="U27" s="108">
        <f t="shared" si="8"/>
        <v>0</v>
      </c>
      <c r="V27" s="108">
        <f t="shared" si="8"/>
        <v>0</v>
      </c>
      <c r="W27" s="108">
        <f t="shared" si="8"/>
        <v>0</v>
      </c>
      <c r="X27" s="108">
        <f t="shared" si="8"/>
        <v>0</v>
      </c>
      <c r="Y27" s="108">
        <f t="shared" si="8"/>
        <v>0</v>
      </c>
      <c r="Z27" s="108">
        <f t="shared" si="8"/>
        <v>0</v>
      </c>
      <c r="AA27" s="108">
        <f t="shared" si="8"/>
        <v>0</v>
      </c>
      <c r="AB27" s="108">
        <f t="shared" si="8"/>
        <v>0</v>
      </c>
      <c r="AC27" s="108">
        <f t="shared" si="8"/>
        <v>0</v>
      </c>
      <c r="AD27" s="108">
        <f t="shared" si="8"/>
        <v>0</v>
      </c>
      <c r="AE27" s="108">
        <f t="shared" si="8"/>
        <v>0</v>
      </c>
      <c r="AF27" s="18">
        <f t="shared" si="8"/>
        <v>0</v>
      </c>
      <c r="AG27" s="18">
        <f t="shared" si="7"/>
        <v>0</v>
      </c>
      <c r="AH27" s="18">
        <f t="shared" si="8"/>
        <v>0</v>
      </c>
      <c r="AI27" s="86">
        <f t="shared" si="5"/>
        <v>0</v>
      </c>
    </row>
    <row r="28" spans="1:38" ht="12.75" customHeight="1" x14ac:dyDescent="0.2">
      <c r="A28" s="121"/>
      <c r="B28" s="137" t="s">
        <v>35</v>
      </c>
      <c r="C28" s="10" t="s">
        <v>25</v>
      </c>
      <c r="D28" s="107">
        <f t="shared" si="8"/>
        <v>0</v>
      </c>
      <c r="E28" s="107">
        <f t="shared" si="8"/>
        <v>0</v>
      </c>
      <c r="F28" s="107">
        <f t="shared" si="8"/>
        <v>0</v>
      </c>
      <c r="G28" s="107">
        <f t="shared" si="8"/>
        <v>0</v>
      </c>
      <c r="H28" s="107">
        <f t="shared" si="8"/>
        <v>0</v>
      </c>
      <c r="I28" s="107">
        <f t="shared" si="8"/>
        <v>0</v>
      </c>
      <c r="J28" s="107">
        <f t="shared" si="8"/>
        <v>0</v>
      </c>
      <c r="K28" s="107">
        <f t="shared" si="8"/>
        <v>0</v>
      </c>
      <c r="L28" s="107">
        <f t="shared" si="8"/>
        <v>0</v>
      </c>
      <c r="M28" s="107">
        <f t="shared" si="8"/>
        <v>0</v>
      </c>
      <c r="N28" s="107">
        <f t="shared" si="8"/>
        <v>0</v>
      </c>
      <c r="O28" s="107">
        <f t="shared" si="8"/>
        <v>0</v>
      </c>
      <c r="P28" s="107">
        <f t="shared" si="8"/>
        <v>0</v>
      </c>
      <c r="Q28" s="107">
        <f t="shared" si="8"/>
        <v>0</v>
      </c>
      <c r="R28" s="107">
        <f t="shared" si="8"/>
        <v>0</v>
      </c>
      <c r="S28" s="107">
        <f t="shared" si="8"/>
        <v>0</v>
      </c>
      <c r="T28" s="107">
        <f t="shared" si="8"/>
        <v>0</v>
      </c>
      <c r="U28" s="107">
        <f t="shared" si="8"/>
        <v>0</v>
      </c>
      <c r="V28" s="107">
        <f t="shared" si="8"/>
        <v>0</v>
      </c>
      <c r="W28" s="107">
        <f t="shared" si="8"/>
        <v>0</v>
      </c>
      <c r="X28" s="107">
        <f t="shared" si="8"/>
        <v>0</v>
      </c>
      <c r="Y28" s="107">
        <f t="shared" si="8"/>
        <v>0</v>
      </c>
      <c r="Z28" s="107">
        <f t="shared" si="8"/>
        <v>0</v>
      </c>
      <c r="AA28" s="107">
        <f t="shared" si="8"/>
        <v>0</v>
      </c>
      <c r="AB28" s="107">
        <f t="shared" si="8"/>
        <v>0</v>
      </c>
      <c r="AC28" s="107">
        <f t="shared" si="8"/>
        <v>0</v>
      </c>
      <c r="AD28" s="107">
        <f t="shared" si="8"/>
        <v>0</v>
      </c>
      <c r="AE28" s="107">
        <f t="shared" si="8"/>
        <v>0</v>
      </c>
      <c r="AF28" s="17">
        <f t="shared" si="8"/>
        <v>0</v>
      </c>
      <c r="AG28" s="17">
        <f t="shared" si="7"/>
        <v>0</v>
      </c>
      <c r="AH28" s="17">
        <f t="shared" si="8"/>
        <v>0</v>
      </c>
      <c r="AI28" s="85">
        <f t="shared" si="5"/>
        <v>0</v>
      </c>
    </row>
    <row r="29" spans="1:38" ht="12.75" customHeight="1" x14ac:dyDescent="0.2">
      <c r="A29" s="121"/>
      <c r="B29" s="138"/>
      <c r="C29" s="11" t="s">
        <v>39</v>
      </c>
      <c r="D29" s="108">
        <f t="shared" si="8"/>
        <v>0</v>
      </c>
      <c r="E29" s="108">
        <f t="shared" si="8"/>
        <v>0</v>
      </c>
      <c r="F29" s="108">
        <f t="shared" si="8"/>
        <v>0</v>
      </c>
      <c r="G29" s="108">
        <f t="shared" si="8"/>
        <v>0</v>
      </c>
      <c r="H29" s="108">
        <f t="shared" si="8"/>
        <v>0</v>
      </c>
      <c r="I29" s="108">
        <f t="shared" si="8"/>
        <v>0</v>
      </c>
      <c r="J29" s="108">
        <f t="shared" si="8"/>
        <v>0</v>
      </c>
      <c r="K29" s="108">
        <f t="shared" si="8"/>
        <v>0</v>
      </c>
      <c r="L29" s="108">
        <f t="shared" si="8"/>
        <v>0</v>
      </c>
      <c r="M29" s="108">
        <f t="shared" si="8"/>
        <v>0</v>
      </c>
      <c r="N29" s="108">
        <f t="shared" si="8"/>
        <v>0</v>
      </c>
      <c r="O29" s="108">
        <f t="shared" si="8"/>
        <v>0</v>
      </c>
      <c r="P29" s="108">
        <f t="shared" si="8"/>
        <v>0</v>
      </c>
      <c r="Q29" s="108">
        <f t="shared" si="8"/>
        <v>0</v>
      </c>
      <c r="R29" s="108">
        <f t="shared" si="8"/>
        <v>0</v>
      </c>
      <c r="S29" s="108">
        <f t="shared" ref="S29:AH29" si="9">S74+S119</f>
        <v>0</v>
      </c>
      <c r="T29" s="108">
        <f t="shared" si="9"/>
        <v>0</v>
      </c>
      <c r="U29" s="108">
        <f t="shared" si="9"/>
        <v>0</v>
      </c>
      <c r="V29" s="108">
        <f t="shared" si="9"/>
        <v>0</v>
      </c>
      <c r="W29" s="108">
        <f t="shared" si="9"/>
        <v>0</v>
      </c>
      <c r="X29" s="108">
        <f t="shared" si="9"/>
        <v>0</v>
      </c>
      <c r="Y29" s="108">
        <f t="shared" si="9"/>
        <v>0</v>
      </c>
      <c r="Z29" s="108">
        <f t="shared" si="9"/>
        <v>0</v>
      </c>
      <c r="AA29" s="108">
        <f t="shared" si="9"/>
        <v>0</v>
      </c>
      <c r="AB29" s="108">
        <f t="shared" si="9"/>
        <v>0</v>
      </c>
      <c r="AC29" s="108">
        <f t="shared" si="9"/>
        <v>0</v>
      </c>
      <c r="AD29" s="108">
        <f t="shared" si="9"/>
        <v>0</v>
      </c>
      <c r="AE29" s="108">
        <f t="shared" si="9"/>
        <v>0</v>
      </c>
      <c r="AF29" s="18">
        <f t="shared" si="9"/>
        <v>0</v>
      </c>
      <c r="AG29" s="18">
        <f t="shared" ref="AG29:AG37" si="10">AG74+AG119</f>
        <v>0</v>
      </c>
      <c r="AH29" s="18">
        <f t="shared" si="9"/>
        <v>0</v>
      </c>
      <c r="AI29" s="86">
        <f t="shared" si="5"/>
        <v>0</v>
      </c>
    </row>
    <row r="30" spans="1:38" ht="12.75" customHeight="1" x14ac:dyDescent="0.2">
      <c r="A30" s="121"/>
      <c r="B30" s="137" t="s">
        <v>36</v>
      </c>
      <c r="C30" s="10" t="s">
        <v>25</v>
      </c>
      <c r="D30" s="107">
        <f t="shared" ref="D30:AH38" si="11">D75+D120</f>
        <v>0</v>
      </c>
      <c r="E30" s="107">
        <f t="shared" si="11"/>
        <v>0</v>
      </c>
      <c r="F30" s="107">
        <f t="shared" si="11"/>
        <v>0</v>
      </c>
      <c r="G30" s="107">
        <f t="shared" si="11"/>
        <v>0</v>
      </c>
      <c r="H30" s="107">
        <f t="shared" si="11"/>
        <v>0</v>
      </c>
      <c r="I30" s="107">
        <f t="shared" si="11"/>
        <v>0</v>
      </c>
      <c r="J30" s="107">
        <f t="shared" si="11"/>
        <v>0</v>
      </c>
      <c r="K30" s="107">
        <f t="shared" si="11"/>
        <v>0</v>
      </c>
      <c r="L30" s="107">
        <f t="shared" si="11"/>
        <v>0</v>
      </c>
      <c r="M30" s="107">
        <f t="shared" si="11"/>
        <v>0</v>
      </c>
      <c r="N30" s="107">
        <f t="shared" si="11"/>
        <v>0</v>
      </c>
      <c r="O30" s="107">
        <f t="shared" si="11"/>
        <v>0</v>
      </c>
      <c r="P30" s="107">
        <f t="shared" si="11"/>
        <v>0</v>
      </c>
      <c r="Q30" s="107">
        <f t="shared" si="11"/>
        <v>0</v>
      </c>
      <c r="R30" s="107">
        <f t="shared" si="11"/>
        <v>0</v>
      </c>
      <c r="S30" s="107">
        <f t="shared" si="11"/>
        <v>0</v>
      </c>
      <c r="T30" s="107">
        <f t="shared" si="11"/>
        <v>0</v>
      </c>
      <c r="U30" s="107">
        <f t="shared" si="11"/>
        <v>0</v>
      </c>
      <c r="V30" s="107">
        <f t="shared" si="11"/>
        <v>0</v>
      </c>
      <c r="W30" s="107">
        <f t="shared" si="11"/>
        <v>0</v>
      </c>
      <c r="X30" s="107">
        <f t="shared" si="11"/>
        <v>0</v>
      </c>
      <c r="Y30" s="107">
        <f t="shared" si="11"/>
        <v>0</v>
      </c>
      <c r="Z30" s="107">
        <f t="shared" si="11"/>
        <v>0</v>
      </c>
      <c r="AA30" s="107">
        <f t="shared" si="11"/>
        <v>0</v>
      </c>
      <c r="AB30" s="107">
        <f t="shared" si="11"/>
        <v>0</v>
      </c>
      <c r="AC30" s="107">
        <f t="shared" si="11"/>
        <v>0</v>
      </c>
      <c r="AD30" s="107">
        <f t="shared" si="11"/>
        <v>0</v>
      </c>
      <c r="AE30" s="107">
        <f t="shared" si="11"/>
        <v>0</v>
      </c>
      <c r="AF30" s="17">
        <f t="shared" si="11"/>
        <v>0</v>
      </c>
      <c r="AG30" s="17">
        <f t="shared" si="10"/>
        <v>0</v>
      </c>
      <c r="AH30" s="17">
        <f t="shared" si="11"/>
        <v>0</v>
      </c>
      <c r="AI30" s="85">
        <f t="shared" si="5"/>
        <v>0</v>
      </c>
    </row>
    <row r="31" spans="1:38" ht="12.75" customHeight="1" x14ac:dyDescent="0.2">
      <c r="A31" s="121"/>
      <c r="B31" s="138"/>
      <c r="C31" s="11" t="s">
        <v>39</v>
      </c>
      <c r="D31" s="108">
        <f t="shared" si="11"/>
        <v>0</v>
      </c>
      <c r="E31" s="108">
        <f t="shared" si="11"/>
        <v>0</v>
      </c>
      <c r="F31" s="108">
        <f t="shared" si="11"/>
        <v>0</v>
      </c>
      <c r="G31" s="108">
        <f t="shared" si="11"/>
        <v>0</v>
      </c>
      <c r="H31" s="108">
        <f t="shared" si="11"/>
        <v>0</v>
      </c>
      <c r="I31" s="108">
        <f t="shared" si="11"/>
        <v>0</v>
      </c>
      <c r="J31" s="108">
        <f t="shared" si="11"/>
        <v>0</v>
      </c>
      <c r="K31" s="108">
        <f t="shared" si="11"/>
        <v>0</v>
      </c>
      <c r="L31" s="108">
        <f t="shared" si="11"/>
        <v>0</v>
      </c>
      <c r="M31" s="108">
        <f t="shared" si="11"/>
        <v>0</v>
      </c>
      <c r="N31" s="108">
        <f t="shared" si="11"/>
        <v>0</v>
      </c>
      <c r="O31" s="108">
        <f t="shared" si="11"/>
        <v>0</v>
      </c>
      <c r="P31" s="108">
        <f t="shared" si="11"/>
        <v>0</v>
      </c>
      <c r="Q31" s="108">
        <f t="shared" si="11"/>
        <v>0</v>
      </c>
      <c r="R31" s="108">
        <f t="shared" si="11"/>
        <v>0</v>
      </c>
      <c r="S31" s="108">
        <f t="shared" si="11"/>
        <v>0</v>
      </c>
      <c r="T31" s="108">
        <f t="shared" si="11"/>
        <v>0</v>
      </c>
      <c r="U31" s="108">
        <f t="shared" si="11"/>
        <v>0</v>
      </c>
      <c r="V31" s="108">
        <f t="shared" si="11"/>
        <v>0</v>
      </c>
      <c r="W31" s="108">
        <f t="shared" si="11"/>
        <v>0</v>
      </c>
      <c r="X31" s="108">
        <f t="shared" si="11"/>
        <v>0</v>
      </c>
      <c r="Y31" s="108">
        <f t="shared" si="11"/>
        <v>0</v>
      </c>
      <c r="Z31" s="108">
        <f t="shared" si="11"/>
        <v>0</v>
      </c>
      <c r="AA31" s="108">
        <f t="shared" si="11"/>
        <v>0</v>
      </c>
      <c r="AB31" s="108">
        <f t="shared" si="11"/>
        <v>0</v>
      </c>
      <c r="AC31" s="108">
        <f t="shared" si="11"/>
        <v>0</v>
      </c>
      <c r="AD31" s="108">
        <f t="shared" si="11"/>
        <v>0</v>
      </c>
      <c r="AE31" s="108">
        <f t="shared" si="11"/>
        <v>0</v>
      </c>
      <c r="AF31" s="18">
        <f t="shared" si="11"/>
        <v>0</v>
      </c>
      <c r="AG31" s="18">
        <f t="shared" si="10"/>
        <v>0</v>
      </c>
      <c r="AH31" s="18">
        <f t="shared" si="11"/>
        <v>0</v>
      </c>
      <c r="AI31" s="86">
        <f t="shared" si="5"/>
        <v>0</v>
      </c>
    </row>
    <row r="32" spans="1:38" ht="12.75" customHeight="1" x14ac:dyDescent="0.2">
      <c r="A32" s="121"/>
      <c r="B32" s="137" t="s">
        <v>37</v>
      </c>
      <c r="C32" s="10" t="s">
        <v>25</v>
      </c>
      <c r="D32" s="107">
        <f t="shared" si="11"/>
        <v>0</v>
      </c>
      <c r="E32" s="107">
        <f t="shared" si="11"/>
        <v>0</v>
      </c>
      <c r="F32" s="107">
        <f t="shared" si="11"/>
        <v>0</v>
      </c>
      <c r="G32" s="107">
        <f t="shared" si="11"/>
        <v>0</v>
      </c>
      <c r="H32" s="107">
        <f t="shared" si="11"/>
        <v>0</v>
      </c>
      <c r="I32" s="107">
        <f t="shared" si="11"/>
        <v>0</v>
      </c>
      <c r="J32" s="107">
        <f t="shared" si="11"/>
        <v>0</v>
      </c>
      <c r="K32" s="107">
        <f t="shared" si="11"/>
        <v>0</v>
      </c>
      <c r="L32" s="107">
        <f t="shared" si="11"/>
        <v>0</v>
      </c>
      <c r="M32" s="107">
        <f t="shared" si="11"/>
        <v>0</v>
      </c>
      <c r="N32" s="107">
        <f t="shared" si="11"/>
        <v>0</v>
      </c>
      <c r="O32" s="107">
        <f t="shared" si="11"/>
        <v>0</v>
      </c>
      <c r="P32" s="107">
        <f t="shared" si="11"/>
        <v>0</v>
      </c>
      <c r="Q32" s="107">
        <f t="shared" si="11"/>
        <v>0</v>
      </c>
      <c r="R32" s="107">
        <f t="shared" si="11"/>
        <v>0</v>
      </c>
      <c r="S32" s="107">
        <f t="shared" si="11"/>
        <v>0</v>
      </c>
      <c r="T32" s="107">
        <f t="shared" si="11"/>
        <v>0</v>
      </c>
      <c r="U32" s="107">
        <f t="shared" si="11"/>
        <v>0</v>
      </c>
      <c r="V32" s="107">
        <f t="shared" si="11"/>
        <v>0</v>
      </c>
      <c r="W32" s="107">
        <f t="shared" si="11"/>
        <v>0</v>
      </c>
      <c r="X32" s="107">
        <f t="shared" si="11"/>
        <v>0</v>
      </c>
      <c r="Y32" s="107">
        <f t="shared" si="11"/>
        <v>0</v>
      </c>
      <c r="Z32" s="107">
        <f t="shared" si="11"/>
        <v>0</v>
      </c>
      <c r="AA32" s="107">
        <f t="shared" si="11"/>
        <v>0</v>
      </c>
      <c r="AB32" s="107">
        <f t="shared" si="11"/>
        <v>0</v>
      </c>
      <c r="AC32" s="107">
        <f t="shared" si="11"/>
        <v>0</v>
      </c>
      <c r="AD32" s="107">
        <f t="shared" si="11"/>
        <v>0</v>
      </c>
      <c r="AE32" s="107">
        <f t="shared" si="11"/>
        <v>0</v>
      </c>
      <c r="AF32" s="17">
        <f t="shared" si="11"/>
        <v>0</v>
      </c>
      <c r="AG32" s="17">
        <f t="shared" si="10"/>
        <v>13</v>
      </c>
      <c r="AH32" s="17">
        <f t="shared" si="11"/>
        <v>161</v>
      </c>
      <c r="AI32" s="85">
        <f t="shared" si="5"/>
        <v>174</v>
      </c>
    </row>
    <row r="33" spans="1:35" ht="12.75" customHeight="1" x14ac:dyDescent="0.2">
      <c r="A33" s="121"/>
      <c r="B33" s="138"/>
      <c r="C33" s="11" t="s">
        <v>39</v>
      </c>
      <c r="D33" s="108">
        <f t="shared" si="11"/>
        <v>0</v>
      </c>
      <c r="E33" s="108">
        <f t="shared" si="11"/>
        <v>0</v>
      </c>
      <c r="F33" s="108">
        <f t="shared" si="11"/>
        <v>0</v>
      </c>
      <c r="G33" s="108">
        <f t="shared" si="11"/>
        <v>0</v>
      </c>
      <c r="H33" s="108">
        <f t="shared" si="11"/>
        <v>0</v>
      </c>
      <c r="I33" s="108">
        <f t="shared" si="11"/>
        <v>0</v>
      </c>
      <c r="J33" s="108">
        <f t="shared" si="11"/>
        <v>0</v>
      </c>
      <c r="K33" s="108">
        <f t="shared" si="11"/>
        <v>0</v>
      </c>
      <c r="L33" s="108">
        <f t="shared" si="11"/>
        <v>0</v>
      </c>
      <c r="M33" s="108">
        <f t="shared" si="11"/>
        <v>0</v>
      </c>
      <c r="N33" s="108">
        <f t="shared" si="11"/>
        <v>0</v>
      </c>
      <c r="O33" s="108">
        <f t="shared" si="11"/>
        <v>0</v>
      </c>
      <c r="P33" s="108">
        <f t="shared" si="11"/>
        <v>0</v>
      </c>
      <c r="Q33" s="108">
        <f t="shared" si="11"/>
        <v>0</v>
      </c>
      <c r="R33" s="108">
        <f t="shared" si="11"/>
        <v>0</v>
      </c>
      <c r="S33" s="108">
        <f t="shared" si="11"/>
        <v>0</v>
      </c>
      <c r="T33" s="108">
        <f t="shared" si="11"/>
        <v>0</v>
      </c>
      <c r="U33" s="108">
        <f t="shared" si="11"/>
        <v>0</v>
      </c>
      <c r="V33" s="108">
        <f t="shared" si="11"/>
        <v>0</v>
      </c>
      <c r="W33" s="108">
        <f t="shared" si="11"/>
        <v>0</v>
      </c>
      <c r="X33" s="108">
        <f t="shared" si="11"/>
        <v>0</v>
      </c>
      <c r="Y33" s="108">
        <f t="shared" si="11"/>
        <v>0</v>
      </c>
      <c r="Z33" s="108">
        <f t="shared" si="11"/>
        <v>0</v>
      </c>
      <c r="AA33" s="108">
        <f t="shared" si="11"/>
        <v>0</v>
      </c>
      <c r="AB33" s="108">
        <f t="shared" si="11"/>
        <v>0</v>
      </c>
      <c r="AC33" s="108">
        <f t="shared" si="11"/>
        <v>0</v>
      </c>
      <c r="AD33" s="108">
        <f t="shared" si="11"/>
        <v>0</v>
      </c>
      <c r="AE33" s="108">
        <f t="shared" si="11"/>
        <v>0</v>
      </c>
      <c r="AF33" s="18">
        <f t="shared" si="11"/>
        <v>0</v>
      </c>
      <c r="AG33" s="18">
        <f t="shared" si="10"/>
        <v>5661</v>
      </c>
      <c r="AH33" s="18">
        <f t="shared" si="11"/>
        <v>88096</v>
      </c>
      <c r="AI33" s="86">
        <f t="shared" si="5"/>
        <v>93757</v>
      </c>
    </row>
    <row r="34" spans="1:35" ht="12.75" customHeight="1" x14ac:dyDescent="0.2">
      <c r="A34" s="121"/>
      <c r="B34" s="137" t="s">
        <v>38</v>
      </c>
      <c r="C34" s="10" t="s">
        <v>25</v>
      </c>
      <c r="D34" s="107">
        <f t="shared" si="11"/>
        <v>0</v>
      </c>
      <c r="E34" s="107">
        <f t="shared" si="11"/>
        <v>0</v>
      </c>
      <c r="F34" s="107">
        <f t="shared" si="11"/>
        <v>0</v>
      </c>
      <c r="G34" s="107">
        <f t="shared" si="11"/>
        <v>0</v>
      </c>
      <c r="H34" s="107">
        <f t="shared" si="11"/>
        <v>0</v>
      </c>
      <c r="I34" s="107">
        <f t="shared" si="11"/>
        <v>0</v>
      </c>
      <c r="J34" s="107">
        <f t="shared" si="11"/>
        <v>0</v>
      </c>
      <c r="K34" s="107">
        <f t="shared" si="11"/>
        <v>0</v>
      </c>
      <c r="L34" s="107">
        <f t="shared" si="11"/>
        <v>0</v>
      </c>
      <c r="M34" s="107">
        <f t="shared" si="11"/>
        <v>0</v>
      </c>
      <c r="N34" s="107">
        <f t="shared" si="11"/>
        <v>0</v>
      </c>
      <c r="O34" s="107">
        <f t="shared" si="11"/>
        <v>0</v>
      </c>
      <c r="P34" s="107">
        <f t="shared" si="11"/>
        <v>0</v>
      </c>
      <c r="Q34" s="107">
        <f t="shared" si="11"/>
        <v>0</v>
      </c>
      <c r="R34" s="107">
        <f t="shared" si="11"/>
        <v>0</v>
      </c>
      <c r="S34" s="107">
        <f t="shared" si="11"/>
        <v>0</v>
      </c>
      <c r="T34" s="107">
        <f t="shared" si="11"/>
        <v>0</v>
      </c>
      <c r="U34" s="107">
        <f t="shared" si="11"/>
        <v>0</v>
      </c>
      <c r="V34" s="107">
        <f t="shared" si="11"/>
        <v>0</v>
      </c>
      <c r="W34" s="107">
        <f t="shared" si="11"/>
        <v>0</v>
      </c>
      <c r="X34" s="107">
        <f t="shared" si="11"/>
        <v>0</v>
      </c>
      <c r="Y34" s="107">
        <f t="shared" si="11"/>
        <v>0</v>
      </c>
      <c r="Z34" s="107">
        <f t="shared" si="11"/>
        <v>0</v>
      </c>
      <c r="AA34" s="107">
        <f t="shared" si="11"/>
        <v>0</v>
      </c>
      <c r="AB34" s="107">
        <f t="shared" si="11"/>
        <v>0</v>
      </c>
      <c r="AC34" s="107">
        <f t="shared" si="11"/>
        <v>0</v>
      </c>
      <c r="AD34" s="107">
        <f t="shared" si="11"/>
        <v>0</v>
      </c>
      <c r="AE34" s="107">
        <f t="shared" si="11"/>
        <v>0</v>
      </c>
      <c r="AF34" s="17">
        <f t="shared" si="11"/>
        <v>0</v>
      </c>
      <c r="AG34" s="17">
        <f t="shared" si="10"/>
        <v>0</v>
      </c>
      <c r="AH34" s="17">
        <f t="shared" si="11"/>
        <v>0</v>
      </c>
      <c r="AI34" s="85">
        <f t="shared" si="5"/>
        <v>0</v>
      </c>
    </row>
    <row r="35" spans="1:35" ht="12.75" customHeight="1" x14ac:dyDescent="0.2">
      <c r="A35" s="121"/>
      <c r="B35" s="138"/>
      <c r="C35" s="11" t="s">
        <v>39</v>
      </c>
      <c r="D35" s="108">
        <f t="shared" si="11"/>
        <v>0</v>
      </c>
      <c r="E35" s="108">
        <f t="shared" si="11"/>
        <v>0</v>
      </c>
      <c r="F35" s="108">
        <f t="shared" si="11"/>
        <v>0</v>
      </c>
      <c r="G35" s="108">
        <f t="shared" si="11"/>
        <v>0</v>
      </c>
      <c r="H35" s="108">
        <f t="shared" si="11"/>
        <v>0</v>
      </c>
      <c r="I35" s="108">
        <f t="shared" si="11"/>
        <v>0</v>
      </c>
      <c r="J35" s="108">
        <f t="shared" si="11"/>
        <v>0</v>
      </c>
      <c r="K35" s="108">
        <f t="shared" si="11"/>
        <v>0</v>
      </c>
      <c r="L35" s="108">
        <f t="shared" si="11"/>
        <v>0</v>
      </c>
      <c r="M35" s="108">
        <f t="shared" si="11"/>
        <v>0</v>
      </c>
      <c r="N35" s="108">
        <f t="shared" si="11"/>
        <v>0</v>
      </c>
      <c r="O35" s="108">
        <f t="shared" si="11"/>
        <v>0</v>
      </c>
      <c r="P35" s="108">
        <f t="shared" si="11"/>
        <v>0</v>
      </c>
      <c r="Q35" s="108">
        <f t="shared" si="11"/>
        <v>0</v>
      </c>
      <c r="R35" s="108">
        <f t="shared" si="11"/>
        <v>0</v>
      </c>
      <c r="S35" s="108">
        <f t="shared" si="11"/>
        <v>0</v>
      </c>
      <c r="T35" s="108">
        <f t="shared" si="11"/>
        <v>0</v>
      </c>
      <c r="U35" s="108">
        <f t="shared" si="11"/>
        <v>0</v>
      </c>
      <c r="V35" s="108">
        <f t="shared" si="11"/>
        <v>0</v>
      </c>
      <c r="W35" s="108">
        <f t="shared" si="11"/>
        <v>0</v>
      </c>
      <c r="X35" s="108">
        <f t="shared" si="11"/>
        <v>0</v>
      </c>
      <c r="Y35" s="108">
        <f t="shared" si="11"/>
        <v>0</v>
      </c>
      <c r="Z35" s="108">
        <f t="shared" si="11"/>
        <v>0</v>
      </c>
      <c r="AA35" s="108">
        <f t="shared" si="11"/>
        <v>0</v>
      </c>
      <c r="AB35" s="108">
        <f t="shared" si="11"/>
        <v>0</v>
      </c>
      <c r="AC35" s="108">
        <f t="shared" si="11"/>
        <v>0</v>
      </c>
      <c r="AD35" s="108">
        <f t="shared" si="11"/>
        <v>0</v>
      </c>
      <c r="AE35" s="108">
        <f t="shared" si="11"/>
        <v>0</v>
      </c>
      <c r="AF35" s="18">
        <f t="shared" si="11"/>
        <v>0</v>
      </c>
      <c r="AG35" s="18">
        <f t="shared" si="10"/>
        <v>0</v>
      </c>
      <c r="AH35" s="18">
        <f t="shared" si="11"/>
        <v>0</v>
      </c>
      <c r="AI35" s="86">
        <f t="shared" si="5"/>
        <v>0</v>
      </c>
    </row>
    <row r="36" spans="1:35" ht="12.75" customHeight="1" x14ac:dyDescent="0.2">
      <c r="A36" s="121"/>
      <c r="B36" s="137" t="s">
        <v>40</v>
      </c>
      <c r="C36" s="10" t="s">
        <v>25</v>
      </c>
      <c r="D36" s="107">
        <f t="shared" si="11"/>
        <v>0</v>
      </c>
      <c r="E36" s="107">
        <f t="shared" si="11"/>
        <v>0</v>
      </c>
      <c r="F36" s="107">
        <f t="shared" si="11"/>
        <v>0</v>
      </c>
      <c r="G36" s="107">
        <f t="shared" si="11"/>
        <v>0</v>
      </c>
      <c r="H36" s="107">
        <f t="shared" si="11"/>
        <v>0</v>
      </c>
      <c r="I36" s="107">
        <f t="shared" si="11"/>
        <v>0</v>
      </c>
      <c r="J36" s="107">
        <f t="shared" si="11"/>
        <v>0</v>
      </c>
      <c r="K36" s="107">
        <f t="shared" si="11"/>
        <v>0</v>
      </c>
      <c r="L36" s="107">
        <f t="shared" si="11"/>
        <v>0</v>
      </c>
      <c r="M36" s="107">
        <f t="shared" si="11"/>
        <v>0</v>
      </c>
      <c r="N36" s="107">
        <f t="shared" si="11"/>
        <v>0</v>
      </c>
      <c r="O36" s="107">
        <f t="shared" si="11"/>
        <v>0</v>
      </c>
      <c r="P36" s="107">
        <f t="shared" si="11"/>
        <v>0</v>
      </c>
      <c r="Q36" s="107">
        <f t="shared" si="11"/>
        <v>0</v>
      </c>
      <c r="R36" s="107">
        <f t="shared" si="11"/>
        <v>0</v>
      </c>
      <c r="S36" s="107">
        <f t="shared" si="11"/>
        <v>0</v>
      </c>
      <c r="T36" s="107">
        <f t="shared" si="11"/>
        <v>0</v>
      </c>
      <c r="U36" s="107">
        <f t="shared" si="11"/>
        <v>0</v>
      </c>
      <c r="V36" s="107">
        <f t="shared" si="11"/>
        <v>0</v>
      </c>
      <c r="W36" s="107">
        <f t="shared" si="11"/>
        <v>0</v>
      </c>
      <c r="X36" s="107">
        <f t="shared" si="11"/>
        <v>0</v>
      </c>
      <c r="Y36" s="107">
        <f t="shared" si="11"/>
        <v>0</v>
      </c>
      <c r="Z36" s="107">
        <f t="shared" si="11"/>
        <v>0</v>
      </c>
      <c r="AA36" s="107">
        <f t="shared" si="11"/>
        <v>0</v>
      </c>
      <c r="AB36" s="107">
        <f t="shared" si="11"/>
        <v>0</v>
      </c>
      <c r="AC36" s="107">
        <f t="shared" si="11"/>
        <v>0</v>
      </c>
      <c r="AD36" s="107">
        <f t="shared" si="11"/>
        <v>0</v>
      </c>
      <c r="AE36" s="107">
        <f t="shared" si="11"/>
        <v>0</v>
      </c>
      <c r="AF36" s="17">
        <f t="shared" si="11"/>
        <v>0</v>
      </c>
      <c r="AG36" s="17">
        <f t="shared" si="10"/>
        <v>0</v>
      </c>
      <c r="AH36" s="17">
        <f t="shared" si="11"/>
        <v>0</v>
      </c>
      <c r="AI36" s="85">
        <f t="shared" si="5"/>
        <v>0</v>
      </c>
    </row>
    <row r="37" spans="1:35" ht="12.75" customHeight="1" x14ac:dyDescent="0.2">
      <c r="A37" s="122"/>
      <c r="B37" s="138"/>
      <c r="C37" s="11" t="s">
        <v>39</v>
      </c>
      <c r="D37" s="108">
        <f t="shared" si="11"/>
        <v>0</v>
      </c>
      <c r="E37" s="108">
        <f t="shared" si="11"/>
        <v>0</v>
      </c>
      <c r="F37" s="108">
        <f t="shared" si="11"/>
        <v>0</v>
      </c>
      <c r="G37" s="108">
        <f t="shared" si="11"/>
        <v>0</v>
      </c>
      <c r="H37" s="108">
        <f t="shared" si="11"/>
        <v>0</v>
      </c>
      <c r="I37" s="108">
        <f t="shared" si="11"/>
        <v>0</v>
      </c>
      <c r="J37" s="108">
        <f t="shared" si="11"/>
        <v>0</v>
      </c>
      <c r="K37" s="108">
        <f t="shared" si="11"/>
        <v>0</v>
      </c>
      <c r="L37" s="108">
        <f t="shared" si="11"/>
        <v>0</v>
      </c>
      <c r="M37" s="108">
        <f t="shared" si="11"/>
        <v>0</v>
      </c>
      <c r="N37" s="108">
        <f t="shared" si="11"/>
        <v>0</v>
      </c>
      <c r="O37" s="108">
        <f t="shared" si="11"/>
        <v>0</v>
      </c>
      <c r="P37" s="108">
        <f t="shared" si="11"/>
        <v>0</v>
      </c>
      <c r="Q37" s="108">
        <f t="shared" si="11"/>
        <v>0</v>
      </c>
      <c r="R37" s="108">
        <f t="shared" si="11"/>
        <v>0</v>
      </c>
      <c r="S37" s="108">
        <f t="shared" si="11"/>
        <v>0</v>
      </c>
      <c r="T37" s="108">
        <f t="shared" si="11"/>
        <v>0</v>
      </c>
      <c r="U37" s="108">
        <f t="shared" si="11"/>
        <v>0</v>
      </c>
      <c r="V37" s="108">
        <f t="shared" si="11"/>
        <v>0</v>
      </c>
      <c r="W37" s="108">
        <f t="shared" si="11"/>
        <v>0</v>
      </c>
      <c r="X37" s="108">
        <f t="shared" si="11"/>
        <v>0</v>
      </c>
      <c r="Y37" s="108">
        <f t="shared" si="11"/>
        <v>0</v>
      </c>
      <c r="Z37" s="108">
        <f t="shared" si="11"/>
        <v>0</v>
      </c>
      <c r="AA37" s="108">
        <f t="shared" si="11"/>
        <v>0</v>
      </c>
      <c r="AB37" s="108">
        <f t="shared" si="11"/>
        <v>0</v>
      </c>
      <c r="AC37" s="108">
        <f t="shared" si="11"/>
        <v>0</v>
      </c>
      <c r="AD37" s="108">
        <f t="shared" si="11"/>
        <v>0</v>
      </c>
      <c r="AE37" s="108">
        <f t="shared" si="11"/>
        <v>0</v>
      </c>
      <c r="AF37" s="18">
        <f t="shared" si="11"/>
        <v>0</v>
      </c>
      <c r="AG37" s="18">
        <f t="shared" si="10"/>
        <v>0</v>
      </c>
      <c r="AH37" s="18">
        <f t="shared" si="11"/>
        <v>0</v>
      </c>
      <c r="AI37" s="86">
        <f t="shared" si="5"/>
        <v>0</v>
      </c>
    </row>
    <row r="38" spans="1:35" ht="12.75" customHeight="1" x14ac:dyDescent="0.2">
      <c r="A38" s="120" t="s">
        <v>41</v>
      </c>
      <c r="B38" s="137" t="s">
        <v>42</v>
      </c>
      <c r="C38" s="10" t="s">
        <v>25</v>
      </c>
      <c r="D38" s="107">
        <f t="shared" si="11"/>
        <v>0</v>
      </c>
      <c r="E38" s="107">
        <f t="shared" si="11"/>
        <v>0</v>
      </c>
      <c r="F38" s="107">
        <f t="shared" si="11"/>
        <v>0</v>
      </c>
      <c r="G38" s="107">
        <f t="shared" si="11"/>
        <v>0</v>
      </c>
      <c r="H38" s="107">
        <f t="shared" si="11"/>
        <v>0</v>
      </c>
      <c r="I38" s="107">
        <f t="shared" si="11"/>
        <v>0</v>
      </c>
      <c r="J38" s="107">
        <f t="shared" si="11"/>
        <v>0</v>
      </c>
      <c r="K38" s="107">
        <f t="shared" si="11"/>
        <v>0</v>
      </c>
      <c r="L38" s="107">
        <f t="shared" si="11"/>
        <v>0</v>
      </c>
      <c r="M38" s="107">
        <f t="shared" si="11"/>
        <v>0</v>
      </c>
      <c r="N38" s="107">
        <f t="shared" si="11"/>
        <v>0</v>
      </c>
      <c r="O38" s="107">
        <f t="shared" si="11"/>
        <v>0</v>
      </c>
      <c r="P38" s="107">
        <f t="shared" si="11"/>
        <v>0</v>
      </c>
      <c r="Q38" s="107">
        <f t="shared" si="11"/>
        <v>0</v>
      </c>
      <c r="R38" s="107">
        <f t="shared" si="11"/>
        <v>0</v>
      </c>
      <c r="S38" s="107">
        <f t="shared" ref="S38:AH38" si="12">S83+S128</f>
        <v>0</v>
      </c>
      <c r="T38" s="107">
        <f t="shared" si="12"/>
        <v>0</v>
      </c>
      <c r="U38" s="107">
        <f t="shared" si="12"/>
        <v>0</v>
      </c>
      <c r="V38" s="107">
        <f t="shared" si="12"/>
        <v>0</v>
      </c>
      <c r="W38" s="107">
        <f t="shared" si="12"/>
        <v>0</v>
      </c>
      <c r="X38" s="107">
        <f t="shared" si="12"/>
        <v>0</v>
      </c>
      <c r="Y38" s="107">
        <f t="shared" si="12"/>
        <v>0</v>
      </c>
      <c r="Z38" s="107">
        <f t="shared" si="12"/>
        <v>0</v>
      </c>
      <c r="AA38" s="107">
        <f t="shared" si="12"/>
        <v>0</v>
      </c>
      <c r="AB38" s="107">
        <f t="shared" si="12"/>
        <v>0</v>
      </c>
      <c r="AC38" s="107">
        <f t="shared" si="12"/>
        <v>0</v>
      </c>
      <c r="AD38" s="107">
        <f t="shared" si="12"/>
        <v>0</v>
      </c>
      <c r="AE38" s="107">
        <f t="shared" si="12"/>
        <v>0</v>
      </c>
      <c r="AF38" s="17">
        <f t="shared" si="12"/>
        <v>0</v>
      </c>
      <c r="AG38" s="17">
        <f t="shared" ref="AG38" si="13">AG83+AG128</f>
        <v>186</v>
      </c>
      <c r="AH38" s="17">
        <f t="shared" si="12"/>
        <v>1302</v>
      </c>
      <c r="AI38" s="85">
        <f t="shared" si="5"/>
        <v>1488</v>
      </c>
    </row>
    <row r="39" spans="1:35" ht="12.75" customHeight="1" x14ac:dyDescent="0.2">
      <c r="A39" s="121"/>
      <c r="B39" s="138"/>
      <c r="C39" s="11" t="s">
        <v>39</v>
      </c>
      <c r="D39" s="108">
        <f t="shared" ref="D39:AH45" si="14">D84+D129</f>
        <v>0</v>
      </c>
      <c r="E39" s="108">
        <f t="shared" si="14"/>
        <v>0</v>
      </c>
      <c r="F39" s="108">
        <f t="shared" si="14"/>
        <v>0</v>
      </c>
      <c r="G39" s="108">
        <f t="shared" si="14"/>
        <v>0</v>
      </c>
      <c r="H39" s="108">
        <f t="shared" si="14"/>
        <v>0</v>
      </c>
      <c r="I39" s="108">
        <f t="shared" si="14"/>
        <v>0</v>
      </c>
      <c r="J39" s="108">
        <f t="shared" si="14"/>
        <v>0</v>
      </c>
      <c r="K39" s="108">
        <f t="shared" si="14"/>
        <v>0</v>
      </c>
      <c r="L39" s="108">
        <f t="shared" si="14"/>
        <v>0</v>
      </c>
      <c r="M39" s="108">
        <f t="shared" si="14"/>
        <v>0</v>
      </c>
      <c r="N39" s="108">
        <f t="shared" si="14"/>
        <v>0</v>
      </c>
      <c r="O39" s="108">
        <f t="shared" si="14"/>
        <v>0</v>
      </c>
      <c r="P39" s="108">
        <f t="shared" si="14"/>
        <v>0</v>
      </c>
      <c r="Q39" s="108">
        <f t="shared" si="14"/>
        <v>0</v>
      </c>
      <c r="R39" s="108">
        <f t="shared" si="14"/>
        <v>0</v>
      </c>
      <c r="S39" s="108">
        <f t="shared" si="14"/>
        <v>0</v>
      </c>
      <c r="T39" s="108">
        <f t="shared" si="14"/>
        <v>0</v>
      </c>
      <c r="U39" s="108">
        <f t="shared" si="14"/>
        <v>0</v>
      </c>
      <c r="V39" s="108">
        <f t="shared" si="14"/>
        <v>0</v>
      </c>
      <c r="W39" s="108">
        <f t="shared" si="14"/>
        <v>0</v>
      </c>
      <c r="X39" s="108">
        <f t="shared" si="14"/>
        <v>0</v>
      </c>
      <c r="Y39" s="108">
        <f t="shared" si="14"/>
        <v>0</v>
      </c>
      <c r="Z39" s="108">
        <f t="shared" si="14"/>
        <v>0</v>
      </c>
      <c r="AA39" s="108">
        <f t="shared" si="14"/>
        <v>0</v>
      </c>
      <c r="AB39" s="108">
        <f t="shared" si="14"/>
        <v>0</v>
      </c>
      <c r="AC39" s="108">
        <f t="shared" si="14"/>
        <v>0</v>
      </c>
      <c r="AD39" s="108">
        <f t="shared" si="14"/>
        <v>0</v>
      </c>
      <c r="AE39" s="108">
        <f t="shared" si="14"/>
        <v>0</v>
      </c>
      <c r="AF39" s="18">
        <f t="shared" si="14"/>
        <v>0</v>
      </c>
      <c r="AG39" s="18">
        <f t="shared" ref="AG39" si="15">AG84+AG129</f>
        <v>13556</v>
      </c>
      <c r="AH39" s="18">
        <f t="shared" si="14"/>
        <v>230941</v>
      </c>
      <c r="AI39" s="86">
        <f t="shared" si="5"/>
        <v>244497</v>
      </c>
    </row>
    <row r="40" spans="1:35" ht="12.75" customHeight="1" x14ac:dyDescent="0.2">
      <c r="A40" s="121"/>
      <c r="B40" s="137" t="s">
        <v>43</v>
      </c>
      <c r="C40" s="10" t="s">
        <v>25</v>
      </c>
      <c r="D40" s="107">
        <f t="shared" si="14"/>
        <v>0</v>
      </c>
      <c r="E40" s="107">
        <f t="shared" si="14"/>
        <v>0</v>
      </c>
      <c r="F40" s="107">
        <f t="shared" si="14"/>
        <v>0</v>
      </c>
      <c r="G40" s="107">
        <f t="shared" si="14"/>
        <v>0</v>
      </c>
      <c r="H40" s="107">
        <f t="shared" si="14"/>
        <v>0</v>
      </c>
      <c r="I40" s="107">
        <f t="shared" si="14"/>
        <v>0</v>
      </c>
      <c r="J40" s="107">
        <f t="shared" si="14"/>
        <v>0</v>
      </c>
      <c r="K40" s="107">
        <f t="shared" si="14"/>
        <v>0</v>
      </c>
      <c r="L40" s="107">
        <f t="shared" si="14"/>
        <v>0</v>
      </c>
      <c r="M40" s="107">
        <f t="shared" si="14"/>
        <v>0</v>
      </c>
      <c r="N40" s="107">
        <f t="shared" si="14"/>
        <v>0</v>
      </c>
      <c r="O40" s="107">
        <f t="shared" si="14"/>
        <v>0</v>
      </c>
      <c r="P40" s="107">
        <f t="shared" si="14"/>
        <v>0</v>
      </c>
      <c r="Q40" s="107">
        <f t="shared" si="14"/>
        <v>0</v>
      </c>
      <c r="R40" s="107">
        <f t="shared" si="14"/>
        <v>0</v>
      </c>
      <c r="S40" s="107">
        <f t="shared" si="14"/>
        <v>0</v>
      </c>
      <c r="T40" s="107">
        <f t="shared" si="14"/>
        <v>0</v>
      </c>
      <c r="U40" s="107">
        <f t="shared" si="14"/>
        <v>0</v>
      </c>
      <c r="V40" s="107">
        <f t="shared" si="14"/>
        <v>0</v>
      </c>
      <c r="W40" s="107">
        <f t="shared" si="14"/>
        <v>0</v>
      </c>
      <c r="X40" s="107">
        <f t="shared" si="14"/>
        <v>0</v>
      </c>
      <c r="Y40" s="107">
        <f t="shared" si="14"/>
        <v>0</v>
      </c>
      <c r="Z40" s="107">
        <f t="shared" si="14"/>
        <v>0</v>
      </c>
      <c r="AA40" s="107">
        <f t="shared" si="14"/>
        <v>0</v>
      </c>
      <c r="AB40" s="107">
        <f t="shared" si="14"/>
        <v>0</v>
      </c>
      <c r="AC40" s="107">
        <f t="shared" si="14"/>
        <v>0</v>
      </c>
      <c r="AD40" s="107">
        <f t="shared" si="14"/>
        <v>0</v>
      </c>
      <c r="AE40" s="107">
        <f t="shared" si="14"/>
        <v>0</v>
      </c>
      <c r="AF40" s="17">
        <f t="shared" si="14"/>
        <v>0</v>
      </c>
      <c r="AG40" s="17">
        <f t="shared" ref="AG40" si="16">AG85+AG130</f>
        <v>0</v>
      </c>
      <c r="AH40" s="17">
        <f t="shared" si="14"/>
        <v>0</v>
      </c>
      <c r="AI40" s="85">
        <f t="shared" si="5"/>
        <v>0</v>
      </c>
    </row>
    <row r="41" spans="1:35" ht="12.75" customHeight="1" x14ac:dyDescent="0.2">
      <c r="A41" s="121"/>
      <c r="B41" s="138"/>
      <c r="C41" s="11" t="s">
        <v>39</v>
      </c>
      <c r="D41" s="108">
        <f t="shared" si="14"/>
        <v>0</v>
      </c>
      <c r="E41" s="108">
        <f t="shared" si="14"/>
        <v>0</v>
      </c>
      <c r="F41" s="108">
        <f t="shared" si="14"/>
        <v>0</v>
      </c>
      <c r="G41" s="108">
        <f t="shared" si="14"/>
        <v>0</v>
      </c>
      <c r="H41" s="108">
        <f t="shared" si="14"/>
        <v>0</v>
      </c>
      <c r="I41" s="108">
        <f t="shared" si="14"/>
        <v>0</v>
      </c>
      <c r="J41" s="108">
        <f t="shared" si="14"/>
        <v>0</v>
      </c>
      <c r="K41" s="108">
        <f t="shared" si="14"/>
        <v>0</v>
      </c>
      <c r="L41" s="108">
        <f t="shared" si="14"/>
        <v>0</v>
      </c>
      <c r="M41" s="108">
        <f t="shared" si="14"/>
        <v>0</v>
      </c>
      <c r="N41" s="108">
        <f t="shared" si="14"/>
        <v>0</v>
      </c>
      <c r="O41" s="108">
        <f t="shared" si="14"/>
        <v>0</v>
      </c>
      <c r="P41" s="108">
        <f t="shared" si="14"/>
        <v>0</v>
      </c>
      <c r="Q41" s="108">
        <f t="shared" si="14"/>
        <v>0</v>
      </c>
      <c r="R41" s="108">
        <f t="shared" si="14"/>
        <v>0</v>
      </c>
      <c r="S41" s="108">
        <f t="shared" si="14"/>
        <v>0</v>
      </c>
      <c r="T41" s="108">
        <f t="shared" si="14"/>
        <v>0</v>
      </c>
      <c r="U41" s="108">
        <f t="shared" si="14"/>
        <v>0</v>
      </c>
      <c r="V41" s="108">
        <f t="shared" si="14"/>
        <v>0</v>
      </c>
      <c r="W41" s="108">
        <f t="shared" si="14"/>
        <v>0</v>
      </c>
      <c r="X41" s="108">
        <f t="shared" si="14"/>
        <v>0</v>
      </c>
      <c r="Y41" s="108">
        <f t="shared" si="14"/>
        <v>0</v>
      </c>
      <c r="Z41" s="108">
        <f t="shared" si="14"/>
        <v>0</v>
      </c>
      <c r="AA41" s="108">
        <f t="shared" si="14"/>
        <v>0</v>
      </c>
      <c r="AB41" s="108">
        <f t="shared" si="14"/>
        <v>0</v>
      </c>
      <c r="AC41" s="108">
        <f t="shared" si="14"/>
        <v>0</v>
      </c>
      <c r="AD41" s="108">
        <f t="shared" si="14"/>
        <v>0</v>
      </c>
      <c r="AE41" s="108">
        <f t="shared" si="14"/>
        <v>0</v>
      </c>
      <c r="AF41" s="18">
        <f t="shared" si="14"/>
        <v>0</v>
      </c>
      <c r="AG41" s="18">
        <f t="shared" ref="AG41" si="17">AG86+AG131</f>
        <v>0</v>
      </c>
      <c r="AH41" s="18">
        <f t="shared" si="14"/>
        <v>0</v>
      </c>
      <c r="AI41" s="86">
        <f t="shared" si="5"/>
        <v>0</v>
      </c>
    </row>
    <row r="42" spans="1:35" ht="12.75" customHeight="1" x14ac:dyDescent="0.2">
      <c r="A42" s="121"/>
      <c r="B42" s="137" t="s">
        <v>44</v>
      </c>
      <c r="C42" s="10" t="s">
        <v>25</v>
      </c>
      <c r="D42" s="107">
        <f t="shared" si="14"/>
        <v>0</v>
      </c>
      <c r="E42" s="107">
        <f t="shared" si="14"/>
        <v>0</v>
      </c>
      <c r="F42" s="107">
        <f t="shared" si="14"/>
        <v>0</v>
      </c>
      <c r="G42" s="107">
        <f t="shared" si="14"/>
        <v>0</v>
      </c>
      <c r="H42" s="107">
        <f t="shared" si="14"/>
        <v>0</v>
      </c>
      <c r="I42" s="107">
        <f t="shared" si="14"/>
        <v>0</v>
      </c>
      <c r="J42" s="107">
        <f t="shared" si="14"/>
        <v>0</v>
      </c>
      <c r="K42" s="107">
        <f t="shared" si="14"/>
        <v>0</v>
      </c>
      <c r="L42" s="107">
        <f t="shared" si="14"/>
        <v>0</v>
      </c>
      <c r="M42" s="107">
        <f t="shared" si="14"/>
        <v>0</v>
      </c>
      <c r="N42" s="107">
        <f t="shared" si="14"/>
        <v>0</v>
      </c>
      <c r="O42" s="107">
        <f t="shared" si="14"/>
        <v>0</v>
      </c>
      <c r="P42" s="107">
        <f t="shared" si="14"/>
        <v>0</v>
      </c>
      <c r="Q42" s="107">
        <f t="shared" si="14"/>
        <v>0</v>
      </c>
      <c r="R42" s="107">
        <f t="shared" si="14"/>
        <v>0</v>
      </c>
      <c r="S42" s="107">
        <f t="shared" si="14"/>
        <v>0</v>
      </c>
      <c r="T42" s="107">
        <f t="shared" si="14"/>
        <v>0</v>
      </c>
      <c r="U42" s="107">
        <f t="shared" si="14"/>
        <v>0</v>
      </c>
      <c r="V42" s="107">
        <f t="shared" si="14"/>
        <v>0</v>
      </c>
      <c r="W42" s="107">
        <f t="shared" si="14"/>
        <v>0</v>
      </c>
      <c r="X42" s="107">
        <f t="shared" si="14"/>
        <v>0</v>
      </c>
      <c r="Y42" s="107">
        <f t="shared" si="14"/>
        <v>0</v>
      </c>
      <c r="Z42" s="107">
        <f t="shared" si="14"/>
        <v>0</v>
      </c>
      <c r="AA42" s="107">
        <f t="shared" si="14"/>
        <v>0</v>
      </c>
      <c r="AB42" s="107">
        <f t="shared" si="14"/>
        <v>0</v>
      </c>
      <c r="AC42" s="107">
        <f t="shared" si="14"/>
        <v>0</v>
      </c>
      <c r="AD42" s="107">
        <f t="shared" si="14"/>
        <v>0</v>
      </c>
      <c r="AE42" s="107">
        <f t="shared" si="14"/>
        <v>0</v>
      </c>
      <c r="AF42" s="17">
        <f t="shared" si="14"/>
        <v>0</v>
      </c>
      <c r="AG42" s="17">
        <f t="shared" ref="AG42" si="18">AG87+AG132</f>
        <v>0</v>
      </c>
      <c r="AH42" s="17">
        <f t="shared" si="14"/>
        <v>0</v>
      </c>
      <c r="AI42" s="85">
        <f t="shared" si="5"/>
        <v>0</v>
      </c>
    </row>
    <row r="43" spans="1:35" ht="12.75" customHeight="1" x14ac:dyDescent="0.2">
      <c r="A43" s="121"/>
      <c r="B43" s="138"/>
      <c r="C43" s="11" t="s">
        <v>39</v>
      </c>
      <c r="D43" s="108">
        <f t="shared" si="14"/>
        <v>0</v>
      </c>
      <c r="E43" s="108">
        <f t="shared" si="14"/>
        <v>0</v>
      </c>
      <c r="F43" s="108">
        <f t="shared" si="14"/>
        <v>0</v>
      </c>
      <c r="G43" s="108">
        <f t="shared" si="14"/>
        <v>0</v>
      </c>
      <c r="H43" s="108">
        <f t="shared" si="14"/>
        <v>0</v>
      </c>
      <c r="I43" s="108">
        <f t="shared" si="14"/>
        <v>0</v>
      </c>
      <c r="J43" s="108">
        <f t="shared" si="14"/>
        <v>0</v>
      </c>
      <c r="K43" s="108">
        <f t="shared" si="14"/>
        <v>0</v>
      </c>
      <c r="L43" s="108">
        <f t="shared" si="14"/>
        <v>0</v>
      </c>
      <c r="M43" s="108">
        <f t="shared" si="14"/>
        <v>0</v>
      </c>
      <c r="N43" s="108">
        <f t="shared" si="14"/>
        <v>0</v>
      </c>
      <c r="O43" s="108">
        <f t="shared" si="14"/>
        <v>0</v>
      </c>
      <c r="P43" s="108">
        <f t="shared" si="14"/>
        <v>0</v>
      </c>
      <c r="Q43" s="108">
        <f t="shared" si="14"/>
        <v>0</v>
      </c>
      <c r="R43" s="108">
        <f t="shared" si="14"/>
        <v>0</v>
      </c>
      <c r="S43" s="108">
        <f t="shared" si="14"/>
        <v>0</v>
      </c>
      <c r="T43" s="108">
        <f t="shared" si="14"/>
        <v>0</v>
      </c>
      <c r="U43" s="108">
        <f t="shared" si="14"/>
        <v>0</v>
      </c>
      <c r="V43" s="108">
        <f t="shared" si="14"/>
        <v>0</v>
      </c>
      <c r="W43" s="108">
        <f t="shared" si="14"/>
        <v>0</v>
      </c>
      <c r="X43" s="108">
        <f t="shared" si="14"/>
        <v>0</v>
      </c>
      <c r="Y43" s="108">
        <f t="shared" si="14"/>
        <v>0</v>
      </c>
      <c r="Z43" s="108">
        <f t="shared" si="14"/>
        <v>0</v>
      </c>
      <c r="AA43" s="108">
        <f t="shared" si="14"/>
        <v>0</v>
      </c>
      <c r="AB43" s="108">
        <f t="shared" si="14"/>
        <v>0</v>
      </c>
      <c r="AC43" s="108">
        <f t="shared" si="14"/>
        <v>0</v>
      </c>
      <c r="AD43" s="108">
        <f t="shared" si="14"/>
        <v>0</v>
      </c>
      <c r="AE43" s="108">
        <f t="shared" si="14"/>
        <v>0</v>
      </c>
      <c r="AF43" s="18">
        <f t="shared" si="14"/>
        <v>0</v>
      </c>
      <c r="AG43" s="18">
        <f t="shared" ref="AG43" si="19">AG88+AG133</f>
        <v>0</v>
      </c>
      <c r="AH43" s="18">
        <f t="shared" si="14"/>
        <v>0</v>
      </c>
      <c r="AI43" s="86">
        <f t="shared" si="5"/>
        <v>0</v>
      </c>
    </row>
    <row r="44" spans="1:35" ht="12.75" customHeight="1" x14ac:dyDescent="0.2">
      <c r="A44" s="121"/>
      <c r="B44" s="137" t="s">
        <v>45</v>
      </c>
      <c r="C44" s="10" t="s">
        <v>25</v>
      </c>
      <c r="D44" s="107">
        <f t="shared" si="14"/>
        <v>0</v>
      </c>
      <c r="E44" s="107">
        <f t="shared" si="14"/>
        <v>0</v>
      </c>
      <c r="F44" s="107">
        <f t="shared" si="14"/>
        <v>0</v>
      </c>
      <c r="G44" s="107">
        <f t="shared" si="14"/>
        <v>0</v>
      </c>
      <c r="H44" s="107">
        <f t="shared" si="14"/>
        <v>0</v>
      </c>
      <c r="I44" s="107">
        <f t="shared" si="14"/>
        <v>0</v>
      </c>
      <c r="J44" s="107">
        <f t="shared" si="14"/>
        <v>0</v>
      </c>
      <c r="K44" s="107">
        <f t="shared" si="14"/>
        <v>0</v>
      </c>
      <c r="L44" s="107">
        <f t="shared" si="14"/>
        <v>0</v>
      </c>
      <c r="M44" s="107">
        <f t="shared" si="14"/>
        <v>0</v>
      </c>
      <c r="N44" s="107">
        <f t="shared" si="14"/>
        <v>0</v>
      </c>
      <c r="O44" s="107">
        <f t="shared" si="14"/>
        <v>0</v>
      </c>
      <c r="P44" s="107">
        <f t="shared" si="14"/>
        <v>0</v>
      </c>
      <c r="Q44" s="107">
        <f t="shared" si="14"/>
        <v>0</v>
      </c>
      <c r="R44" s="107">
        <f t="shared" si="14"/>
        <v>0</v>
      </c>
      <c r="S44" s="107">
        <f t="shared" si="14"/>
        <v>0</v>
      </c>
      <c r="T44" s="107">
        <f t="shared" si="14"/>
        <v>0</v>
      </c>
      <c r="U44" s="107">
        <f t="shared" si="14"/>
        <v>0</v>
      </c>
      <c r="V44" s="107">
        <f t="shared" si="14"/>
        <v>0</v>
      </c>
      <c r="W44" s="107">
        <f t="shared" si="14"/>
        <v>0</v>
      </c>
      <c r="X44" s="107">
        <f t="shared" si="14"/>
        <v>0</v>
      </c>
      <c r="Y44" s="107">
        <f t="shared" si="14"/>
        <v>0</v>
      </c>
      <c r="Z44" s="107">
        <f t="shared" si="14"/>
        <v>0</v>
      </c>
      <c r="AA44" s="107">
        <f t="shared" si="14"/>
        <v>0</v>
      </c>
      <c r="AB44" s="107">
        <f t="shared" si="14"/>
        <v>0</v>
      </c>
      <c r="AC44" s="107">
        <f t="shared" si="14"/>
        <v>0</v>
      </c>
      <c r="AD44" s="107">
        <f t="shared" si="14"/>
        <v>0</v>
      </c>
      <c r="AE44" s="107">
        <f t="shared" si="14"/>
        <v>0</v>
      </c>
      <c r="AF44" s="17">
        <f t="shared" si="14"/>
        <v>0</v>
      </c>
      <c r="AG44" s="17">
        <f t="shared" ref="AG44" si="20">AG89+AG134</f>
        <v>0</v>
      </c>
      <c r="AH44" s="17">
        <f t="shared" si="14"/>
        <v>26</v>
      </c>
      <c r="AI44" s="85">
        <f t="shared" si="5"/>
        <v>26</v>
      </c>
    </row>
    <row r="45" spans="1:35" ht="12.75" customHeight="1" x14ac:dyDescent="0.2">
      <c r="A45" s="122"/>
      <c r="B45" s="138"/>
      <c r="C45" s="11" t="s">
        <v>39</v>
      </c>
      <c r="D45" s="108">
        <f t="shared" si="14"/>
        <v>0</v>
      </c>
      <c r="E45" s="108">
        <f t="shared" si="14"/>
        <v>0</v>
      </c>
      <c r="F45" s="108">
        <f t="shared" si="14"/>
        <v>0</v>
      </c>
      <c r="G45" s="108">
        <f t="shared" si="14"/>
        <v>0</v>
      </c>
      <c r="H45" s="108">
        <f t="shared" si="14"/>
        <v>0</v>
      </c>
      <c r="I45" s="108">
        <f t="shared" si="14"/>
        <v>0</v>
      </c>
      <c r="J45" s="108">
        <f t="shared" si="14"/>
        <v>0</v>
      </c>
      <c r="K45" s="108">
        <f t="shared" si="14"/>
        <v>0</v>
      </c>
      <c r="L45" s="108">
        <f t="shared" si="14"/>
        <v>0</v>
      </c>
      <c r="M45" s="108">
        <f t="shared" si="14"/>
        <v>0</v>
      </c>
      <c r="N45" s="108">
        <f t="shared" si="14"/>
        <v>0</v>
      </c>
      <c r="O45" s="108">
        <f t="shared" si="14"/>
        <v>0</v>
      </c>
      <c r="P45" s="108">
        <f t="shared" si="14"/>
        <v>0</v>
      </c>
      <c r="Q45" s="108">
        <f t="shared" si="14"/>
        <v>0</v>
      </c>
      <c r="R45" s="108">
        <f t="shared" si="14"/>
        <v>0</v>
      </c>
      <c r="S45" s="108">
        <f t="shared" si="14"/>
        <v>0</v>
      </c>
      <c r="T45" s="108">
        <f t="shared" si="14"/>
        <v>0</v>
      </c>
      <c r="U45" s="108">
        <f t="shared" si="14"/>
        <v>0</v>
      </c>
      <c r="V45" s="108">
        <f t="shared" si="14"/>
        <v>0</v>
      </c>
      <c r="W45" s="108">
        <f t="shared" si="14"/>
        <v>0</v>
      </c>
      <c r="X45" s="108">
        <f t="shared" si="14"/>
        <v>0</v>
      </c>
      <c r="Y45" s="108">
        <f t="shared" si="14"/>
        <v>0</v>
      </c>
      <c r="Z45" s="108">
        <f t="shared" si="14"/>
        <v>0</v>
      </c>
      <c r="AA45" s="108">
        <f t="shared" si="14"/>
        <v>0</v>
      </c>
      <c r="AB45" s="108">
        <f t="shared" si="14"/>
        <v>0</v>
      </c>
      <c r="AC45" s="108">
        <f t="shared" si="14"/>
        <v>0</v>
      </c>
      <c r="AD45" s="108">
        <f t="shared" si="14"/>
        <v>0</v>
      </c>
      <c r="AE45" s="108">
        <f t="shared" si="14"/>
        <v>0</v>
      </c>
      <c r="AF45" s="18">
        <f t="shared" si="14"/>
        <v>0</v>
      </c>
      <c r="AG45" s="18">
        <f t="shared" ref="AG45" si="21">AG90+AG135</f>
        <v>0</v>
      </c>
      <c r="AH45" s="18">
        <f t="shared" si="14"/>
        <v>2391</v>
      </c>
      <c r="AI45" s="86">
        <f t="shared" si="5"/>
        <v>2391</v>
      </c>
    </row>
    <row r="46" spans="1:35" ht="12.75" customHeight="1" x14ac:dyDescent="0.2">
      <c r="A46" s="3" t="str">
        <f>'Ingreso de Datos 2020'!A51</f>
        <v>FUENTE: reporte mensual Metas Subsidios Asignados DPH a DIFIN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8"/>
      <c r="AD46" s="28"/>
      <c r="AE46" s="28"/>
      <c r="AF46" s="28"/>
      <c r="AG46" s="28"/>
      <c r="AH46" s="28"/>
      <c r="AI46" s="28"/>
    </row>
    <row r="47" spans="1:3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8"/>
      <c r="AD47" s="28"/>
      <c r="AE47" s="28"/>
      <c r="AF47" s="28"/>
      <c r="AG47" s="28"/>
      <c r="AH47" s="28"/>
      <c r="AI47" s="28"/>
    </row>
    <row r="48" spans="1:35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8"/>
      <c r="AD48" s="28"/>
      <c r="AE48" s="28"/>
      <c r="AF48" s="28"/>
      <c r="AG48" s="28"/>
      <c r="AH48" s="28"/>
      <c r="AI48" s="28"/>
    </row>
    <row r="49" spans="1:3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8"/>
      <c r="AD49" s="28"/>
      <c r="AE49" s="28"/>
      <c r="AF49" s="28"/>
      <c r="AG49" s="28"/>
      <c r="AH49" s="28"/>
      <c r="AI49" s="28"/>
    </row>
    <row r="50" spans="1:3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8"/>
      <c r="AD50" s="28"/>
      <c r="AE50" s="28"/>
      <c r="AF50" s="28"/>
      <c r="AG50" s="28"/>
      <c r="AH50" s="28"/>
      <c r="AI50" s="28"/>
    </row>
    <row r="51" spans="1:36" ht="12.75" customHeight="1" thickBot="1" x14ac:dyDescent="0.25">
      <c r="A51" s="60" t="s">
        <v>55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C51" s="34"/>
      <c r="AH51" s="87"/>
      <c r="AI51" s="87"/>
    </row>
    <row r="52" spans="1:36" s="7" customFormat="1" ht="12.75" customHeight="1" x14ac:dyDescent="0.2">
      <c r="A52" s="143" t="s">
        <v>52</v>
      </c>
      <c r="B52" s="144"/>
      <c r="C52" s="145"/>
      <c r="D52" s="141" t="s">
        <v>53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39" t="s">
        <v>22</v>
      </c>
    </row>
    <row r="53" spans="1:36" s="7" customFormat="1" ht="12.75" customHeight="1" thickBot="1" x14ac:dyDescent="0.25">
      <c r="A53" s="146"/>
      <c r="B53" s="147"/>
      <c r="C53" s="147"/>
      <c r="D53" s="91">
        <v>1990</v>
      </c>
      <c r="E53" s="91">
        <v>1991</v>
      </c>
      <c r="F53" s="91">
        <v>1992</v>
      </c>
      <c r="G53" s="91">
        <v>1993</v>
      </c>
      <c r="H53" s="91">
        <v>1994</v>
      </c>
      <c r="I53" s="91">
        <v>1995</v>
      </c>
      <c r="J53" s="91">
        <v>1996</v>
      </c>
      <c r="K53" s="91">
        <v>1997</v>
      </c>
      <c r="L53" s="91">
        <v>1998</v>
      </c>
      <c r="M53" s="91">
        <v>1999</v>
      </c>
      <c r="N53" s="91">
        <v>2000</v>
      </c>
      <c r="O53" s="91">
        <v>2001</v>
      </c>
      <c r="P53" s="91">
        <v>2002</v>
      </c>
      <c r="Q53" s="91">
        <v>2003</v>
      </c>
      <c r="R53" s="91">
        <v>2004</v>
      </c>
      <c r="S53" s="91">
        <v>2005</v>
      </c>
      <c r="T53" s="91">
        <v>2006</v>
      </c>
      <c r="U53" s="91">
        <v>2007</v>
      </c>
      <c r="V53" s="91">
        <v>2008</v>
      </c>
      <c r="W53" s="91">
        <v>2009</v>
      </c>
      <c r="X53" s="91">
        <v>2010</v>
      </c>
      <c r="Y53" s="91">
        <v>2011</v>
      </c>
      <c r="Z53" s="91">
        <v>2012</v>
      </c>
      <c r="AA53" s="91">
        <v>2013</v>
      </c>
      <c r="AB53" s="91">
        <v>2014</v>
      </c>
      <c r="AC53" s="91">
        <v>2015</v>
      </c>
      <c r="AD53" s="91">
        <v>2016</v>
      </c>
      <c r="AE53" s="91">
        <v>2017</v>
      </c>
      <c r="AF53" s="91">
        <v>2018</v>
      </c>
      <c r="AG53" s="102">
        <v>2019</v>
      </c>
      <c r="AH53" s="102">
        <v>2020</v>
      </c>
      <c r="AI53" s="140"/>
    </row>
    <row r="54" spans="1:36" s="9" customFormat="1" ht="12.75" customHeight="1" x14ac:dyDescent="0.2">
      <c r="A54" s="39"/>
      <c r="B54" s="40" t="s">
        <v>54</v>
      </c>
      <c r="C54" s="25" t="s">
        <v>25</v>
      </c>
      <c r="D54" s="25">
        <f>D57+D59+D61+D63+D65+D67+D69+D71+D73+D75+D77+D79+D81+D83+D85+D87+D89</f>
        <v>0</v>
      </c>
      <c r="E54" s="25">
        <f t="shared" ref="E54:AH55" si="22">E57+E59+E61+E63+E65+E67+E69+E71+E73+E75+E77+E79+E81+E83+E85+E87+E89</f>
        <v>0</v>
      </c>
      <c r="F54" s="25">
        <f t="shared" si="22"/>
        <v>0</v>
      </c>
      <c r="G54" s="25">
        <f t="shared" si="22"/>
        <v>0</v>
      </c>
      <c r="H54" s="25">
        <f t="shared" si="22"/>
        <v>0</v>
      </c>
      <c r="I54" s="25">
        <f t="shared" si="22"/>
        <v>0</v>
      </c>
      <c r="J54" s="25">
        <f t="shared" si="22"/>
        <v>0</v>
      </c>
      <c r="K54" s="25">
        <f t="shared" si="22"/>
        <v>0</v>
      </c>
      <c r="L54" s="25">
        <f t="shared" si="22"/>
        <v>0</v>
      </c>
      <c r="M54" s="25">
        <f t="shared" si="22"/>
        <v>0</v>
      </c>
      <c r="N54" s="25">
        <f t="shared" si="22"/>
        <v>0</v>
      </c>
      <c r="O54" s="25">
        <f t="shared" si="22"/>
        <v>0</v>
      </c>
      <c r="P54" s="25">
        <f t="shared" si="22"/>
        <v>0</v>
      </c>
      <c r="Q54" s="25">
        <f t="shared" si="22"/>
        <v>0</v>
      </c>
      <c r="R54" s="25">
        <f t="shared" si="22"/>
        <v>0</v>
      </c>
      <c r="S54" s="25">
        <f t="shared" si="22"/>
        <v>0</v>
      </c>
      <c r="T54" s="25">
        <f t="shared" si="22"/>
        <v>0</v>
      </c>
      <c r="U54" s="25">
        <f t="shared" si="22"/>
        <v>0</v>
      </c>
      <c r="V54" s="25">
        <f t="shared" si="22"/>
        <v>0</v>
      </c>
      <c r="W54" s="25">
        <f t="shared" si="22"/>
        <v>0</v>
      </c>
      <c r="X54" s="25">
        <f t="shared" si="22"/>
        <v>0</v>
      </c>
      <c r="Y54" s="25">
        <f t="shared" si="22"/>
        <v>0</v>
      </c>
      <c r="Z54" s="25">
        <f t="shared" si="22"/>
        <v>0</v>
      </c>
      <c r="AA54" s="25">
        <f t="shared" si="22"/>
        <v>0</v>
      </c>
      <c r="AB54" s="25">
        <f t="shared" si="22"/>
        <v>0</v>
      </c>
      <c r="AC54" s="25">
        <f t="shared" si="22"/>
        <v>0</v>
      </c>
      <c r="AD54" s="25">
        <f t="shared" si="22"/>
        <v>0</v>
      </c>
      <c r="AE54" s="25">
        <f t="shared" si="22"/>
        <v>0</v>
      </c>
      <c r="AF54" s="25">
        <f t="shared" si="22"/>
        <v>0</v>
      </c>
      <c r="AG54" s="25">
        <f t="shared" ref="AG54" si="23">AG57+AG59+AG61+AG63+AG65+AG67+AG69+AG71+AG73+AG75+AG77+AG79+AG81+AG83+AG85+AG87+AG89</f>
        <v>200</v>
      </c>
      <c r="AH54" s="25">
        <f t="shared" si="22"/>
        <v>1622</v>
      </c>
      <c r="AI54" s="42">
        <f>SUM(D54:AH54)</f>
        <v>1822</v>
      </c>
      <c r="AJ54" s="8"/>
    </row>
    <row r="55" spans="1:36" s="9" customFormat="1" ht="12.75" customHeight="1" thickBot="1" x14ac:dyDescent="0.25">
      <c r="A55" s="43"/>
      <c r="B55" s="16"/>
      <c r="C55" s="20" t="s">
        <v>39</v>
      </c>
      <c r="D55" s="20">
        <f>D58+D60+D62+D64+D66+D68+D70+D72+D74+D76+D78+D80+D82+D84+D86+D88+D90</f>
        <v>0</v>
      </c>
      <c r="E55" s="20">
        <f t="shared" si="22"/>
        <v>0</v>
      </c>
      <c r="F55" s="20">
        <f t="shared" si="22"/>
        <v>0</v>
      </c>
      <c r="G55" s="20">
        <f t="shared" si="22"/>
        <v>0</v>
      </c>
      <c r="H55" s="20">
        <f t="shared" si="22"/>
        <v>0</v>
      </c>
      <c r="I55" s="20">
        <f t="shared" si="22"/>
        <v>0</v>
      </c>
      <c r="J55" s="20">
        <f t="shared" si="22"/>
        <v>0</v>
      </c>
      <c r="K55" s="20">
        <f t="shared" si="22"/>
        <v>0</v>
      </c>
      <c r="L55" s="20">
        <f t="shared" si="22"/>
        <v>0</v>
      </c>
      <c r="M55" s="20">
        <f t="shared" si="22"/>
        <v>0</v>
      </c>
      <c r="N55" s="20">
        <f t="shared" si="22"/>
        <v>0</v>
      </c>
      <c r="O55" s="20">
        <f t="shared" si="22"/>
        <v>0</v>
      </c>
      <c r="P55" s="20">
        <f t="shared" si="22"/>
        <v>0</v>
      </c>
      <c r="Q55" s="20">
        <f t="shared" si="22"/>
        <v>0</v>
      </c>
      <c r="R55" s="20">
        <f t="shared" si="22"/>
        <v>0</v>
      </c>
      <c r="S55" s="20">
        <f t="shared" si="22"/>
        <v>0</v>
      </c>
      <c r="T55" s="20">
        <f t="shared" si="22"/>
        <v>0</v>
      </c>
      <c r="U55" s="20">
        <f t="shared" si="22"/>
        <v>0</v>
      </c>
      <c r="V55" s="20">
        <f t="shared" si="22"/>
        <v>0</v>
      </c>
      <c r="W55" s="20">
        <f t="shared" si="22"/>
        <v>0</v>
      </c>
      <c r="X55" s="20">
        <f t="shared" si="22"/>
        <v>0</v>
      </c>
      <c r="Y55" s="20">
        <f t="shared" si="22"/>
        <v>0</v>
      </c>
      <c r="Z55" s="20">
        <f t="shared" si="22"/>
        <v>0</v>
      </c>
      <c r="AA55" s="20">
        <f t="shared" si="22"/>
        <v>0</v>
      </c>
      <c r="AB55" s="20">
        <f t="shared" si="22"/>
        <v>0</v>
      </c>
      <c r="AC55" s="20">
        <f t="shared" si="22"/>
        <v>0</v>
      </c>
      <c r="AD55" s="20">
        <f t="shared" si="22"/>
        <v>0</v>
      </c>
      <c r="AE55" s="20">
        <f t="shared" si="22"/>
        <v>0</v>
      </c>
      <c r="AF55" s="20">
        <f t="shared" si="22"/>
        <v>0</v>
      </c>
      <c r="AG55" s="20">
        <f t="shared" ref="AG55" si="24">AG58+AG60+AG62+AG64+AG66+AG68+AG70+AG72+AG74+AG76+AG78+AG80+AG82+AG84+AG86+AG88+AG90</f>
        <v>20632</v>
      </c>
      <c r="AH55" s="20">
        <f t="shared" si="22"/>
        <v>433841.34370177641</v>
      </c>
      <c r="AI55" s="45">
        <f>SUM(D55:AH55)</f>
        <v>454473.34370177641</v>
      </c>
      <c r="AJ55" s="8"/>
    </row>
    <row r="56" spans="1:3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88"/>
      <c r="AI56" s="88"/>
    </row>
    <row r="57" spans="1:36" ht="12.75" customHeight="1" x14ac:dyDescent="0.2">
      <c r="A57" s="120" t="s">
        <v>23</v>
      </c>
      <c r="B57" s="137" t="s">
        <v>24</v>
      </c>
      <c r="C57" s="59" t="s">
        <v>25</v>
      </c>
      <c r="D57" s="109">
        <v>0</v>
      </c>
      <c r="E57" s="109">
        <v>0</v>
      </c>
      <c r="F57" s="109">
        <v>0</v>
      </c>
      <c r="G57" s="109">
        <v>0</v>
      </c>
      <c r="H57" s="109">
        <v>0</v>
      </c>
      <c r="I57" s="109">
        <v>0</v>
      </c>
      <c r="J57" s="109">
        <v>0</v>
      </c>
      <c r="K57" s="109">
        <v>0</v>
      </c>
      <c r="L57" s="109">
        <v>0</v>
      </c>
      <c r="M57" s="109">
        <v>0</v>
      </c>
      <c r="N57" s="109">
        <v>0</v>
      </c>
      <c r="O57" s="109">
        <v>0</v>
      </c>
      <c r="P57" s="109">
        <v>0</v>
      </c>
      <c r="Q57" s="109">
        <v>0</v>
      </c>
      <c r="R57" s="109">
        <v>0</v>
      </c>
      <c r="S57" s="109">
        <v>0</v>
      </c>
      <c r="T57" s="109">
        <v>0</v>
      </c>
      <c r="U57" s="109">
        <v>0</v>
      </c>
      <c r="V57" s="109">
        <v>0</v>
      </c>
      <c r="W57" s="109">
        <v>0</v>
      </c>
      <c r="X57" s="109">
        <v>0</v>
      </c>
      <c r="Y57" s="107">
        <v>0</v>
      </c>
      <c r="Z57" s="107">
        <v>0</v>
      </c>
      <c r="AA57" s="107">
        <v>0</v>
      </c>
      <c r="AB57" s="107">
        <v>0</v>
      </c>
      <c r="AC57" s="107">
        <v>0</v>
      </c>
      <c r="AD57" s="107">
        <v>0</v>
      </c>
      <c r="AE57" s="107">
        <v>0</v>
      </c>
      <c r="AF57" s="17">
        <v>0</v>
      </c>
      <c r="AG57" s="17">
        <v>0</v>
      </c>
      <c r="AH57" s="17">
        <f>'Ingreso de Datos 2020'!L9</f>
        <v>0</v>
      </c>
      <c r="AI57" s="85">
        <f t="shared" ref="AI57:AI90" si="25">SUM(D57:AH57)</f>
        <v>0</v>
      </c>
    </row>
    <row r="58" spans="1:36" ht="12.75" customHeight="1" x14ac:dyDescent="0.2">
      <c r="A58" s="121"/>
      <c r="B58" s="138"/>
      <c r="C58" s="57" t="s">
        <v>39</v>
      </c>
      <c r="D58" s="110">
        <v>0</v>
      </c>
      <c r="E58" s="110">
        <v>0</v>
      </c>
      <c r="F58" s="110">
        <v>0</v>
      </c>
      <c r="G58" s="110">
        <v>0</v>
      </c>
      <c r="H58" s="110">
        <v>0</v>
      </c>
      <c r="I58" s="110">
        <v>0</v>
      </c>
      <c r="J58" s="110">
        <v>0</v>
      </c>
      <c r="K58" s="110">
        <v>0</v>
      </c>
      <c r="L58" s="110">
        <v>0</v>
      </c>
      <c r="M58" s="110">
        <v>0</v>
      </c>
      <c r="N58" s="110">
        <v>0</v>
      </c>
      <c r="O58" s="110">
        <v>0</v>
      </c>
      <c r="P58" s="110">
        <v>0</v>
      </c>
      <c r="Q58" s="110">
        <v>0</v>
      </c>
      <c r="R58" s="110">
        <v>0</v>
      </c>
      <c r="S58" s="110">
        <v>0</v>
      </c>
      <c r="T58" s="110">
        <v>0</v>
      </c>
      <c r="U58" s="110">
        <v>0</v>
      </c>
      <c r="V58" s="110">
        <v>0</v>
      </c>
      <c r="W58" s="110">
        <v>0</v>
      </c>
      <c r="X58" s="110">
        <v>0</v>
      </c>
      <c r="Y58" s="108">
        <v>0</v>
      </c>
      <c r="Z58" s="108">
        <v>0</v>
      </c>
      <c r="AA58" s="108">
        <v>0</v>
      </c>
      <c r="AB58" s="108">
        <v>0</v>
      </c>
      <c r="AC58" s="108">
        <v>0</v>
      </c>
      <c r="AD58" s="108">
        <v>0</v>
      </c>
      <c r="AE58" s="108">
        <v>0</v>
      </c>
      <c r="AF58" s="18">
        <v>0</v>
      </c>
      <c r="AG58" s="18">
        <v>0</v>
      </c>
      <c r="AH58" s="18">
        <f>'Ingreso de Datos 2020'!L10</f>
        <v>0</v>
      </c>
      <c r="AI58" s="86">
        <f t="shared" si="25"/>
        <v>0</v>
      </c>
    </row>
    <row r="59" spans="1:36" ht="12.75" customHeight="1" x14ac:dyDescent="0.2">
      <c r="A59" s="121"/>
      <c r="B59" s="137" t="s">
        <v>27</v>
      </c>
      <c r="C59" s="10" t="s">
        <v>25</v>
      </c>
      <c r="D59" s="109">
        <v>0</v>
      </c>
      <c r="E59" s="109">
        <v>0</v>
      </c>
      <c r="F59" s="109">
        <v>0</v>
      </c>
      <c r="G59" s="109">
        <v>0</v>
      </c>
      <c r="H59" s="109">
        <v>0</v>
      </c>
      <c r="I59" s="109">
        <v>0</v>
      </c>
      <c r="J59" s="109">
        <v>0</v>
      </c>
      <c r="K59" s="109">
        <v>0</v>
      </c>
      <c r="L59" s="109">
        <v>0</v>
      </c>
      <c r="M59" s="109">
        <v>0</v>
      </c>
      <c r="N59" s="109">
        <v>0</v>
      </c>
      <c r="O59" s="109">
        <v>0</v>
      </c>
      <c r="P59" s="109">
        <v>0</v>
      </c>
      <c r="Q59" s="109">
        <v>0</v>
      </c>
      <c r="R59" s="109">
        <v>0</v>
      </c>
      <c r="S59" s="109">
        <v>0</v>
      </c>
      <c r="T59" s="109">
        <v>0</v>
      </c>
      <c r="U59" s="109">
        <v>0</v>
      </c>
      <c r="V59" s="109">
        <v>0</v>
      </c>
      <c r="W59" s="109">
        <v>0</v>
      </c>
      <c r="X59" s="109">
        <v>0</v>
      </c>
      <c r="Y59" s="107">
        <v>0</v>
      </c>
      <c r="Z59" s="107">
        <v>0</v>
      </c>
      <c r="AA59" s="107">
        <v>0</v>
      </c>
      <c r="AB59" s="107">
        <v>0</v>
      </c>
      <c r="AC59" s="107">
        <v>0</v>
      </c>
      <c r="AD59" s="107">
        <v>0</v>
      </c>
      <c r="AE59" s="107">
        <v>0</v>
      </c>
      <c r="AF59" s="17">
        <v>0</v>
      </c>
      <c r="AG59" s="17">
        <v>0</v>
      </c>
      <c r="AH59" s="17">
        <f>'Ingreso de Datos 2020'!L11</f>
        <v>0</v>
      </c>
      <c r="AI59" s="85">
        <f t="shared" si="25"/>
        <v>0</v>
      </c>
    </row>
    <row r="60" spans="1:36" ht="12.75" customHeight="1" x14ac:dyDescent="0.2">
      <c r="A60" s="121"/>
      <c r="B60" s="138"/>
      <c r="C60" s="11" t="s">
        <v>39</v>
      </c>
      <c r="D60" s="110">
        <v>0</v>
      </c>
      <c r="E60" s="110">
        <v>0</v>
      </c>
      <c r="F60" s="110">
        <v>0</v>
      </c>
      <c r="G60" s="110">
        <v>0</v>
      </c>
      <c r="H60" s="110">
        <v>0</v>
      </c>
      <c r="I60" s="110">
        <v>0</v>
      </c>
      <c r="J60" s="110">
        <v>0</v>
      </c>
      <c r="K60" s="110">
        <v>0</v>
      </c>
      <c r="L60" s="110">
        <v>0</v>
      </c>
      <c r="M60" s="110">
        <v>0</v>
      </c>
      <c r="N60" s="110">
        <v>0</v>
      </c>
      <c r="O60" s="110">
        <v>0</v>
      </c>
      <c r="P60" s="110">
        <v>0</v>
      </c>
      <c r="Q60" s="110">
        <v>0</v>
      </c>
      <c r="R60" s="110">
        <v>0</v>
      </c>
      <c r="S60" s="110">
        <v>0</v>
      </c>
      <c r="T60" s="110">
        <v>0</v>
      </c>
      <c r="U60" s="110">
        <v>0</v>
      </c>
      <c r="V60" s="110">
        <v>0</v>
      </c>
      <c r="W60" s="110">
        <v>0</v>
      </c>
      <c r="X60" s="110">
        <v>0</v>
      </c>
      <c r="Y60" s="108">
        <v>0</v>
      </c>
      <c r="Z60" s="108">
        <v>0</v>
      </c>
      <c r="AA60" s="108">
        <v>0</v>
      </c>
      <c r="AB60" s="108">
        <v>0</v>
      </c>
      <c r="AC60" s="108">
        <v>0</v>
      </c>
      <c r="AD60" s="108">
        <v>0</v>
      </c>
      <c r="AE60" s="108">
        <v>0</v>
      </c>
      <c r="AF60" s="18">
        <v>0</v>
      </c>
      <c r="AG60" s="18">
        <v>0</v>
      </c>
      <c r="AH60" s="18">
        <f>'Ingreso de Datos 2020'!L12</f>
        <v>0</v>
      </c>
      <c r="AI60" s="86">
        <f t="shared" si="25"/>
        <v>0</v>
      </c>
    </row>
    <row r="61" spans="1:36" ht="12.75" customHeight="1" x14ac:dyDescent="0.2">
      <c r="A61" s="121"/>
      <c r="B61" s="137" t="s">
        <v>28</v>
      </c>
      <c r="C61" s="10" t="s">
        <v>25</v>
      </c>
      <c r="D61" s="109">
        <v>0</v>
      </c>
      <c r="E61" s="109">
        <v>0</v>
      </c>
      <c r="F61" s="109">
        <v>0</v>
      </c>
      <c r="G61" s="109">
        <v>0</v>
      </c>
      <c r="H61" s="109">
        <v>0</v>
      </c>
      <c r="I61" s="109">
        <v>0</v>
      </c>
      <c r="J61" s="109">
        <v>0</v>
      </c>
      <c r="K61" s="109">
        <v>0</v>
      </c>
      <c r="L61" s="109">
        <v>0</v>
      </c>
      <c r="M61" s="109">
        <v>0</v>
      </c>
      <c r="N61" s="109">
        <v>0</v>
      </c>
      <c r="O61" s="109">
        <v>0</v>
      </c>
      <c r="P61" s="109">
        <v>0</v>
      </c>
      <c r="Q61" s="109">
        <v>0</v>
      </c>
      <c r="R61" s="109">
        <v>0</v>
      </c>
      <c r="S61" s="109">
        <v>0</v>
      </c>
      <c r="T61" s="109">
        <v>0</v>
      </c>
      <c r="U61" s="109">
        <v>0</v>
      </c>
      <c r="V61" s="109">
        <v>0</v>
      </c>
      <c r="W61" s="109">
        <v>0</v>
      </c>
      <c r="X61" s="109">
        <v>0</v>
      </c>
      <c r="Y61" s="107">
        <v>0</v>
      </c>
      <c r="Z61" s="107">
        <v>0</v>
      </c>
      <c r="AA61" s="107">
        <v>0</v>
      </c>
      <c r="AB61" s="107">
        <v>0</v>
      </c>
      <c r="AC61" s="107">
        <v>0</v>
      </c>
      <c r="AD61" s="107">
        <v>0</v>
      </c>
      <c r="AE61" s="107">
        <v>0</v>
      </c>
      <c r="AF61" s="17">
        <v>0</v>
      </c>
      <c r="AG61" s="17">
        <v>0</v>
      </c>
      <c r="AH61" s="17">
        <f>'Ingreso de Datos 2020'!L13</f>
        <v>0</v>
      </c>
      <c r="AI61" s="85">
        <f t="shared" si="25"/>
        <v>0</v>
      </c>
    </row>
    <row r="62" spans="1:36" ht="12.75" customHeight="1" x14ac:dyDescent="0.2">
      <c r="A62" s="121"/>
      <c r="B62" s="138"/>
      <c r="C62" s="11" t="s">
        <v>39</v>
      </c>
      <c r="D62" s="110">
        <v>0</v>
      </c>
      <c r="E62" s="110">
        <v>0</v>
      </c>
      <c r="F62" s="110">
        <v>0</v>
      </c>
      <c r="G62" s="110">
        <v>0</v>
      </c>
      <c r="H62" s="110">
        <v>0</v>
      </c>
      <c r="I62" s="110">
        <v>0</v>
      </c>
      <c r="J62" s="110">
        <v>0</v>
      </c>
      <c r="K62" s="110">
        <v>0</v>
      </c>
      <c r="L62" s="110">
        <v>0</v>
      </c>
      <c r="M62" s="110">
        <v>0</v>
      </c>
      <c r="N62" s="110">
        <v>0</v>
      </c>
      <c r="O62" s="110">
        <v>0</v>
      </c>
      <c r="P62" s="110">
        <v>0</v>
      </c>
      <c r="Q62" s="110">
        <v>0</v>
      </c>
      <c r="R62" s="110">
        <v>0</v>
      </c>
      <c r="S62" s="110">
        <v>0</v>
      </c>
      <c r="T62" s="110">
        <v>0</v>
      </c>
      <c r="U62" s="110">
        <v>0</v>
      </c>
      <c r="V62" s="110">
        <v>0</v>
      </c>
      <c r="W62" s="110">
        <v>0</v>
      </c>
      <c r="X62" s="110">
        <v>0</v>
      </c>
      <c r="Y62" s="108">
        <v>0</v>
      </c>
      <c r="Z62" s="108">
        <v>0</v>
      </c>
      <c r="AA62" s="108">
        <v>0</v>
      </c>
      <c r="AB62" s="108">
        <v>0</v>
      </c>
      <c r="AC62" s="108">
        <v>0</v>
      </c>
      <c r="AD62" s="108">
        <v>0</v>
      </c>
      <c r="AE62" s="108">
        <v>0</v>
      </c>
      <c r="AF62" s="18">
        <v>0</v>
      </c>
      <c r="AG62" s="18">
        <v>0</v>
      </c>
      <c r="AH62" s="18">
        <f>'Ingreso de Datos 2020'!L14</f>
        <v>0</v>
      </c>
      <c r="AI62" s="86">
        <f t="shared" si="25"/>
        <v>0</v>
      </c>
    </row>
    <row r="63" spans="1:36" ht="12.75" customHeight="1" x14ac:dyDescent="0.2">
      <c r="A63" s="121"/>
      <c r="B63" s="137" t="s">
        <v>29</v>
      </c>
      <c r="C63" s="10" t="s">
        <v>25</v>
      </c>
      <c r="D63" s="109">
        <v>0</v>
      </c>
      <c r="E63" s="109">
        <v>0</v>
      </c>
      <c r="F63" s="109">
        <v>0</v>
      </c>
      <c r="G63" s="109">
        <v>0</v>
      </c>
      <c r="H63" s="109">
        <v>0</v>
      </c>
      <c r="I63" s="109">
        <v>0</v>
      </c>
      <c r="J63" s="109">
        <v>0</v>
      </c>
      <c r="K63" s="109">
        <v>0</v>
      </c>
      <c r="L63" s="109">
        <v>0</v>
      </c>
      <c r="M63" s="109">
        <v>0</v>
      </c>
      <c r="N63" s="109">
        <v>0</v>
      </c>
      <c r="O63" s="109">
        <v>0</v>
      </c>
      <c r="P63" s="109">
        <v>0</v>
      </c>
      <c r="Q63" s="109">
        <v>0</v>
      </c>
      <c r="R63" s="109">
        <v>0</v>
      </c>
      <c r="S63" s="109">
        <v>0</v>
      </c>
      <c r="T63" s="109">
        <v>0</v>
      </c>
      <c r="U63" s="109">
        <v>0</v>
      </c>
      <c r="V63" s="109">
        <v>0</v>
      </c>
      <c r="W63" s="109">
        <v>0</v>
      </c>
      <c r="X63" s="109">
        <v>0</v>
      </c>
      <c r="Y63" s="107">
        <v>0</v>
      </c>
      <c r="Z63" s="107">
        <v>0</v>
      </c>
      <c r="AA63" s="107">
        <v>0</v>
      </c>
      <c r="AB63" s="107">
        <v>0</v>
      </c>
      <c r="AC63" s="107">
        <v>0</v>
      </c>
      <c r="AD63" s="107">
        <v>0</v>
      </c>
      <c r="AE63" s="107">
        <v>0</v>
      </c>
      <c r="AF63" s="17">
        <v>0</v>
      </c>
      <c r="AG63" s="17">
        <v>0</v>
      </c>
      <c r="AH63" s="17">
        <f>'Ingreso de Datos 2020'!L15</f>
        <v>0</v>
      </c>
      <c r="AI63" s="85">
        <f t="shared" si="25"/>
        <v>0</v>
      </c>
    </row>
    <row r="64" spans="1:36" ht="12.75" customHeight="1" x14ac:dyDescent="0.2">
      <c r="A64" s="121"/>
      <c r="B64" s="138"/>
      <c r="C64" s="11" t="s">
        <v>39</v>
      </c>
      <c r="D64" s="110">
        <v>0</v>
      </c>
      <c r="E64" s="110">
        <v>0</v>
      </c>
      <c r="F64" s="110">
        <v>0</v>
      </c>
      <c r="G64" s="110">
        <v>0</v>
      </c>
      <c r="H64" s="110">
        <v>0</v>
      </c>
      <c r="I64" s="110">
        <v>0</v>
      </c>
      <c r="J64" s="110">
        <v>0</v>
      </c>
      <c r="K64" s="110">
        <v>0</v>
      </c>
      <c r="L64" s="110">
        <v>0</v>
      </c>
      <c r="M64" s="110">
        <v>0</v>
      </c>
      <c r="N64" s="110">
        <v>0</v>
      </c>
      <c r="O64" s="110">
        <v>0</v>
      </c>
      <c r="P64" s="110">
        <v>0</v>
      </c>
      <c r="Q64" s="110">
        <v>0</v>
      </c>
      <c r="R64" s="110">
        <v>0</v>
      </c>
      <c r="S64" s="110">
        <v>0</v>
      </c>
      <c r="T64" s="110">
        <v>0</v>
      </c>
      <c r="U64" s="110">
        <v>0</v>
      </c>
      <c r="V64" s="110">
        <v>0</v>
      </c>
      <c r="W64" s="110">
        <v>0</v>
      </c>
      <c r="X64" s="110">
        <v>0</v>
      </c>
      <c r="Y64" s="108">
        <v>0</v>
      </c>
      <c r="Z64" s="108">
        <v>0</v>
      </c>
      <c r="AA64" s="108">
        <v>0</v>
      </c>
      <c r="AB64" s="108">
        <v>0</v>
      </c>
      <c r="AC64" s="108">
        <v>0</v>
      </c>
      <c r="AD64" s="108">
        <v>0</v>
      </c>
      <c r="AE64" s="108">
        <v>0</v>
      </c>
      <c r="AF64" s="18">
        <v>0</v>
      </c>
      <c r="AG64" s="18">
        <v>0</v>
      </c>
      <c r="AH64" s="18">
        <f>'Ingreso de Datos 2020'!L16</f>
        <v>0</v>
      </c>
      <c r="AI64" s="86">
        <f t="shared" si="25"/>
        <v>0</v>
      </c>
    </row>
    <row r="65" spans="1:35" ht="12.75" customHeight="1" x14ac:dyDescent="0.2">
      <c r="A65" s="121"/>
      <c r="B65" s="137" t="s">
        <v>30</v>
      </c>
      <c r="C65" s="10" t="s">
        <v>25</v>
      </c>
      <c r="D65" s="109">
        <v>0</v>
      </c>
      <c r="E65" s="109">
        <v>0</v>
      </c>
      <c r="F65" s="109">
        <v>0</v>
      </c>
      <c r="G65" s="109">
        <v>0</v>
      </c>
      <c r="H65" s="109">
        <v>0</v>
      </c>
      <c r="I65" s="109">
        <v>0</v>
      </c>
      <c r="J65" s="109">
        <v>0</v>
      </c>
      <c r="K65" s="109">
        <v>0</v>
      </c>
      <c r="L65" s="109">
        <v>0</v>
      </c>
      <c r="M65" s="109">
        <v>0</v>
      </c>
      <c r="N65" s="109">
        <v>0</v>
      </c>
      <c r="O65" s="109">
        <v>0</v>
      </c>
      <c r="P65" s="109">
        <v>0</v>
      </c>
      <c r="Q65" s="109">
        <v>0</v>
      </c>
      <c r="R65" s="109">
        <v>0</v>
      </c>
      <c r="S65" s="109">
        <v>0</v>
      </c>
      <c r="T65" s="109">
        <v>0</v>
      </c>
      <c r="U65" s="109">
        <v>0</v>
      </c>
      <c r="V65" s="109">
        <v>0</v>
      </c>
      <c r="W65" s="109">
        <v>0</v>
      </c>
      <c r="X65" s="109">
        <v>0</v>
      </c>
      <c r="Y65" s="107">
        <v>0</v>
      </c>
      <c r="Z65" s="107">
        <v>0</v>
      </c>
      <c r="AA65" s="107">
        <v>0</v>
      </c>
      <c r="AB65" s="107">
        <v>0</v>
      </c>
      <c r="AC65" s="107">
        <v>0</v>
      </c>
      <c r="AD65" s="107">
        <v>0</v>
      </c>
      <c r="AE65" s="107">
        <v>0</v>
      </c>
      <c r="AF65" s="17">
        <v>0</v>
      </c>
      <c r="AG65" s="17">
        <v>1</v>
      </c>
      <c r="AH65" s="17">
        <f>'Ingreso de Datos 2020'!L17</f>
        <v>125</v>
      </c>
      <c r="AI65" s="85">
        <f t="shared" si="25"/>
        <v>126</v>
      </c>
    </row>
    <row r="66" spans="1:35" ht="12.75" customHeight="1" x14ac:dyDescent="0.2">
      <c r="A66" s="121"/>
      <c r="B66" s="138"/>
      <c r="C66" s="11" t="s">
        <v>39</v>
      </c>
      <c r="D66" s="110">
        <v>0</v>
      </c>
      <c r="E66" s="110">
        <v>0</v>
      </c>
      <c r="F66" s="110">
        <v>0</v>
      </c>
      <c r="G66" s="110">
        <v>0</v>
      </c>
      <c r="H66" s="110">
        <v>0</v>
      </c>
      <c r="I66" s="110">
        <v>0</v>
      </c>
      <c r="J66" s="110">
        <v>0</v>
      </c>
      <c r="K66" s="110">
        <v>0</v>
      </c>
      <c r="L66" s="110">
        <v>0</v>
      </c>
      <c r="M66" s="110">
        <v>0</v>
      </c>
      <c r="N66" s="110">
        <v>0</v>
      </c>
      <c r="O66" s="110">
        <v>0</v>
      </c>
      <c r="P66" s="110">
        <v>0</v>
      </c>
      <c r="Q66" s="110">
        <v>0</v>
      </c>
      <c r="R66" s="110">
        <v>0</v>
      </c>
      <c r="S66" s="110">
        <v>0</v>
      </c>
      <c r="T66" s="110">
        <v>0</v>
      </c>
      <c r="U66" s="110">
        <v>0</v>
      </c>
      <c r="V66" s="110">
        <v>0</v>
      </c>
      <c r="W66" s="110">
        <v>0</v>
      </c>
      <c r="X66" s="110">
        <v>0</v>
      </c>
      <c r="Y66" s="108">
        <v>0</v>
      </c>
      <c r="Z66" s="108">
        <v>0</v>
      </c>
      <c r="AA66" s="108">
        <v>0</v>
      </c>
      <c r="AB66" s="108">
        <v>0</v>
      </c>
      <c r="AC66" s="108">
        <v>0</v>
      </c>
      <c r="AD66" s="108">
        <v>0</v>
      </c>
      <c r="AE66" s="108">
        <v>0</v>
      </c>
      <c r="AF66" s="18">
        <v>0</v>
      </c>
      <c r="AG66" s="18">
        <v>1415</v>
      </c>
      <c r="AH66" s="18">
        <f>'Ingreso de Datos 2020'!L18</f>
        <v>96161</v>
      </c>
      <c r="AI66" s="86">
        <f t="shared" si="25"/>
        <v>97576</v>
      </c>
    </row>
    <row r="67" spans="1:35" ht="12.75" customHeight="1" x14ac:dyDescent="0.2">
      <c r="A67" s="121"/>
      <c r="B67" s="137" t="s">
        <v>31</v>
      </c>
      <c r="C67" s="10" t="s">
        <v>25</v>
      </c>
      <c r="D67" s="111">
        <v>0</v>
      </c>
      <c r="E67" s="111">
        <v>0</v>
      </c>
      <c r="F67" s="111">
        <v>0</v>
      </c>
      <c r="G67" s="111">
        <v>0</v>
      </c>
      <c r="H67" s="111">
        <v>0</v>
      </c>
      <c r="I67" s="111">
        <v>0</v>
      </c>
      <c r="J67" s="111">
        <v>0</v>
      </c>
      <c r="K67" s="111">
        <v>0</v>
      </c>
      <c r="L67" s="111">
        <v>0</v>
      </c>
      <c r="M67" s="111">
        <v>0</v>
      </c>
      <c r="N67" s="111">
        <v>0</v>
      </c>
      <c r="O67" s="111">
        <v>0</v>
      </c>
      <c r="P67" s="111">
        <v>0</v>
      </c>
      <c r="Q67" s="111">
        <v>0</v>
      </c>
      <c r="R67" s="111">
        <v>0</v>
      </c>
      <c r="S67" s="111">
        <v>0</v>
      </c>
      <c r="T67" s="111">
        <v>0</v>
      </c>
      <c r="U67" s="111">
        <v>0</v>
      </c>
      <c r="V67" s="111">
        <v>0</v>
      </c>
      <c r="W67" s="111">
        <v>0</v>
      </c>
      <c r="X67" s="111">
        <v>0</v>
      </c>
      <c r="Y67" s="112">
        <v>0</v>
      </c>
      <c r="Z67" s="112">
        <v>0</v>
      </c>
      <c r="AA67" s="112">
        <v>0</v>
      </c>
      <c r="AB67" s="112">
        <v>0</v>
      </c>
      <c r="AC67" s="112">
        <v>0</v>
      </c>
      <c r="AD67" s="112">
        <v>0</v>
      </c>
      <c r="AE67" s="112">
        <v>0</v>
      </c>
      <c r="AF67" s="17">
        <v>0</v>
      </c>
      <c r="AG67" s="17">
        <v>0</v>
      </c>
      <c r="AH67" s="17">
        <f>'Ingreso de Datos 2020'!L19</f>
        <v>8</v>
      </c>
      <c r="AI67" s="85">
        <f t="shared" si="25"/>
        <v>8</v>
      </c>
    </row>
    <row r="68" spans="1:35" ht="12.75" customHeight="1" x14ac:dyDescent="0.2">
      <c r="A68" s="122"/>
      <c r="B68" s="138"/>
      <c r="C68" s="11" t="s">
        <v>39</v>
      </c>
      <c r="D68" s="111">
        <v>0</v>
      </c>
      <c r="E68" s="111">
        <v>0</v>
      </c>
      <c r="F68" s="111">
        <v>0</v>
      </c>
      <c r="G68" s="111">
        <v>0</v>
      </c>
      <c r="H68" s="111">
        <v>0</v>
      </c>
      <c r="I68" s="111">
        <v>0</v>
      </c>
      <c r="J68" s="111">
        <v>0</v>
      </c>
      <c r="K68" s="111">
        <v>0</v>
      </c>
      <c r="L68" s="111">
        <v>0</v>
      </c>
      <c r="M68" s="111">
        <v>0</v>
      </c>
      <c r="N68" s="111">
        <v>0</v>
      </c>
      <c r="O68" s="111">
        <v>0</v>
      </c>
      <c r="P68" s="111">
        <v>0</v>
      </c>
      <c r="Q68" s="111">
        <v>0</v>
      </c>
      <c r="R68" s="111">
        <v>0</v>
      </c>
      <c r="S68" s="111">
        <v>0</v>
      </c>
      <c r="T68" s="111">
        <v>0</v>
      </c>
      <c r="U68" s="111">
        <v>0</v>
      </c>
      <c r="V68" s="111">
        <v>0</v>
      </c>
      <c r="W68" s="111">
        <v>0</v>
      </c>
      <c r="X68" s="111">
        <v>0</v>
      </c>
      <c r="Y68" s="112">
        <v>0</v>
      </c>
      <c r="Z68" s="112">
        <v>0</v>
      </c>
      <c r="AA68" s="112">
        <v>0</v>
      </c>
      <c r="AB68" s="112">
        <v>0</v>
      </c>
      <c r="AC68" s="112">
        <v>0</v>
      </c>
      <c r="AD68" s="112">
        <v>0</v>
      </c>
      <c r="AE68" s="112">
        <v>0</v>
      </c>
      <c r="AF68" s="18">
        <v>0</v>
      </c>
      <c r="AG68" s="18">
        <v>0</v>
      </c>
      <c r="AH68" s="18">
        <f>'Ingreso de Datos 2020'!L20</f>
        <v>16252.343701776423</v>
      </c>
      <c r="AI68" s="86">
        <f t="shared" si="25"/>
        <v>16252.343701776423</v>
      </c>
    </row>
    <row r="69" spans="1:35" ht="12.75" customHeight="1" x14ac:dyDescent="0.2">
      <c r="A69" s="120" t="s">
        <v>32</v>
      </c>
      <c r="B69" s="137" t="s">
        <v>33</v>
      </c>
      <c r="C69" s="10" t="s">
        <v>25</v>
      </c>
      <c r="D69" s="109">
        <v>0</v>
      </c>
      <c r="E69" s="109">
        <v>0</v>
      </c>
      <c r="F69" s="109">
        <v>0</v>
      </c>
      <c r="G69" s="109">
        <v>0</v>
      </c>
      <c r="H69" s="109">
        <v>0</v>
      </c>
      <c r="I69" s="109">
        <v>0</v>
      </c>
      <c r="J69" s="109">
        <v>0</v>
      </c>
      <c r="K69" s="109">
        <v>0</v>
      </c>
      <c r="L69" s="109">
        <v>0</v>
      </c>
      <c r="M69" s="109">
        <v>0</v>
      </c>
      <c r="N69" s="109">
        <v>0</v>
      </c>
      <c r="O69" s="109">
        <v>0</v>
      </c>
      <c r="P69" s="109">
        <v>0</v>
      </c>
      <c r="Q69" s="109">
        <v>0</v>
      </c>
      <c r="R69" s="109">
        <v>0</v>
      </c>
      <c r="S69" s="109">
        <v>0</v>
      </c>
      <c r="T69" s="109">
        <v>0</v>
      </c>
      <c r="U69" s="109">
        <v>0</v>
      </c>
      <c r="V69" s="109">
        <v>0</v>
      </c>
      <c r="W69" s="109">
        <v>0</v>
      </c>
      <c r="X69" s="109">
        <v>0</v>
      </c>
      <c r="Y69" s="107">
        <v>0</v>
      </c>
      <c r="Z69" s="107">
        <v>0</v>
      </c>
      <c r="AA69" s="107">
        <v>0</v>
      </c>
      <c r="AB69" s="107">
        <v>0</v>
      </c>
      <c r="AC69" s="107">
        <v>0</v>
      </c>
      <c r="AD69" s="107">
        <v>0</v>
      </c>
      <c r="AE69" s="107">
        <v>0</v>
      </c>
      <c r="AF69" s="17">
        <v>0</v>
      </c>
      <c r="AG69" s="17">
        <v>0</v>
      </c>
      <c r="AH69" s="17">
        <f>'Ingreso de Datos 2020'!L21</f>
        <v>0</v>
      </c>
      <c r="AI69" s="85">
        <f t="shared" si="25"/>
        <v>0</v>
      </c>
    </row>
    <row r="70" spans="1:35" ht="12.75" customHeight="1" x14ac:dyDescent="0.2">
      <c r="A70" s="121"/>
      <c r="B70" s="138"/>
      <c r="C70" s="11" t="s">
        <v>39</v>
      </c>
      <c r="D70" s="110">
        <v>0</v>
      </c>
      <c r="E70" s="110">
        <v>0</v>
      </c>
      <c r="F70" s="110">
        <v>0</v>
      </c>
      <c r="G70" s="110">
        <v>0</v>
      </c>
      <c r="H70" s="110">
        <v>0</v>
      </c>
      <c r="I70" s="110">
        <v>0</v>
      </c>
      <c r="J70" s="110">
        <v>0</v>
      </c>
      <c r="K70" s="110">
        <v>0</v>
      </c>
      <c r="L70" s="110">
        <v>0</v>
      </c>
      <c r="M70" s="110">
        <v>0</v>
      </c>
      <c r="N70" s="110">
        <v>0</v>
      </c>
      <c r="O70" s="110">
        <v>0</v>
      </c>
      <c r="P70" s="110">
        <v>0</v>
      </c>
      <c r="Q70" s="110">
        <v>0</v>
      </c>
      <c r="R70" s="110">
        <v>0</v>
      </c>
      <c r="S70" s="110">
        <v>0</v>
      </c>
      <c r="T70" s="110">
        <v>0</v>
      </c>
      <c r="U70" s="110">
        <v>0</v>
      </c>
      <c r="V70" s="110">
        <v>0</v>
      </c>
      <c r="W70" s="110">
        <v>0</v>
      </c>
      <c r="X70" s="110">
        <v>0</v>
      </c>
      <c r="Y70" s="108">
        <v>0</v>
      </c>
      <c r="Z70" s="108">
        <v>0</v>
      </c>
      <c r="AA70" s="108">
        <v>0</v>
      </c>
      <c r="AB70" s="108">
        <v>0</v>
      </c>
      <c r="AC70" s="108">
        <v>0</v>
      </c>
      <c r="AD70" s="108">
        <v>0</v>
      </c>
      <c r="AE70" s="108">
        <v>0</v>
      </c>
      <c r="AF70" s="18">
        <v>0</v>
      </c>
      <c r="AG70" s="18">
        <v>0</v>
      </c>
      <c r="AH70" s="18">
        <f>'Ingreso de Datos 2020'!L22</f>
        <v>0</v>
      </c>
      <c r="AI70" s="86">
        <f t="shared" si="25"/>
        <v>0</v>
      </c>
    </row>
    <row r="71" spans="1:35" ht="12.75" customHeight="1" x14ac:dyDescent="0.2">
      <c r="A71" s="121"/>
      <c r="B71" s="137" t="s">
        <v>34</v>
      </c>
      <c r="C71" s="10" t="s">
        <v>25</v>
      </c>
      <c r="D71" s="109">
        <v>0</v>
      </c>
      <c r="E71" s="109">
        <v>0</v>
      </c>
      <c r="F71" s="109">
        <v>0</v>
      </c>
      <c r="G71" s="109">
        <v>0</v>
      </c>
      <c r="H71" s="109">
        <v>0</v>
      </c>
      <c r="I71" s="109">
        <v>0</v>
      </c>
      <c r="J71" s="109">
        <v>0</v>
      </c>
      <c r="K71" s="109">
        <v>0</v>
      </c>
      <c r="L71" s="109">
        <v>0</v>
      </c>
      <c r="M71" s="109">
        <v>0</v>
      </c>
      <c r="N71" s="109">
        <v>0</v>
      </c>
      <c r="O71" s="109">
        <v>0</v>
      </c>
      <c r="P71" s="109">
        <v>0</v>
      </c>
      <c r="Q71" s="109">
        <v>0</v>
      </c>
      <c r="R71" s="109">
        <v>0</v>
      </c>
      <c r="S71" s="109">
        <v>0</v>
      </c>
      <c r="T71" s="109">
        <v>0</v>
      </c>
      <c r="U71" s="109">
        <v>0</v>
      </c>
      <c r="V71" s="109">
        <v>0</v>
      </c>
      <c r="W71" s="109">
        <v>0</v>
      </c>
      <c r="X71" s="109">
        <v>0</v>
      </c>
      <c r="Y71" s="107">
        <v>0</v>
      </c>
      <c r="Z71" s="107">
        <v>0</v>
      </c>
      <c r="AA71" s="107">
        <v>0</v>
      </c>
      <c r="AB71" s="107">
        <v>0</v>
      </c>
      <c r="AC71" s="107">
        <v>0</v>
      </c>
      <c r="AD71" s="107">
        <v>0</v>
      </c>
      <c r="AE71" s="107">
        <v>0</v>
      </c>
      <c r="AF71" s="17">
        <v>0</v>
      </c>
      <c r="AG71" s="17">
        <v>0</v>
      </c>
      <c r="AH71" s="17">
        <f>'Ingreso de Datos 2020'!L23</f>
        <v>0</v>
      </c>
      <c r="AI71" s="85">
        <f t="shared" si="25"/>
        <v>0</v>
      </c>
    </row>
    <row r="72" spans="1:35" ht="12.75" customHeight="1" x14ac:dyDescent="0.2">
      <c r="A72" s="121"/>
      <c r="B72" s="138"/>
      <c r="C72" s="11" t="s">
        <v>39</v>
      </c>
      <c r="D72" s="110">
        <v>0</v>
      </c>
      <c r="E72" s="110">
        <v>0</v>
      </c>
      <c r="F72" s="110">
        <v>0</v>
      </c>
      <c r="G72" s="110">
        <v>0</v>
      </c>
      <c r="H72" s="110">
        <v>0</v>
      </c>
      <c r="I72" s="110">
        <v>0</v>
      </c>
      <c r="J72" s="110">
        <v>0</v>
      </c>
      <c r="K72" s="110">
        <v>0</v>
      </c>
      <c r="L72" s="110">
        <v>0</v>
      </c>
      <c r="M72" s="110">
        <v>0</v>
      </c>
      <c r="N72" s="110">
        <v>0</v>
      </c>
      <c r="O72" s="110">
        <v>0</v>
      </c>
      <c r="P72" s="110">
        <v>0</v>
      </c>
      <c r="Q72" s="110">
        <v>0</v>
      </c>
      <c r="R72" s="110">
        <v>0</v>
      </c>
      <c r="S72" s="110">
        <v>0</v>
      </c>
      <c r="T72" s="110">
        <v>0</v>
      </c>
      <c r="U72" s="110">
        <v>0</v>
      </c>
      <c r="V72" s="110">
        <v>0</v>
      </c>
      <c r="W72" s="110">
        <v>0</v>
      </c>
      <c r="X72" s="110">
        <v>0</v>
      </c>
      <c r="Y72" s="108">
        <v>0</v>
      </c>
      <c r="Z72" s="108">
        <v>0</v>
      </c>
      <c r="AA72" s="108">
        <v>0</v>
      </c>
      <c r="AB72" s="108">
        <v>0</v>
      </c>
      <c r="AC72" s="108">
        <v>0</v>
      </c>
      <c r="AD72" s="108">
        <v>0</v>
      </c>
      <c r="AE72" s="108">
        <v>0</v>
      </c>
      <c r="AF72" s="18">
        <v>0</v>
      </c>
      <c r="AG72" s="18">
        <v>0</v>
      </c>
      <c r="AH72" s="18">
        <f>'Ingreso de Datos 2020'!L24</f>
        <v>0</v>
      </c>
      <c r="AI72" s="86">
        <f t="shared" si="25"/>
        <v>0</v>
      </c>
    </row>
    <row r="73" spans="1:35" ht="12.75" customHeight="1" x14ac:dyDescent="0.2">
      <c r="A73" s="121"/>
      <c r="B73" s="137" t="s">
        <v>35</v>
      </c>
      <c r="C73" s="10" t="s">
        <v>25</v>
      </c>
      <c r="D73" s="109">
        <v>0</v>
      </c>
      <c r="E73" s="109">
        <v>0</v>
      </c>
      <c r="F73" s="109">
        <v>0</v>
      </c>
      <c r="G73" s="109">
        <v>0</v>
      </c>
      <c r="H73" s="109">
        <v>0</v>
      </c>
      <c r="I73" s="109">
        <v>0</v>
      </c>
      <c r="J73" s="109">
        <v>0</v>
      </c>
      <c r="K73" s="109">
        <v>0</v>
      </c>
      <c r="L73" s="109">
        <v>0</v>
      </c>
      <c r="M73" s="109">
        <v>0</v>
      </c>
      <c r="N73" s="109">
        <v>0</v>
      </c>
      <c r="O73" s="109">
        <v>0</v>
      </c>
      <c r="P73" s="109">
        <v>0</v>
      </c>
      <c r="Q73" s="109">
        <v>0</v>
      </c>
      <c r="R73" s="109">
        <v>0</v>
      </c>
      <c r="S73" s="109">
        <v>0</v>
      </c>
      <c r="T73" s="109">
        <v>0</v>
      </c>
      <c r="U73" s="109">
        <v>0</v>
      </c>
      <c r="V73" s="109">
        <v>0</v>
      </c>
      <c r="W73" s="109">
        <v>0</v>
      </c>
      <c r="X73" s="109">
        <v>0</v>
      </c>
      <c r="Y73" s="107">
        <v>0</v>
      </c>
      <c r="Z73" s="107">
        <v>0</v>
      </c>
      <c r="AA73" s="107">
        <v>0</v>
      </c>
      <c r="AB73" s="107">
        <v>0</v>
      </c>
      <c r="AC73" s="107">
        <v>0</v>
      </c>
      <c r="AD73" s="107">
        <v>0</v>
      </c>
      <c r="AE73" s="107">
        <v>0</v>
      </c>
      <c r="AF73" s="17">
        <v>0</v>
      </c>
      <c r="AG73" s="17">
        <v>0</v>
      </c>
      <c r="AH73" s="17">
        <f>'Ingreso de Datos 2020'!L25</f>
        <v>0</v>
      </c>
      <c r="AI73" s="85">
        <f t="shared" si="25"/>
        <v>0</v>
      </c>
    </row>
    <row r="74" spans="1:35" ht="12.75" customHeight="1" x14ac:dyDescent="0.2">
      <c r="A74" s="121"/>
      <c r="B74" s="138"/>
      <c r="C74" s="11" t="s">
        <v>39</v>
      </c>
      <c r="D74" s="110">
        <v>0</v>
      </c>
      <c r="E74" s="110">
        <v>0</v>
      </c>
      <c r="F74" s="110">
        <v>0</v>
      </c>
      <c r="G74" s="110">
        <v>0</v>
      </c>
      <c r="H74" s="110">
        <v>0</v>
      </c>
      <c r="I74" s="110">
        <v>0</v>
      </c>
      <c r="J74" s="110">
        <v>0</v>
      </c>
      <c r="K74" s="110">
        <v>0</v>
      </c>
      <c r="L74" s="110">
        <v>0</v>
      </c>
      <c r="M74" s="110">
        <v>0</v>
      </c>
      <c r="N74" s="110">
        <v>0</v>
      </c>
      <c r="O74" s="110">
        <v>0</v>
      </c>
      <c r="P74" s="110">
        <v>0</v>
      </c>
      <c r="Q74" s="110">
        <v>0</v>
      </c>
      <c r="R74" s="110">
        <v>0</v>
      </c>
      <c r="S74" s="110">
        <v>0</v>
      </c>
      <c r="T74" s="110">
        <v>0</v>
      </c>
      <c r="U74" s="110">
        <v>0</v>
      </c>
      <c r="V74" s="110">
        <v>0</v>
      </c>
      <c r="W74" s="110">
        <v>0</v>
      </c>
      <c r="X74" s="110">
        <v>0</v>
      </c>
      <c r="Y74" s="108">
        <v>0</v>
      </c>
      <c r="Z74" s="108">
        <v>0</v>
      </c>
      <c r="AA74" s="108">
        <v>0</v>
      </c>
      <c r="AB74" s="108">
        <v>0</v>
      </c>
      <c r="AC74" s="108">
        <v>0</v>
      </c>
      <c r="AD74" s="108">
        <v>0</v>
      </c>
      <c r="AE74" s="108">
        <v>0</v>
      </c>
      <c r="AF74" s="18">
        <v>0</v>
      </c>
      <c r="AG74" s="18">
        <v>0</v>
      </c>
      <c r="AH74" s="18">
        <f>'Ingreso de Datos 2020'!L26</f>
        <v>0</v>
      </c>
      <c r="AI74" s="86">
        <f t="shared" si="25"/>
        <v>0</v>
      </c>
    </row>
    <row r="75" spans="1:35" ht="12.75" customHeight="1" x14ac:dyDescent="0.2">
      <c r="A75" s="121"/>
      <c r="B75" s="137" t="s">
        <v>36</v>
      </c>
      <c r="C75" s="10" t="s">
        <v>25</v>
      </c>
      <c r="D75" s="109">
        <v>0</v>
      </c>
      <c r="E75" s="109">
        <v>0</v>
      </c>
      <c r="F75" s="109">
        <v>0</v>
      </c>
      <c r="G75" s="109">
        <v>0</v>
      </c>
      <c r="H75" s="109">
        <v>0</v>
      </c>
      <c r="I75" s="109">
        <v>0</v>
      </c>
      <c r="J75" s="109">
        <v>0</v>
      </c>
      <c r="K75" s="109">
        <v>0</v>
      </c>
      <c r="L75" s="109">
        <v>0</v>
      </c>
      <c r="M75" s="109">
        <v>0</v>
      </c>
      <c r="N75" s="109">
        <v>0</v>
      </c>
      <c r="O75" s="109">
        <v>0</v>
      </c>
      <c r="P75" s="109">
        <v>0</v>
      </c>
      <c r="Q75" s="109">
        <v>0</v>
      </c>
      <c r="R75" s="109">
        <v>0</v>
      </c>
      <c r="S75" s="109">
        <v>0</v>
      </c>
      <c r="T75" s="109">
        <v>0</v>
      </c>
      <c r="U75" s="109">
        <v>0</v>
      </c>
      <c r="V75" s="109">
        <v>0</v>
      </c>
      <c r="W75" s="109">
        <v>0</v>
      </c>
      <c r="X75" s="109">
        <v>0</v>
      </c>
      <c r="Y75" s="107">
        <v>0</v>
      </c>
      <c r="Z75" s="107">
        <v>0</v>
      </c>
      <c r="AA75" s="107">
        <v>0</v>
      </c>
      <c r="AB75" s="107">
        <v>0</v>
      </c>
      <c r="AC75" s="107">
        <v>0</v>
      </c>
      <c r="AD75" s="107">
        <v>0</v>
      </c>
      <c r="AE75" s="107">
        <v>0</v>
      </c>
      <c r="AF75" s="17">
        <v>0</v>
      </c>
      <c r="AG75" s="17">
        <v>0</v>
      </c>
      <c r="AH75" s="17">
        <f>'Ingreso de Datos 2020'!L27</f>
        <v>0</v>
      </c>
      <c r="AI75" s="85">
        <f t="shared" si="25"/>
        <v>0</v>
      </c>
    </row>
    <row r="76" spans="1:35" ht="12.75" customHeight="1" x14ac:dyDescent="0.2">
      <c r="A76" s="121"/>
      <c r="B76" s="138"/>
      <c r="C76" s="11" t="s">
        <v>39</v>
      </c>
      <c r="D76" s="110">
        <v>0</v>
      </c>
      <c r="E76" s="110">
        <v>0</v>
      </c>
      <c r="F76" s="110">
        <v>0</v>
      </c>
      <c r="G76" s="110">
        <v>0</v>
      </c>
      <c r="H76" s="110">
        <v>0</v>
      </c>
      <c r="I76" s="110">
        <v>0</v>
      </c>
      <c r="J76" s="110">
        <v>0</v>
      </c>
      <c r="K76" s="110">
        <v>0</v>
      </c>
      <c r="L76" s="110">
        <v>0</v>
      </c>
      <c r="M76" s="110">
        <v>0</v>
      </c>
      <c r="N76" s="110">
        <v>0</v>
      </c>
      <c r="O76" s="110">
        <v>0</v>
      </c>
      <c r="P76" s="110">
        <v>0</v>
      </c>
      <c r="Q76" s="110">
        <v>0</v>
      </c>
      <c r="R76" s="110">
        <v>0</v>
      </c>
      <c r="S76" s="110">
        <v>0</v>
      </c>
      <c r="T76" s="110">
        <v>0</v>
      </c>
      <c r="U76" s="110">
        <v>0</v>
      </c>
      <c r="V76" s="110">
        <v>0</v>
      </c>
      <c r="W76" s="110">
        <v>0</v>
      </c>
      <c r="X76" s="110">
        <v>0</v>
      </c>
      <c r="Y76" s="108">
        <v>0</v>
      </c>
      <c r="Z76" s="108">
        <v>0</v>
      </c>
      <c r="AA76" s="108">
        <v>0</v>
      </c>
      <c r="AB76" s="108">
        <v>0</v>
      </c>
      <c r="AC76" s="108">
        <v>0</v>
      </c>
      <c r="AD76" s="108">
        <v>0</v>
      </c>
      <c r="AE76" s="108">
        <v>0</v>
      </c>
      <c r="AF76" s="18">
        <v>0</v>
      </c>
      <c r="AG76" s="18">
        <v>0</v>
      </c>
      <c r="AH76" s="18">
        <f>'Ingreso de Datos 2020'!L28</f>
        <v>0</v>
      </c>
      <c r="AI76" s="86">
        <f t="shared" si="25"/>
        <v>0</v>
      </c>
    </row>
    <row r="77" spans="1:35" ht="12.75" customHeight="1" x14ac:dyDescent="0.2">
      <c r="A77" s="121"/>
      <c r="B77" s="137" t="s">
        <v>37</v>
      </c>
      <c r="C77" s="10" t="s">
        <v>25</v>
      </c>
      <c r="D77" s="109">
        <v>0</v>
      </c>
      <c r="E77" s="109">
        <v>0</v>
      </c>
      <c r="F77" s="109">
        <v>0</v>
      </c>
      <c r="G77" s="109">
        <v>0</v>
      </c>
      <c r="H77" s="109">
        <v>0</v>
      </c>
      <c r="I77" s="109">
        <v>0</v>
      </c>
      <c r="J77" s="109">
        <v>0</v>
      </c>
      <c r="K77" s="109">
        <v>0</v>
      </c>
      <c r="L77" s="109">
        <v>0</v>
      </c>
      <c r="M77" s="109">
        <v>0</v>
      </c>
      <c r="N77" s="109">
        <v>0</v>
      </c>
      <c r="O77" s="109">
        <v>0</v>
      </c>
      <c r="P77" s="109">
        <v>0</v>
      </c>
      <c r="Q77" s="109">
        <v>0</v>
      </c>
      <c r="R77" s="109">
        <v>0</v>
      </c>
      <c r="S77" s="109">
        <v>0</v>
      </c>
      <c r="T77" s="109">
        <v>0</v>
      </c>
      <c r="U77" s="109">
        <v>0</v>
      </c>
      <c r="V77" s="109">
        <v>0</v>
      </c>
      <c r="W77" s="109">
        <v>0</v>
      </c>
      <c r="X77" s="109">
        <v>0</v>
      </c>
      <c r="Y77" s="107">
        <v>0</v>
      </c>
      <c r="Z77" s="107">
        <v>0</v>
      </c>
      <c r="AA77" s="107">
        <v>0</v>
      </c>
      <c r="AB77" s="107">
        <v>0</v>
      </c>
      <c r="AC77" s="107">
        <v>0</v>
      </c>
      <c r="AD77" s="107">
        <v>0</v>
      </c>
      <c r="AE77" s="107">
        <v>0</v>
      </c>
      <c r="AF77" s="17">
        <v>0</v>
      </c>
      <c r="AG77" s="17">
        <v>13</v>
      </c>
      <c r="AH77" s="17">
        <f>'Ingreso de Datos 2020'!L29</f>
        <v>161</v>
      </c>
      <c r="AI77" s="85">
        <f t="shared" si="25"/>
        <v>174</v>
      </c>
    </row>
    <row r="78" spans="1:35" ht="12.75" customHeight="1" x14ac:dyDescent="0.2">
      <c r="A78" s="121"/>
      <c r="B78" s="138"/>
      <c r="C78" s="11" t="s">
        <v>39</v>
      </c>
      <c r="D78" s="110">
        <v>0</v>
      </c>
      <c r="E78" s="110">
        <v>0</v>
      </c>
      <c r="F78" s="110">
        <v>0</v>
      </c>
      <c r="G78" s="110">
        <v>0</v>
      </c>
      <c r="H78" s="110">
        <v>0</v>
      </c>
      <c r="I78" s="110">
        <v>0</v>
      </c>
      <c r="J78" s="110">
        <v>0</v>
      </c>
      <c r="K78" s="110">
        <v>0</v>
      </c>
      <c r="L78" s="110">
        <v>0</v>
      </c>
      <c r="M78" s="110">
        <v>0</v>
      </c>
      <c r="N78" s="110">
        <v>0</v>
      </c>
      <c r="O78" s="110">
        <v>0</v>
      </c>
      <c r="P78" s="110">
        <v>0</v>
      </c>
      <c r="Q78" s="110">
        <v>0</v>
      </c>
      <c r="R78" s="110">
        <v>0</v>
      </c>
      <c r="S78" s="110">
        <v>0</v>
      </c>
      <c r="T78" s="110">
        <v>0</v>
      </c>
      <c r="U78" s="110">
        <v>0</v>
      </c>
      <c r="V78" s="110">
        <v>0</v>
      </c>
      <c r="W78" s="110">
        <v>0</v>
      </c>
      <c r="X78" s="110">
        <v>0</v>
      </c>
      <c r="Y78" s="108">
        <v>0</v>
      </c>
      <c r="Z78" s="108">
        <v>0</v>
      </c>
      <c r="AA78" s="108">
        <v>0</v>
      </c>
      <c r="AB78" s="108">
        <v>0</v>
      </c>
      <c r="AC78" s="108">
        <v>0</v>
      </c>
      <c r="AD78" s="108">
        <v>0</v>
      </c>
      <c r="AE78" s="108">
        <v>0</v>
      </c>
      <c r="AF78" s="18">
        <v>0</v>
      </c>
      <c r="AG78" s="18">
        <v>5661</v>
      </c>
      <c r="AH78" s="18">
        <f>'Ingreso de Datos 2020'!L30</f>
        <v>88096</v>
      </c>
      <c r="AI78" s="86">
        <f t="shared" si="25"/>
        <v>93757</v>
      </c>
    </row>
    <row r="79" spans="1:35" ht="12.75" customHeight="1" x14ac:dyDescent="0.2">
      <c r="A79" s="121"/>
      <c r="B79" s="137" t="s">
        <v>38</v>
      </c>
      <c r="C79" s="10" t="s">
        <v>25</v>
      </c>
      <c r="D79" s="109">
        <v>0</v>
      </c>
      <c r="E79" s="109">
        <v>0</v>
      </c>
      <c r="F79" s="109">
        <v>0</v>
      </c>
      <c r="G79" s="109">
        <v>0</v>
      </c>
      <c r="H79" s="109">
        <v>0</v>
      </c>
      <c r="I79" s="109">
        <v>0</v>
      </c>
      <c r="J79" s="109">
        <v>0</v>
      </c>
      <c r="K79" s="109">
        <v>0</v>
      </c>
      <c r="L79" s="109">
        <v>0</v>
      </c>
      <c r="M79" s="109">
        <v>0</v>
      </c>
      <c r="N79" s="109">
        <v>0</v>
      </c>
      <c r="O79" s="109">
        <v>0</v>
      </c>
      <c r="P79" s="109">
        <v>0</v>
      </c>
      <c r="Q79" s="109">
        <v>0</v>
      </c>
      <c r="R79" s="109">
        <v>0</v>
      </c>
      <c r="S79" s="109">
        <v>0</v>
      </c>
      <c r="T79" s="109">
        <v>0</v>
      </c>
      <c r="U79" s="109">
        <v>0</v>
      </c>
      <c r="V79" s="109">
        <v>0</v>
      </c>
      <c r="W79" s="109">
        <v>0</v>
      </c>
      <c r="X79" s="109">
        <v>0</v>
      </c>
      <c r="Y79" s="107">
        <v>0</v>
      </c>
      <c r="Z79" s="107">
        <v>0</v>
      </c>
      <c r="AA79" s="107">
        <v>0</v>
      </c>
      <c r="AB79" s="107">
        <v>0</v>
      </c>
      <c r="AC79" s="107">
        <v>0</v>
      </c>
      <c r="AD79" s="107">
        <v>0</v>
      </c>
      <c r="AE79" s="107">
        <v>0</v>
      </c>
      <c r="AF79" s="17">
        <v>0</v>
      </c>
      <c r="AG79" s="17">
        <v>0</v>
      </c>
      <c r="AH79" s="17">
        <f>'Ingreso de Datos 2020'!L31</f>
        <v>0</v>
      </c>
      <c r="AI79" s="85">
        <f t="shared" si="25"/>
        <v>0</v>
      </c>
    </row>
    <row r="80" spans="1:35" ht="12.75" customHeight="1" x14ac:dyDescent="0.2">
      <c r="A80" s="121"/>
      <c r="B80" s="138"/>
      <c r="C80" s="11" t="s">
        <v>39</v>
      </c>
      <c r="D80" s="110">
        <v>0</v>
      </c>
      <c r="E80" s="110">
        <v>0</v>
      </c>
      <c r="F80" s="110">
        <v>0</v>
      </c>
      <c r="G80" s="110">
        <v>0</v>
      </c>
      <c r="H80" s="110">
        <v>0</v>
      </c>
      <c r="I80" s="110">
        <v>0</v>
      </c>
      <c r="J80" s="110">
        <v>0</v>
      </c>
      <c r="K80" s="110">
        <v>0</v>
      </c>
      <c r="L80" s="110">
        <v>0</v>
      </c>
      <c r="M80" s="110">
        <v>0</v>
      </c>
      <c r="N80" s="110">
        <v>0</v>
      </c>
      <c r="O80" s="110">
        <v>0</v>
      </c>
      <c r="P80" s="110">
        <v>0</v>
      </c>
      <c r="Q80" s="110">
        <v>0</v>
      </c>
      <c r="R80" s="110">
        <v>0</v>
      </c>
      <c r="S80" s="110">
        <v>0</v>
      </c>
      <c r="T80" s="110">
        <v>0</v>
      </c>
      <c r="U80" s="110">
        <v>0</v>
      </c>
      <c r="V80" s="110">
        <v>0</v>
      </c>
      <c r="W80" s="110">
        <v>0</v>
      </c>
      <c r="X80" s="110">
        <v>0</v>
      </c>
      <c r="Y80" s="108">
        <v>0</v>
      </c>
      <c r="Z80" s="108">
        <v>0</v>
      </c>
      <c r="AA80" s="108">
        <v>0</v>
      </c>
      <c r="AB80" s="108">
        <v>0</v>
      </c>
      <c r="AC80" s="108">
        <v>0</v>
      </c>
      <c r="AD80" s="108">
        <v>0</v>
      </c>
      <c r="AE80" s="108">
        <v>0</v>
      </c>
      <c r="AF80" s="18">
        <v>0</v>
      </c>
      <c r="AG80" s="18">
        <v>0</v>
      </c>
      <c r="AH80" s="18">
        <f>'Ingreso de Datos 2020'!L32</f>
        <v>0</v>
      </c>
      <c r="AI80" s="86">
        <f t="shared" si="25"/>
        <v>0</v>
      </c>
    </row>
    <row r="81" spans="1:35" ht="12.75" customHeight="1" x14ac:dyDescent="0.2">
      <c r="A81" s="121"/>
      <c r="B81" s="137" t="s">
        <v>40</v>
      </c>
      <c r="C81" s="10" t="s">
        <v>25</v>
      </c>
      <c r="D81" s="109">
        <v>0</v>
      </c>
      <c r="E81" s="109">
        <v>0</v>
      </c>
      <c r="F81" s="109">
        <v>0</v>
      </c>
      <c r="G81" s="109">
        <v>0</v>
      </c>
      <c r="H81" s="109">
        <v>0</v>
      </c>
      <c r="I81" s="109">
        <v>0</v>
      </c>
      <c r="J81" s="109">
        <v>0</v>
      </c>
      <c r="K81" s="109">
        <v>0</v>
      </c>
      <c r="L81" s="109">
        <v>0</v>
      </c>
      <c r="M81" s="109">
        <v>0</v>
      </c>
      <c r="N81" s="109">
        <v>0</v>
      </c>
      <c r="O81" s="109">
        <v>0</v>
      </c>
      <c r="P81" s="109">
        <v>0</v>
      </c>
      <c r="Q81" s="109">
        <v>0</v>
      </c>
      <c r="R81" s="109">
        <v>0</v>
      </c>
      <c r="S81" s="109">
        <v>0</v>
      </c>
      <c r="T81" s="109">
        <v>0</v>
      </c>
      <c r="U81" s="109">
        <v>0</v>
      </c>
      <c r="V81" s="109">
        <v>0</v>
      </c>
      <c r="W81" s="109">
        <v>0</v>
      </c>
      <c r="X81" s="109">
        <v>0</v>
      </c>
      <c r="Y81" s="107">
        <v>0</v>
      </c>
      <c r="Z81" s="107">
        <v>0</v>
      </c>
      <c r="AA81" s="107">
        <v>0</v>
      </c>
      <c r="AB81" s="107">
        <v>0</v>
      </c>
      <c r="AC81" s="107">
        <v>0</v>
      </c>
      <c r="AD81" s="107">
        <v>0</v>
      </c>
      <c r="AE81" s="107">
        <v>0</v>
      </c>
      <c r="AF81" s="17">
        <v>0</v>
      </c>
      <c r="AG81" s="17">
        <v>0</v>
      </c>
      <c r="AH81" s="17">
        <f>'Ingreso de Datos 2020'!L33</f>
        <v>0</v>
      </c>
      <c r="AI81" s="85">
        <f t="shared" si="25"/>
        <v>0</v>
      </c>
    </row>
    <row r="82" spans="1:35" ht="12.75" customHeight="1" x14ac:dyDescent="0.2">
      <c r="A82" s="122"/>
      <c r="B82" s="138"/>
      <c r="C82" s="11" t="s">
        <v>39</v>
      </c>
      <c r="D82" s="110">
        <v>0</v>
      </c>
      <c r="E82" s="110">
        <v>0</v>
      </c>
      <c r="F82" s="110">
        <v>0</v>
      </c>
      <c r="G82" s="110">
        <v>0</v>
      </c>
      <c r="H82" s="110">
        <v>0</v>
      </c>
      <c r="I82" s="110">
        <v>0</v>
      </c>
      <c r="J82" s="110">
        <v>0</v>
      </c>
      <c r="K82" s="110">
        <v>0</v>
      </c>
      <c r="L82" s="110">
        <v>0</v>
      </c>
      <c r="M82" s="110">
        <v>0</v>
      </c>
      <c r="N82" s="110">
        <v>0</v>
      </c>
      <c r="O82" s="110">
        <v>0</v>
      </c>
      <c r="P82" s="110">
        <v>0</v>
      </c>
      <c r="Q82" s="110">
        <v>0</v>
      </c>
      <c r="R82" s="110">
        <v>0</v>
      </c>
      <c r="S82" s="110">
        <v>0</v>
      </c>
      <c r="T82" s="110">
        <v>0</v>
      </c>
      <c r="U82" s="110">
        <v>0</v>
      </c>
      <c r="V82" s="110">
        <v>0</v>
      </c>
      <c r="W82" s="110">
        <v>0</v>
      </c>
      <c r="X82" s="110">
        <v>0</v>
      </c>
      <c r="Y82" s="108">
        <v>0</v>
      </c>
      <c r="Z82" s="108">
        <v>0</v>
      </c>
      <c r="AA82" s="108">
        <v>0</v>
      </c>
      <c r="AB82" s="108">
        <v>0</v>
      </c>
      <c r="AC82" s="108">
        <v>0</v>
      </c>
      <c r="AD82" s="108">
        <v>0</v>
      </c>
      <c r="AE82" s="108">
        <v>0</v>
      </c>
      <c r="AF82" s="18">
        <v>0</v>
      </c>
      <c r="AG82" s="18">
        <v>0</v>
      </c>
      <c r="AH82" s="18">
        <f>'Ingreso de Datos 2020'!L34</f>
        <v>0</v>
      </c>
      <c r="AI82" s="86">
        <f t="shared" si="25"/>
        <v>0</v>
      </c>
    </row>
    <row r="83" spans="1:35" ht="12.75" customHeight="1" x14ac:dyDescent="0.2">
      <c r="A83" s="120" t="s">
        <v>41</v>
      </c>
      <c r="B83" s="137" t="s">
        <v>42</v>
      </c>
      <c r="C83" s="10" t="s">
        <v>25</v>
      </c>
      <c r="D83" s="109">
        <v>0</v>
      </c>
      <c r="E83" s="109">
        <v>0</v>
      </c>
      <c r="F83" s="109">
        <v>0</v>
      </c>
      <c r="G83" s="109">
        <v>0</v>
      </c>
      <c r="H83" s="109">
        <v>0</v>
      </c>
      <c r="I83" s="109">
        <v>0</v>
      </c>
      <c r="J83" s="109">
        <v>0</v>
      </c>
      <c r="K83" s="109">
        <v>0</v>
      </c>
      <c r="L83" s="109">
        <v>0</v>
      </c>
      <c r="M83" s="109">
        <v>0</v>
      </c>
      <c r="N83" s="109">
        <v>0</v>
      </c>
      <c r="O83" s="109">
        <v>0</v>
      </c>
      <c r="P83" s="109">
        <v>0</v>
      </c>
      <c r="Q83" s="109">
        <v>0</v>
      </c>
      <c r="R83" s="109">
        <v>0</v>
      </c>
      <c r="S83" s="109">
        <v>0</v>
      </c>
      <c r="T83" s="109">
        <v>0</v>
      </c>
      <c r="U83" s="109">
        <v>0</v>
      </c>
      <c r="V83" s="109">
        <v>0</v>
      </c>
      <c r="W83" s="109">
        <v>0</v>
      </c>
      <c r="X83" s="109">
        <v>0</v>
      </c>
      <c r="Y83" s="107">
        <v>0</v>
      </c>
      <c r="Z83" s="107">
        <v>0</v>
      </c>
      <c r="AA83" s="107">
        <v>0</v>
      </c>
      <c r="AB83" s="107">
        <v>0</v>
      </c>
      <c r="AC83" s="107">
        <v>0</v>
      </c>
      <c r="AD83" s="107">
        <v>0</v>
      </c>
      <c r="AE83" s="107">
        <v>0</v>
      </c>
      <c r="AF83" s="17">
        <v>0</v>
      </c>
      <c r="AG83" s="17">
        <v>186</v>
      </c>
      <c r="AH83" s="17">
        <f>'Ingreso de Datos 2020'!L35</f>
        <v>1302</v>
      </c>
      <c r="AI83" s="85">
        <f t="shared" si="25"/>
        <v>1488</v>
      </c>
    </row>
    <row r="84" spans="1:35" ht="12.75" customHeight="1" x14ac:dyDescent="0.2">
      <c r="A84" s="121"/>
      <c r="B84" s="138"/>
      <c r="C84" s="11" t="s">
        <v>39</v>
      </c>
      <c r="D84" s="110">
        <v>0</v>
      </c>
      <c r="E84" s="110">
        <v>0</v>
      </c>
      <c r="F84" s="110">
        <v>0</v>
      </c>
      <c r="G84" s="110">
        <v>0</v>
      </c>
      <c r="H84" s="110">
        <v>0</v>
      </c>
      <c r="I84" s="110">
        <v>0</v>
      </c>
      <c r="J84" s="110">
        <v>0</v>
      </c>
      <c r="K84" s="110">
        <v>0</v>
      </c>
      <c r="L84" s="110">
        <v>0</v>
      </c>
      <c r="M84" s="110">
        <v>0</v>
      </c>
      <c r="N84" s="110">
        <v>0</v>
      </c>
      <c r="O84" s="110">
        <v>0</v>
      </c>
      <c r="P84" s="110">
        <v>0</v>
      </c>
      <c r="Q84" s="110">
        <v>0</v>
      </c>
      <c r="R84" s="110">
        <v>0</v>
      </c>
      <c r="S84" s="110">
        <v>0</v>
      </c>
      <c r="T84" s="110">
        <v>0</v>
      </c>
      <c r="U84" s="110">
        <v>0</v>
      </c>
      <c r="V84" s="110">
        <v>0</v>
      </c>
      <c r="W84" s="110">
        <v>0</v>
      </c>
      <c r="X84" s="110">
        <v>0</v>
      </c>
      <c r="Y84" s="108">
        <v>0</v>
      </c>
      <c r="Z84" s="108">
        <v>0</v>
      </c>
      <c r="AA84" s="108">
        <v>0</v>
      </c>
      <c r="AB84" s="108">
        <v>0</v>
      </c>
      <c r="AC84" s="108">
        <v>0</v>
      </c>
      <c r="AD84" s="108">
        <v>0</v>
      </c>
      <c r="AE84" s="108">
        <v>0</v>
      </c>
      <c r="AF84" s="18">
        <v>0</v>
      </c>
      <c r="AG84" s="18">
        <v>13556</v>
      </c>
      <c r="AH84" s="18">
        <f>'Ingreso de Datos 2020'!L36</f>
        <v>230941</v>
      </c>
      <c r="AI84" s="86">
        <f t="shared" si="25"/>
        <v>244497</v>
      </c>
    </row>
    <row r="85" spans="1:35" ht="12.75" customHeight="1" x14ac:dyDescent="0.2">
      <c r="A85" s="121"/>
      <c r="B85" s="137" t="s">
        <v>43</v>
      </c>
      <c r="C85" s="10" t="s">
        <v>25</v>
      </c>
      <c r="D85" s="109">
        <v>0</v>
      </c>
      <c r="E85" s="109">
        <v>0</v>
      </c>
      <c r="F85" s="109">
        <v>0</v>
      </c>
      <c r="G85" s="109">
        <v>0</v>
      </c>
      <c r="H85" s="109">
        <v>0</v>
      </c>
      <c r="I85" s="109">
        <v>0</v>
      </c>
      <c r="J85" s="109">
        <v>0</v>
      </c>
      <c r="K85" s="109">
        <v>0</v>
      </c>
      <c r="L85" s="109">
        <v>0</v>
      </c>
      <c r="M85" s="109">
        <v>0</v>
      </c>
      <c r="N85" s="109">
        <v>0</v>
      </c>
      <c r="O85" s="109">
        <v>0</v>
      </c>
      <c r="P85" s="109">
        <v>0</v>
      </c>
      <c r="Q85" s="109">
        <v>0</v>
      </c>
      <c r="R85" s="109">
        <v>0</v>
      </c>
      <c r="S85" s="109">
        <v>0</v>
      </c>
      <c r="T85" s="109">
        <v>0</v>
      </c>
      <c r="U85" s="109">
        <v>0</v>
      </c>
      <c r="V85" s="109">
        <v>0</v>
      </c>
      <c r="W85" s="109">
        <v>0</v>
      </c>
      <c r="X85" s="109">
        <v>0</v>
      </c>
      <c r="Y85" s="107">
        <v>0</v>
      </c>
      <c r="Z85" s="107">
        <v>0</v>
      </c>
      <c r="AA85" s="107">
        <v>0</v>
      </c>
      <c r="AB85" s="107">
        <v>0</v>
      </c>
      <c r="AC85" s="107">
        <v>0</v>
      </c>
      <c r="AD85" s="107">
        <v>0</v>
      </c>
      <c r="AE85" s="107">
        <v>0</v>
      </c>
      <c r="AF85" s="17">
        <v>0</v>
      </c>
      <c r="AG85" s="17">
        <v>0</v>
      </c>
      <c r="AH85" s="17">
        <f>'Ingreso de Datos 2020'!L37</f>
        <v>0</v>
      </c>
      <c r="AI85" s="85">
        <f t="shared" si="25"/>
        <v>0</v>
      </c>
    </row>
    <row r="86" spans="1:35" ht="12.75" customHeight="1" x14ac:dyDescent="0.2">
      <c r="A86" s="121"/>
      <c r="B86" s="138"/>
      <c r="C86" s="11" t="s">
        <v>39</v>
      </c>
      <c r="D86" s="110">
        <v>0</v>
      </c>
      <c r="E86" s="110">
        <v>0</v>
      </c>
      <c r="F86" s="110">
        <v>0</v>
      </c>
      <c r="G86" s="110">
        <v>0</v>
      </c>
      <c r="H86" s="110">
        <v>0</v>
      </c>
      <c r="I86" s="110">
        <v>0</v>
      </c>
      <c r="J86" s="110">
        <v>0</v>
      </c>
      <c r="K86" s="110">
        <v>0</v>
      </c>
      <c r="L86" s="110">
        <v>0</v>
      </c>
      <c r="M86" s="110">
        <v>0</v>
      </c>
      <c r="N86" s="110">
        <v>0</v>
      </c>
      <c r="O86" s="110">
        <v>0</v>
      </c>
      <c r="P86" s="110">
        <v>0</v>
      </c>
      <c r="Q86" s="110">
        <v>0</v>
      </c>
      <c r="R86" s="110">
        <v>0</v>
      </c>
      <c r="S86" s="110">
        <v>0</v>
      </c>
      <c r="T86" s="110">
        <v>0</v>
      </c>
      <c r="U86" s="110">
        <v>0</v>
      </c>
      <c r="V86" s="110">
        <v>0</v>
      </c>
      <c r="W86" s="110">
        <v>0</v>
      </c>
      <c r="X86" s="110">
        <v>0</v>
      </c>
      <c r="Y86" s="108">
        <v>0</v>
      </c>
      <c r="Z86" s="108">
        <v>0</v>
      </c>
      <c r="AA86" s="108">
        <v>0</v>
      </c>
      <c r="AB86" s="108">
        <v>0</v>
      </c>
      <c r="AC86" s="108">
        <v>0</v>
      </c>
      <c r="AD86" s="108">
        <v>0</v>
      </c>
      <c r="AE86" s="108">
        <v>0</v>
      </c>
      <c r="AF86" s="18">
        <v>0</v>
      </c>
      <c r="AG86" s="18">
        <v>0</v>
      </c>
      <c r="AH86" s="18">
        <f>'Ingreso de Datos 2020'!L38</f>
        <v>0</v>
      </c>
      <c r="AI86" s="86">
        <f t="shared" si="25"/>
        <v>0</v>
      </c>
    </row>
    <row r="87" spans="1:35" ht="12.75" customHeight="1" x14ac:dyDescent="0.2">
      <c r="A87" s="121"/>
      <c r="B87" s="137" t="s">
        <v>44</v>
      </c>
      <c r="C87" s="10" t="s">
        <v>25</v>
      </c>
      <c r="D87" s="109">
        <v>0</v>
      </c>
      <c r="E87" s="109">
        <v>0</v>
      </c>
      <c r="F87" s="109">
        <v>0</v>
      </c>
      <c r="G87" s="109">
        <v>0</v>
      </c>
      <c r="H87" s="109">
        <v>0</v>
      </c>
      <c r="I87" s="109">
        <v>0</v>
      </c>
      <c r="J87" s="109">
        <v>0</v>
      </c>
      <c r="K87" s="109">
        <v>0</v>
      </c>
      <c r="L87" s="109">
        <v>0</v>
      </c>
      <c r="M87" s="109">
        <v>0</v>
      </c>
      <c r="N87" s="109">
        <v>0</v>
      </c>
      <c r="O87" s="109">
        <v>0</v>
      </c>
      <c r="P87" s="109">
        <v>0</v>
      </c>
      <c r="Q87" s="109">
        <v>0</v>
      </c>
      <c r="R87" s="109">
        <v>0</v>
      </c>
      <c r="S87" s="109">
        <v>0</v>
      </c>
      <c r="T87" s="109">
        <v>0</v>
      </c>
      <c r="U87" s="109">
        <v>0</v>
      </c>
      <c r="V87" s="109">
        <v>0</v>
      </c>
      <c r="W87" s="109">
        <v>0</v>
      </c>
      <c r="X87" s="109">
        <v>0</v>
      </c>
      <c r="Y87" s="107">
        <v>0</v>
      </c>
      <c r="Z87" s="107">
        <v>0</v>
      </c>
      <c r="AA87" s="107">
        <v>0</v>
      </c>
      <c r="AB87" s="107">
        <v>0</v>
      </c>
      <c r="AC87" s="107">
        <v>0</v>
      </c>
      <c r="AD87" s="107">
        <v>0</v>
      </c>
      <c r="AE87" s="107">
        <v>0</v>
      </c>
      <c r="AF87" s="17">
        <v>0</v>
      </c>
      <c r="AG87" s="17">
        <v>0</v>
      </c>
      <c r="AH87" s="17">
        <f>'Ingreso de Datos 2020'!L39</f>
        <v>0</v>
      </c>
      <c r="AI87" s="85">
        <f t="shared" si="25"/>
        <v>0</v>
      </c>
    </row>
    <row r="88" spans="1:35" ht="12.75" customHeight="1" x14ac:dyDescent="0.2">
      <c r="A88" s="121"/>
      <c r="B88" s="138"/>
      <c r="C88" s="11" t="s">
        <v>39</v>
      </c>
      <c r="D88" s="110">
        <v>0</v>
      </c>
      <c r="E88" s="110">
        <v>0</v>
      </c>
      <c r="F88" s="110">
        <v>0</v>
      </c>
      <c r="G88" s="110">
        <v>0</v>
      </c>
      <c r="H88" s="110">
        <v>0</v>
      </c>
      <c r="I88" s="110">
        <v>0</v>
      </c>
      <c r="J88" s="110">
        <v>0</v>
      </c>
      <c r="K88" s="110">
        <v>0</v>
      </c>
      <c r="L88" s="110">
        <v>0</v>
      </c>
      <c r="M88" s="110">
        <v>0</v>
      </c>
      <c r="N88" s="110">
        <v>0</v>
      </c>
      <c r="O88" s="110">
        <v>0</v>
      </c>
      <c r="P88" s="110">
        <v>0</v>
      </c>
      <c r="Q88" s="110">
        <v>0</v>
      </c>
      <c r="R88" s="110">
        <v>0</v>
      </c>
      <c r="S88" s="110">
        <v>0</v>
      </c>
      <c r="T88" s="110">
        <v>0</v>
      </c>
      <c r="U88" s="110">
        <v>0</v>
      </c>
      <c r="V88" s="110">
        <v>0</v>
      </c>
      <c r="W88" s="110">
        <v>0</v>
      </c>
      <c r="X88" s="110">
        <v>0</v>
      </c>
      <c r="Y88" s="108">
        <v>0</v>
      </c>
      <c r="Z88" s="108">
        <v>0</v>
      </c>
      <c r="AA88" s="108">
        <v>0</v>
      </c>
      <c r="AB88" s="108">
        <v>0</v>
      </c>
      <c r="AC88" s="108">
        <v>0</v>
      </c>
      <c r="AD88" s="108">
        <v>0</v>
      </c>
      <c r="AE88" s="108">
        <v>0</v>
      </c>
      <c r="AF88" s="18">
        <v>0</v>
      </c>
      <c r="AG88" s="18">
        <v>0</v>
      </c>
      <c r="AH88" s="18">
        <f>'Ingreso de Datos 2020'!L40</f>
        <v>0</v>
      </c>
      <c r="AI88" s="86">
        <f t="shared" si="25"/>
        <v>0</v>
      </c>
    </row>
    <row r="89" spans="1:35" ht="12.75" customHeight="1" x14ac:dyDescent="0.2">
      <c r="A89" s="121"/>
      <c r="B89" s="137" t="s">
        <v>45</v>
      </c>
      <c r="C89" s="59" t="s">
        <v>25</v>
      </c>
      <c r="D89" s="109">
        <v>0</v>
      </c>
      <c r="E89" s="113">
        <v>0</v>
      </c>
      <c r="F89" s="113">
        <v>0</v>
      </c>
      <c r="G89" s="113">
        <v>0</v>
      </c>
      <c r="H89" s="113">
        <v>0</v>
      </c>
      <c r="I89" s="113">
        <v>0</v>
      </c>
      <c r="J89" s="113">
        <v>0</v>
      </c>
      <c r="K89" s="113">
        <v>0</v>
      </c>
      <c r="L89" s="113">
        <v>0</v>
      </c>
      <c r="M89" s="113">
        <v>0</v>
      </c>
      <c r="N89" s="113">
        <v>0</v>
      </c>
      <c r="O89" s="113">
        <v>0</v>
      </c>
      <c r="P89" s="113">
        <v>0</v>
      </c>
      <c r="Q89" s="113">
        <v>0</v>
      </c>
      <c r="R89" s="113">
        <v>0</v>
      </c>
      <c r="S89" s="113">
        <v>0</v>
      </c>
      <c r="T89" s="113">
        <v>0</v>
      </c>
      <c r="U89" s="113">
        <v>0</v>
      </c>
      <c r="V89" s="113">
        <v>0</v>
      </c>
      <c r="W89" s="113">
        <v>0</v>
      </c>
      <c r="X89" s="113">
        <v>0</v>
      </c>
      <c r="Y89" s="113">
        <v>0</v>
      </c>
      <c r="Z89" s="113">
        <v>0</v>
      </c>
      <c r="AA89" s="113">
        <v>0</v>
      </c>
      <c r="AB89" s="113">
        <v>0</v>
      </c>
      <c r="AC89" s="113">
        <v>0</v>
      </c>
      <c r="AD89" s="113">
        <v>0</v>
      </c>
      <c r="AE89" s="113">
        <v>0</v>
      </c>
      <c r="AF89" s="17">
        <v>0</v>
      </c>
      <c r="AG89" s="17">
        <v>0</v>
      </c>
      <c r="AH89" s="17">
        <f>'Ingreso de Datos 2020'!L41</f>
        <v>26</v>
      </c>
      <c r="AI89" s="85">
        <f t="shared" si="25"/>
        <v>26</v>
      </c>
    </row>
    <row r="90" spans="1:35" ht="12.75" customHeight="1" x14ac:dyDescent="0.2">
      <c r="A90" s="122"/>
      <c r="B90" s="138"/>
      <c r="C90" s="57" t="s">
        <v>39</v>
      </c>
      <c r="D90" s="110">
        <v>0</v>
      </c>
      <c r="E90" s="114">
        <v>0</v>
      </c>
      <c r="F90" s="114">
        <v>0</v>
      </c>
      <c r="G90" s="114">
        <v>0</v>
      </c>
      <c r="H90" s="114">
        <v>0</v>
      </c>
      <c r="I90" s="114">
        <v>0</v>
      </c>
      <c r="J90" s="114">
        <v>0</v>
      </c>
      <c r="K90" s="114">
        <v>0</v>
      </c>
      <c r="L90" s="114">
        <v>0</v>
      </c>
      <c r="M90" s="114">
        <v>0</v>
      </c>
      <c r="N90" s="114">
        <v>0</v>
      </c>
      <c r="O90" s="114">
        <v>0</v>
      </c>
      <c r="P90" s="114">
        <v>0</v>
      </c>
      <c r="Q90" s="114">
        <v>0</v>
      </c>
      <c r="R90" s="114">
        <v>0</v>
      </c>
      <c r="S90" s="114">
        <v>0</v>
      </c>
      <c r="T90" s="114">
        <v>0</v>
      </c>
      <c r="U90" s="114">
        <v>0</v>
      </c>
      <c r="V90" s="114">
        <v>0</v>
      </c>
      <c r="W90" s="114">
        <v>0</v>
      </c>
      <c r="X90" s="114">
        <v>0</v>
      </c>
      <c r="Y90" s="114">
        <v>0</v>
      </c>
      <c r="Z90" s="114">
        <v>0</v>
      </c>
      <c r="AA90" s="114">
        <v>0</v>
      </c>
      <c r="AB90" s="114">
        <v>0</v>
      </c>
      <c r="AC90" s="114">
        <v>0</v>
      </c>
      <c r="AD90" s="114">
        <v>0</v>
      </c>
      <c r="AE90" s="114">
        <v>0</v>
      </c>
      <c r="AF90" s="18">
        <v>0</v>
      </c>
      <c r="AG90" s="18">
        <v>0</v>
      </c>
      <c r="AH90" s="18">
        <f>'Ingreso de Datos 2020'!L42</f>
        <v>2391</v>
      </c>
      <c r="AI90" s="86">
        <f t="shared" si="25"/>
        <v>2391</v>
      </c>
    </row>
    <row r="91" spans="1:35" ht="12.75" customHeight="1" x14ac:dyDescent="0.2">
      <c r="A91" s="3" t="str">
        <f>A46</f>
        <v>FUENTE: reporte mensual Metas Subsidios Asignados DPH a DIFIN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8"/>
      <c r="AD91" s="28"/>
      <c r="AE91" s="28"/>
      <c r="AF91" s="28"/>
      <c r="AG91" s="28"/>
      <c r="AH91" s="28"/>
      <c r="AI91" s="28"/>
    </row>
    <row r="92" spans="1:3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89"/>
      <c r="AI92" s="89"/>
    </row>
    <row r="93" spans="1:3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89"/>
      <c r="AI93" s="89"/>
    </row>
    <row r="94" spans="1:3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89"/>
      <c r="AI94" s="89"/>
    </row>
    <row r="95" spans="1:3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89"/>
      <c r="AI95" s="89"/>
    </row>
    <row r="96" spans="1:35" ht="12.75" customHeight="1" thickBot="1" x14ac:dyDescent="0.25">
      <c r="A96" s="60" t="s">
        <v>56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C96" s="34"/>
      <c r="AH96" s="87"/>
      <c r="AI96" s="87"/>
    </row>
    <row r="97" spans="1:35" s="7" customFormat="1" ht="12.75" customHeight="1" x14ac:dyDescent="0.2">
      <c r="A97" s="143" t="s">
        <v>52</v>
      </c>
      <c r="B97" s="144"/>
      <c r="C97" s="145"/>
      <c r="D97" s="141" t="s">
        <v>53</v>
      </c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39" t="s">
        <v>22</v>
      </c>
    </row>
    <row r="98" spans="1:35" s="7" customFormat="1" ht="12.75" customHeight="1" thickBot="1" x14ac:dyDescent="0.25">
      <c r="A98" s="146"/>
      <c r="B98" s="147"/>
      <c r="C98" s="147"/>
      <c r="D98" s="91">
        <v>1990</v>
      </c>
      <c r="E98" s="91">
        <v>1991</v>
      </c>
      <c r="F98" s="91">
        <v>1992</v>
      </c>
      <c r="G98" s="91">
        <v>1993</v>
      </c>
      <c r="H98" s="91">
        <v>1994</v>
      </c>
      <c r="I98" s="91">
        <v>1995</v>
      </c>
      <c r="J98" s="91">
        <v>1996</v>
      </c>
      <c r="K98" s="91">
        <v>1997</v>
      </c>
      <c r="L98" s="91">
        <v>1998</v>
      </c>
      <c r="M98" s="91">
        <v>1999</v>
      </c>
      <c r="N98" s="91">
        <v>2000</v>
      </c>
      <c r="O98" s="91">
        <v>2001</v>
      </c>
      <c r="P98" s="91">
        <v>2002</v>
      </c>
      <c r="Q98" s="91">
        <v>2003</v>
      </c>
      <c r="R98" s="91">
        <v>2004</v>
      </c>
      <c r="S98" s="91">
        <v>2005</v>
      </c>
      <c r="T98" s="91">
        <v>2006</v>
      </c>
      <c r="U98" s="91">
        <v>2007</v>
      </c>
      <c r="V98" s="91">
        <v>2008</v>
      </c>
      <c r="W98" s="91">
        <v>2009</v>
      </c>
      <c r="X98" s="91">
        <v>2010</v>
      </c>
      <c r="Y98" s="91">
        <v>2011</v>
      </c>
      <c r="Z98" s="91">
        <v>2012</v>
      </c>
      <c r="AA98" s="91">
        <v>2013</v>
      </c>
      <c r="AB98" s="91">
        <v>2014</v>
      </c>
      <c r="AC98" s="91">
        <v>2015</v>
      </c>
      <c r="AD98" s="91">
        <v>2016</v>
      </c>
      <c r="AE98" s="91">
        <v>2017</v>
      </c>
      <c r="AF98" s="91">
        <v>2018</v>
      </c>
      <c r="AG98" s="102">
        <v>2019</v>
      </c>
      <c r="AH98" s="102">
        <v>2020</v>
      </c>
      <c r="AI98" s="140"/>
    </row>
    <row r="99" spans="1:35" ht="12.75" customHeight="1" x14ac:dyDescent="0.2">
      <c r="A99" s="39"/>
      <c r="B99" s="40" t="s">
        <v>54</v>
      </c>
      <c r="C99" s="25" t="s">
        <v>25</v>
      </c>
      <c r="D99" s="25">
        <f>D102+D104+D106+D108+D110+D112+D114+D116+D118+D120+D122+D124+D126+D128+D130+D132+D134</f>
        <v>0</v>
      </c>
      <c r="E99" s="25">
        <f t="shared" ref="E99:AH100" si="26">E102+E104+E106+E108+E110+E112+E114+E116+E118+E120+E122+E124+E126+E128+E130+E132+E134</f>
        <v>0</v>
      </c>
      <c r="F99" s="25">
        <f t="shared" si="26"/>
        <v>0</v>
      </c>
      <c r="G99" s="25">
        <f t="shared" si="26"/>
        <v>0</v>
      </c>
      <c r="H99" s="25">
        <f t="shared" si="26"/>
        <v>0</v>
      </c>
      <c r="I99" s="25">
        <f t="shared" si="26"/>
        <v>0</v>
      </c>
      <c r="J99" s="25">
        <f t="shared" si="26"/>
        <v>0</v>
      </c>
      <c r="K99" s="25">
        <f t="shared" si="26"/>
        <v>0</v>
      </c>
      <c r="L99" s="25">
        <f t="shared" si="26"/>
        <v>0</v>
      </c>
      <c r="M99" s="25">
        <f t="shared" si="26"/>
        <v>0</v>
      </c>
      <c r="N99" s="25">
        <f t="shared" si="26"/>
        <v>0</v>
      </c>
      <c r="O99" s="25">
        <f t="shared" si="26"/>
        <v>0</v>
      </c>
      <c r="P99" s="25">
        <f t="shared" si="26"/>
        <v>0</v>
      </c>
      <c r="Q99" s="25">
        <f t="shared" si="26"/>
        <v>0</v>
      </c>
      <c r="R99" s="25">
        <f t="shared" si="26"/>
        <v>0</v>
      </c>
      <c r="S99" s="25">
        <f t="shared" si="26"/>
        <v>0</v>
      </c>
      <c r="T99" s="25">
        <f t="shared" si="26"/>
        <v>0</v>
      </c>
      <c r="U99" s="25">
        <f t="shared" si="26"/>
        <v>0</v>
      </c>
      <c r="V99" s="25">
        <f t="shared" si="26"/>
        <v>0</v>
      </c>
      <c r="W99" s="25">
        <f t="shared" si="26"/>
        <v>0</v>
      </c>
      <c r="X99" s="25">
        <f t="shared" si="26"/>
        <v>0</v>
      </c>
      <c r="Y99" s="25">
        <f t="shared" si="26"/>
        <v>0</v>
      </c>
      <c r="Z99" s="25">
        <f t="shared" si="26"/>
        <v>0</v>
      </c>
      <c r="AA99" s="25">
        <f t="shared" si="26"/>
        <v>0</v>
      </c>
      <c r="AB99" s="25">
        <f t="shared" si="26"/>
        <v>0</v>
      </c>
      <c r="AC99" s="25">
        <f t="shared" si="26"/>
        <v>0</v>
      </c>
      <c r="AD99" s="25">
        <f t="shared" si="26"/>
        <v>0</v>
      </c>
      <c r="AE99" s="25">
        <f t="shared" si="26"/>
        <v>0</v>
      </c>
      <c r="AF99" s="25">
        <f t="shared" si="26"/>
        <v>0</v>
      </c>
      <c r="AG99" s="25">
        <f t="shared" ref="AG99" si="27">AG102+AG104+AG106+AG108+AG110+AG112+AG114+AG116+AG118+AG120+AG122+AG124+AG126+AG128+AG130+AG132+AG134</f>
        <v>0</v>
      </c>
      <c r="AH99" s="25">
        <f t="shared" si="26"/>
        <v>0</v>
      </c>
      <c r="AI99" s="42">
        <f>SUM(D99:AH99)</f>
        <v>0</v>
      </c>
    </row>
    <row r="100" spans="1:35" ht="12.75" customHeight="1" thickBot="1" x14ac:dyDescent="0.25">
      <c r="A100" s="43"/>
      <c r="B100" s="16"/>
      <c r="C100" s="20" t="s">
        <v>39</v>
      </c>
      <c r="D100" s="20">
        <f>D103+D105+D107+D109+D111+D113+D115+D117+D119+D121+D123+D125+D127+D129+D131+D133+D135</f>
        <v>0</v>
      </c>
      <c r="E100" s="20">
        <f t="shared" si="26"/>
        <v>0</v>
      </c>
      <c r="F100" s="20">
        <f t="shared" si="26"/>
        <v>0</v>
      </c>
      <c r="G100" s="20">
        <f t="shared" si="26"/>
        <v>0</v>
      </c>
      <c r="H100" s="20">
        <f t="shared" si="26"/>
        <v>0</v>
      </c>
      <c r="I100" s="20">
        <f t="shared" si="26"/>
        <v>0</v>
      </c>
      <c r="J100" s="20">
        <f t="shared" si="26"/>
        <v>0</v>
      </c>
      <c r="K100" s="20">
        <f t="shared" si="26"/>
        <v>0</v>
      </c>
      <c r="L100" s="20">
        <f t="shared" si="26"/>
        <v>0</v>
      </c>
      <c r="M100" s="20">
        <f t="shared" si="26"/>
        <v>0</v>
      </c>
      <c r="N100" s="20">
        <f t="shared" si="26"/>
        <v>0</v>
      </c>
      <c r="O100" s="20">
        <f t="shared" si="26"/>
        <v>0</v>
      </c>
      <c r="P100" s="20">
        <f t="shared" si="26"/>
        <v>0</v>
      </c>
      <c r="Q100" s="20">
        <f t="shared" si="26"/>
        <v>0</v>
      </c>
      <c r="R100" s="20">
        <f t="shared" si="26"/>
        <v>0</v>
      </c>
      <c r="S100" s="20">
        <f t="shared" si="26"/>
        <v>0</v>
      </c>
      <c r="T100" s="20">
        <f t="shared" si="26"/>
        <v>0</v>
      </c>
      <c r="U100" s="20">
        <f t="shared" si="26"/>
        <v>0</v>
      </c>
      <c r="V100" s="20">
        <f t="shared" si="26"/>
        <v>0</v>
      </c>
      <c r="W100" s="20">
        <f t="shared" si="26"/>
        <v>0</v>
      </c>
      <c r="X100" s="20">
        <f t="shared" si="26"/>
        <v>0</v>
      </c>
      <c r="Y100" s="20">
        <f t="shared" si="26"/>
        <v>0</v>
      </c>
      <c r="Z100" s="20">
        <f t="shared" si="26"/>
        <v>0</v>
      </c>
      <c r="AA100" s="20">
        <f t="shared" si="26"/>
        <v>0</v>
      </c>
      <c r="AB100" s="20">
        <f t="shared" si="26"/>
        <v>0</v>
      </c>
      <c r="AC100" s="20">
        <f t="shared" si="26"/>
        <v>0</v>
      </c>
      <c r="AD100" s="20">
        <f t="shared" si="26"/>
        <v>0</v>
      </c>
      <c r="AE100" s="20">
        <f t="shared" si="26"/>
        <v>0</v>
      </c>
      <c r="AF100" s="20">
        <f t="shared" si="26"/>
        <v>0</v>
      </c>
      <c r="AG100" s="20">
        <f t="shared" ref="AG100" si="28">AG103+AG105+AG107+AG109+AG111+AG113+AG115+AG117+AG119+AG121+AG123+AG125+AG127+AG129+AG131+AG133+AG135</f>
        <v>0</v>
      </c>
      <c r="AH100" s="20">
        <f t="shared" si="26"/>
        <v>0</v>
      </c>
      <c r="AI100" s="45">
        <f>SUM(D100:AH100)</f>
        <v>0</v>
      </c>
    </row>
    <row r="101" spans="1:35" ht="12.75" customHeight="1" x14ac:dyDescent="0.2">
      <c r="A101" s="58"/>
      <c r="B101" s="1"/>
      <c r="C101" s="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</row>
    <row r="102" spans="1:35" ht="12.75" customHeight="1" x14ac:dyDescent="0.2">
      <c r="A102" s="120" t="s">
        <v>23</v>
      </c>
      <c r="B102" s="137" t="s">
        <v>24</v>
      </c>
      <c r="C102" s="59" t="s">
        <v>25</v>
      </c>
      <c r="D102" s="109">
        <v>0</v>
      </c>
      <c r="E102" s="109">
        <v>0</v>
      </c>
      <c r="F102" s="109">
        <v>0</v>
      </c>
      <c r="G102" s="109">
        <v>0</v>
      </c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v>0</v>
      </c>
      <c r="N102" s="109">
        <v>0</v>
      </c>
      <c r="O102" s="109">
        <v>0</v>
      </c>
      <c r="P102" s="109">
        <v>0</v>
      </c>
      <c r="Q102" s="109">
        <v>0</v>
      </c>
      <c r="R102" s="109">
        <v>0</v>
      </c>
      <c r="S102" s="109">
        <v>0</v>
      </c>
      <c r="T102" s="109">
        <v>0</v>
      </c>
      <c r="U102" s="109">
        <v>0</v>
      </c>
      <c r="V102" s="109">
        <v>0</v>
      </c>
      <c r="W102" s="109">
        <v>0</v>
      </c>
      <c r="X102" s="109">
        <v>0</v>
      </c>
      <c r="Y102" s="107">
        <v>0</v>
      </c>
      <c r="Z102" s="107">
        <v>0</v>
      </c>
      <c r="AA102" s="107">
        <v>0</v>
      </c>
      <c r="AB102" s="107">
        <v>0</v>
      </c>
      <c r="AC102" s="107">
        <v>0</v>
      </c>
      <c r="AD102" s="107">
        <v>0</v>
      </c>
      <c r="AE102" s="107">
        <v>0</v>
      </c>
      <c r="AF102" s="17">
        <v>0</v>
      </c>
      <c r="AG102" s="17">
        <v>0</v>
      </c>
      <c r="AH102" s="17">
        <f>'Ingreso de Datos 2020'!L63</f>
        <v>0</v>
      </c>
      <c r="AI102" s="85">
        <f t="shared" ref="AI102:AI135" si="29">SUM(D102:AH102)</f>
        <v>0</v>
      </c>
    </row>
    <row r="103" spans="1:35" ht="12.75" customHeight="1" x14ac:dyDescent="0.2">
      <c r="A103" s="121"/>
      <c r="B103" s="138"/>
      <c r="C103" s="57" t="s">
        <v>39</v>
      </c>
      <c r="D103" s="110">
        <v>0</v>
      </c>
      <c r="E103" s="110">
        <v>0</v>
      </c>
      <c r="F103" s="110">
        <v>0</v>
      </c>
      <c r="G103" s="110">
        <v>0</v>
      </c>
      <c r="H103" s="110">
        <v>0</v>
      </c>
      <c r="I103" s="110">
        <v>0</v>
      </c>
      <c r="J103" s="110">
        <v>0</v>
      </c>
      <c r="K103" s="110">
        <v>0</v>
      </c>
      <c r="L103" s="110">
        <v>0</v>
      </c>
      <c r="M103" s="110">
        <v>0</v>
      </c>
      <c r="N103" s="110">
        <v>0</v>
      </c>
      <c r="O103" s="110">
        <v>0</v>
      </c>
      <c r="P103" s="110">
        <v>0</v>
      </c>
      <c r="Q103" s="110">
        <v>0</v>
      </c>
      <c r="R103" s="110">
        <v>0</v>
      </c>
      <c r="S103" s="110">
        <v>0</v>
      </c>
      <c r="T103" s="110">
        <v>0</v>
      </c>
      <c r="U103" s="110">
        <v>0</v>
      </c>
      <c r="V103" s="110">
        <v>0</v>
      </c>
      <c r="W103" s="110">
        <v>0</v>
      </c>
      <c r="X103" s="110">
        <v>0</v>
      </c>
      <c r="Y103" s="108">
        <v>0</v>
      </c>
      <c r="Z103" s="108">
        <v>0</v>
      </c>
      <c r="AA103" s="108">
        <v>0</v>
      </c>
      <c r="AB103" s="108">
        <v>0</v>
      </c>
      <c r="AC103" s="108">
        <v>0</v>
      </c>
      <c r="AD103" s="108">
        <v>0</v>
      </c>
      <c r="AE103" s="108">
        <v>0</v>
      </c>
      <c r="AF103" s="18">
        <v>0</v>
      </c>
      <c r="AG103" s="18">
        <v>0</v>
      </c>
      <c r="AH103" s="18">
        <f>'Ingreso de Datos 2020'!L64</f>
        <v>0</v>
      </c>
      <c r="AI103" s="86">
        <f t="shared" si="29"/>
        <v>0</v>
      </c>
    </row>
    <row r="104" spans="1:35" ht="12.75" customHeight="1" x14ac:dyDescent="0.2">
      <c r="A104" s="121"/>
      <c r="B104" s="137" t="s">
        <v>27</v>
      </c>
      <c r="C104" s="10" t="s">
        <v>25</v>
      </c>
      <c r="D104" s="109">
        <v>0</v>
      </c>
      <c r="E104" s="109">
        <v>0</v>
      </c>
      <c r="F104" s="109">
        <v>0</v>
      </c>
      <c r="G104" s="109">
        <v>0</v>
      </c>
      <c r="H104" s="109">
        <v>0</v>
      </c>
      <c r="I104" s="109">
        <v>0</v>
      </c>
      <c r="J104" s="109">
        <v>0</v>
      </c>
      <c r="K104" s="109">
        <v>0</v>
      </c>
      <c r="L104" s="109">
        <v>0</v>
      </c>
      <c r="M104" s="109">
        <v>0</v>
      </c>
      <c r="N104" s="109">
        <v>0</v>
      </c>
      <c r="O104" s="109">
        <v>0</v>
      </c>
      <c r="P104" s="109">
        <v>0</v>
      </c>
      <c r="Q104" s="109">
        <v>0</v>
      </c>
      <c r="R104" s="109">
        <v>0</v>
      </c>
      <c r="S104" s="109">
        <v>0</v>
      </c>
      <c r="T104" s="109">
        <v>0</v>
      </c>
      <c r="U104" s="109">
        <v>0</v>
      </c>
      <c r="V104" s="109">
        <v>0</v>
      </c>
      <c r="W104" s="109">
        <v>0</v>
      </c>
      <c r="X104" s="109">
        <v>0</v>
      </c>
      <c r="Y104" s="107">
        <v>0</v>
      </c>
      <c r="Z104" s="107">
        <v>0</v>
      </c>
      <c r="AA104" s="107">
        <v>0</v>
      </c>
      <c r="AB104" s="107">
        <v>0</v>
      </c>
      <c r="AC104" s="107">
        <v>0</v>
      </c>
      <c r="AD104" s="107">
        <v>0</v>
      </c>
      <c r="AE104" s="107">
        <v>0</v>
      </c>
      <c r="AF104" s="17">
        <v>0</v>
      </c>
      <c r="AG104" s="17">
        <v>0</v>
      </c>
      <c r="AH104" s="17">
        <f>'Ingreso de Datos 2020'!L65</f>
        <v>0</v>
      </c>
      <c r="AI104" s="85">
        <f t="shared" si="29"/>
        <v>0</v>
      </c>
    </row>
    <row r="105" spans="1:35" ht="12.75" customHeight="1" x14ac:dyDescent="0.2">
      <c r="A105" s="121"/>
      <c r="B105" s="138"/>
      <c r="C105" s="11" t="s">
        <v>39</v>
      </c>
      <c r="D105" s="110">
        <v>0</v>
      </c>
      <c r="E105" s="110">
        <v>0</v>
      </c>
      <c r="F105" s="110">
        <v>0</v>
      </c>
      <c r="G105" s="110">
        <v>0</v>
      </c>
      <c r="H105" s="110">
        <v>0</v>
      </c>
      <c r="I105" s="110">
        <v>0</v>
      </c>
      <c r="J105" s="110">
        <v>0</v>
      </c>
      <c r="K105" s="110">
        <v>0</v>
      </c>
      <c r="L105" s="110">
        <v>0</v>
      </c>
      <c r="M105" s="110">
        <v>0</v>
      </c>
      <c r="N105" s="110">
        <v>0</v>
      </c>
      <c r="O105" s="110">
        <v>0</v>
      </c>
      <c r="P105" s="110">
        <v>0</v>
      </c>
      <c r="Q105" s="110">
        <v>0</v>
      </c>
      <c r="R105" s="110">
        <v>0</v>
      </c>
      <c r="S105" s="110">
        <v>0</v>
      </c>
      <c r="T105" s="110">
        <v>0</v>
      </c>
      <c r="U105" s="110">
        <v>0</v>
      </c>
      <c r="V105" s="110">
        <v>0</v>
      </c>
      <c r="W105" s="110">
        <v>0</v>
      </c>
      <c r="X105" s="110">
        <v>0</v>
      </c>
      <c r="Y105" s="108">
        <v>0</v>
      </c>
      <c r="Z105" s="108">
        <v>0</v>
      </c>
      <c r="AA105" s="108">
        <v>0</v>
      </c>
      <c r="AB105" s="108">
        <v>0</v>
      </c>
      <c r="AC105" s="108">
        <v>0</v>
      </c>
      <c r="AD105" s="108">
        <v>0</v>
      </c>
      <c r="AE105" s="108">
        <v>0</v>
      </c>
      <c r="AF105" s="18">
        <v>0</v>
      </c>
      <c r="AG105" s="18">
        <v>0</v>
      </c>
      <c r="AH105" s="18">
        <f>'Ingreso de Datos 2020'!L66</f>
        <v>0</v>
      </c>
      <c r="AI105" s="86">
        <f t="shared" si="29"/>
        <v>0</v>
      </c>
    </row>
    <row r="106" spans="1:35" ht="12.75" customHeight="1" x14ac:dyDescent="0.2">
      <c r="A106" s="121"/>
      <c r="B106" s="137" t="s">
        <v>28</v>
      </c>
      <c r="C106" s="10" t="s">
        <v>25</v>
      </c>
      <c r="D106" s="109">
        <v>0</v>
      </c>
      <c r="E106" s="109">
        <v>0</v>
      </c>
      <c r="F106" s="109">
        <v>0</v>
      </c>
      <c r="G106" s="109">
        <v>0</v>
      </c>
      <c r="H106" s="109">
        <v>0</v>
      </c>
      <c r="I106" s="109">
        <v>0</v>
      </c>
      <c r="J106" s="109">
        <v>0</v>
      </c>
      <c r="K106" s="109">
        <v>0</v>
      </c>
      <c r="L106" s="109">
        <v>0</v>
      </c>
      <c r="M106" s="109">
        <v>0</v>
      </c>
      <c r="N106" s="109">
        <v>0</v>
      </c>
      <c r="O106" s="109">
        <v>0</v>
      </c>
      <c r="P106" s="109">
        <v>0</v>
      </c>
      <c r="Q106" s="109">
        <v>0</v>
      </c>
      <c r="R106" s="109">
        <v>0</v>
      </c>
      <c r="S106" s="109">
        <v>0</v>
      </c>
      <c r="T106" s="109">
        <v>0</v>
      </c>
      <c r="U106" s="109">
        <v>0</v>
      </c>
      <c r="V106" s="109">
        <v>0</v>
      </c>
      <c r="W106" s="109">
        <v>0</v>
      </c>
      <c r="X106" s="109">
        <v>0</v>
      </c>
      <c r="Y106" s="107">
        <v>0</v>
      </c>
      <c r="Z106" s="107">
        <v>0</v>
      </c>
      <c r="AA106" s="107">
        <v>0</v>
      </c>
      <c r="AB106" s="107">
        <v>0</v>
      </c>
      <c r="AC106" s="107">
        <v>0</v>
      </c>
      <c r="AD106" s="107">
        <v>0</v>
      </c>
      <c r="AE106" s="107">
        <v>0</v>
      </c>
      <c r="AF106" s="17">
        <v>0</v>
      </c>
      <c r="AG106" s="17">
        <v>0</v>
      </c>
      <c r="AH106" s="17">
        <f>'Ingreso de Datos 2020'!L67</f>
        <v>0</v>
      </c>
      <c r="AI106" s="85">
        <f t="shared" si="29"/>
        <v>0</v>
      </c>
    </row>
    <row r="107" spans="1:35" ht="12.75" customHeight="1" x14ac:dyDescent="0.2">
      <c r="A107" s="121"/>
      <c r="B107" s="138"/>
      <c r="C107" s="11" t="s">
        <v>39</v>
      </c>
      <c r="D107" s="110">
        <v>0</v>
      </c>
      <c r="E107" s="110">
        <v>0</v>
      </c>
      <c r="F107" s="110">
        <v>0</v>
      </c>
      <c r="G107" s="110">
        <v>0</v>
      </c>
      <c r="H107" s="110">
        <v>0</v>
      </c>
      <c r="I107" s="110">
        <v>0</v>
      </c>
      <c r="J107" s="110">
        <v>0</v>
      </c>
      <c r="K107" s="110">
        <v>0</v>
      </c>
      <c r="L107" s="110">
        <v>0</v>
      </c>
      <c r="M107" s="110">
        <v>0</v>
      </c>
      <c r="N107" s="110">
        <v>0</v>
      </c>
      <c r="O107" s="110">
        <v>0</v>
      </c>
      <c r="P107" s="110">
        <v>0</v>
      </c>
      <c r="Q107" s="110">
        <v>0</v>
      </c>
      <c r="R107" s="110">
        <v>0</v>
      </c>
      <c r="S107" s="110">
        <v>0</v>
      </c>
      <c r="T107" s="110">
        <v>0</v>
      </c>
      <c r="U107" s="110">
        <v>0</v>
      </c>
      <c r="V107" s="110">
        <v>0</v>
      </c>
      <c r="W107" s="110">
        <v>0</v>
      </c>
      <c r="X107" s="110">
        <v>0</v>
      </c>
      <c r="Y107" s="108">
        <v>0</v>
      </c>
      <c r="Z107" s="108">
        <v>0</v>
      </c>
      <c r="AA107" s="108">
        <v>0</v>
      </c>
      <c r="AB107" s="108">
        <v>0</v>
      </c>
      <c r="AC107" s="108">
        <v>0</v>
      </c>
      <c r="AD107" s="108">
        <v>0</v>
      </c>
      <c r="AE107" s="108">
        <v>0</v>
      </c>
      <c r="AF107" s="18">
        <v>0</v>
      </c>
      <c r="AG107" s="18">
        <v>0</v>
      </c>
      <c r="AH107" s="18">
        <f>'Ingreso de Datos 2020'!L68</f>
        <v>0</v>
      </c>
      <c r="AI107" s="86">
        <f t="shared" si="29"/>
        <v>0</v>
      </c>
    </row>
    <row r="108" spans="1:35" ht="12.75" customHeight="1" x14ac:dyDescent="0.2">
      <c r="A108" s="121"/>
      <c r="B108" s="137" t="s">
        <v>29</v>
      </c>
      <c r="C108" s="10" t="s">
        <v>25</v>
      </c>
      <c r="D108" s="109">
        <v>0</v>
      </c>
      <c r="E108" s="109">
        <v>0</v>
      </c>
      <c r="F108" s="109">
        <v>0</v>
      </c>
      <c r="G108" s="109">
        <v>0</v>
      </c>
      <c r="H108" s="109">
        <v>0</v>
      </c>
      <c r="I108" s="109">
        <v>0</v>
      </c>
      <c r="J108" s="109">
        <v>0</v>
      </c>
      <c r="K108" s="109">
        <v>0</v>
      </c>
      <c r="L108" s="109">
        <v>0</v>
      </c>
      <c r="M108" s="109">
        <v>0</v>
      </c>
      <c r="N108" s="109">
        <v>0</v>
      </c>
      <c r="O108" s="109">
        <v>0</v>
      </c>
      <c r="P108" s="109">
        <v>0</v>
      </c>
      <c r="Q108" s="109">
        <v>0</v>
      </c>
      <c r="R108" s="109">
        <v>0</v>
      </c>
      <c r="S108" s="109">
        <v>0</v>
      </c>
      <c r="T108" s="109">
        <v>0</v>
      </c>
      <c r="U108" s="109">
        <v>0</v>
      </c>
      <c r="V108" s="109">
        <v>0</v>
      </c>
      <c r="W108" s="109">
        <v>0</v>
      </c>
      <c r="X108" s="109">
        <v>0</v>
      </c>
      <c r="Y108" s="107">
        <v>0</v>
      </c>
      <c r="Z108" s="107">
        <v>0</v>
      </c>
      <c r="AA108" s="107">
        <v>0</v>
      </c>
      <c r="AB108" s="107">
        <v>0</v>
      </c>
      <c r="AC108" s="107">
        <v>0</v>
      </c>
      <c r="AD108" s="107">
        <v>0</v>
      </c>
      <c r="AE108" s="107">
        <v>0</v>
      </c>
      <c r="AF108" s="17">
        <v>0</v>
      </c>
      <c r="AG108" s="17">
        <v>0</v>
      </c>
      <c r="AH108" s="17">
        <f>'Ingreso de Datos 2020'!L69</f>
        <v>0</v>
      </c>
      <c r="AI108" s="85">
        <f t="shared" si="29"/>
        <v>0</v>
      </c>
    </row>
    <row r="109" spans="1:35" ht="12.75" customHeight="1" x14ac:dyDescent="0.2">
      <c r="A109" s="121"/>
      <c r="B109" s="138"/>
      <c r="C109" s="11" t="s">
        <v>39</v>
      </c>
      <c r="D109" s="110">
        <v>0</v>
      </c>
      <c r="E109" s="110">
        <v>0</v>
      </c>
      <c r="F109" s="110">
        <v>0</v>
      </c>
      <c r="G109" s="110">
        <v>0</v>
      </c>
      <c r="H109" s="110">
        <v>0</v>
      </c>
      <c r="I109" s="110">
        <v>0</v>
      </c>
      <c r="J109" s="110">
        <v>0</v>
      </c>
      <c r="K109" s="110">
        <v>0</v>
      </c>
      <c r="L109" s="110">
        <v>0</v>
      </c>
      <c r="M109" s="110">
        <v>0</v>
      </c>
      <c r="N109" s="110">
        <v>0</v>
      </c>
      <c r="O109" s="110">
        <v>0</v>
      </c>
      <c r="P109" s="110">
        <v>0</v>
      </c>
      <c r="Q109" s="110">
        <v>0</v>
      </c>
      <c r="R109" s="110">
        <v>0</v>
      </c>
      <c r="S109" s="110">
        <v>0</v>
      </c>
      <c r="T109" s="110">
        <v>0</v>
      </c>
      <c r="U109" s="110">
        <v>0</v>
      </c>
      <c r="V109" s="110">
        <v>0</v>
      </c>
      <c r="W109" s="110">
        <v>0</v>
      </c>
      <c r="X109" s="110">
        <v>0</v>
      </c>
      <c r="Y109" s="108">
        <v>0</v>
      </c>
      <c r="Z109" s="108">
        <v>0</v>
      </c>
      <c r="AA109" s="108">
        <v>0</v>
      </c>
      <c r="AB109" s="108">
        <v>0</v>
      </c>
      <c r="AC109" s="108">
        <v>0</v>
      </c>
      <c r="AD109" s="108">
        <v>0</v>
      </c>
      <c r="AE109" s="108">
        <v>0</v>
      </c>
      <c r="AF109" s="18">
        <v>0</v>
      </c>
      <c r="AG109" s="18">
        <v>0</v>
      </c>
      <c r="AH109" s="18">
        <f>'Ingreso de Datos 2020'!L70</f>
        <v>0</v>
      </c>
      <c r="AI109" s="86">
        <f t="shared" si="29"/>
        <v>0</v>
      </c>
    </row>
    <row r="110" spans="1:35" ht="12.75" customHeight="1" x14ac:dyDescent="0.2">
      <c r="A110" s="121"/>
      <c r="B110" s="137" t="s">
        <v>30</v>
      </c>
      <c r="C110" s="10" t="s">
        <v>25</v>
      </c>
      <c r="D110" s="109">
        <v>0</v>
      </c>
      <c r="E110" s="109">
        <v>0</v>
      </c>
      <c r="F110" s="109">
        <v>0</v>
      </c>
      <c r="G110" s="109">
        <v>0</v>
      </c>
      <c r="H110" s="109">
        <v>0</v>
      </c>
      <c r="I110" s="109">
        <v>0</v>
      </c>
      <c r="J110" s="109">
        <v>0</v>
      </c>
      <c r="K110" s="109">
        <v>0</v>
      </c>
      <c r="L110" s="109">
        <v>0</v>
      </c>
      <c r="M110" s="109">
        <v>0</v>
      </c>
      <c r="N110" s="109">
        <v>0</v>
      </c>
      <c r="O110" s="109">
        <v>0</v>
      </c>
      <c r="P110" s="109">
        <v>0</v>
      </c>
      <c r="Q110" s="109">
        <v>0</v>
      </c>
      <c r="R110" s="109">
        <v>0</v>
      </c>
      <c r="S110" s="109">
        <v>0</v>
      </c>
      <c r="T110" s="109">
        <v>0</v>
      </c>
      <c r="U110" s="109">
        <v>0</v>
      </c>
      <c r="V110" s="109">
        <v>0</v>
      </c>
      <c r="W110" s="109">
        <v>0</v>
      </c>
      <c r="X110" s="109">
        <v>0</v>
      </c>
      <c r="Y110" s="107">
        <v>0</v>
      </c>
      <c r="Z110" s="107">
        <v>0</v>
      </c>
      <c r="AA110" s="107">
        <v>0</v>
      </c>
      <c r="AB110" s="107">
        <v>0</v>
      </c>
      <c r="AC110" s="107">
        <v>0</v>
      </c>
      <c r="AD110" s="107">
        <v>0</v>
      </c>
      <c r="AE110" s="107">
        <v>0</v>
      </c>
      <c r="AF110" s="17">
        <v>0</v>
      </c>
      <c r="AG110" s="17">
        <v>0</v>
      </c>
      <c r="AH110" s="17">
        <f>'Ingreso de Datos 2020'!L71</f>
        <v>0</v>
      </c>
      <c r="AI110" s="85">
        <f t="shared" si="29"/>
        <v>0</v>
      </c>
    </row>
    <row r="111" spans="1:35" ht="12.75" customHeight="1" x14ac:dyDescent="0.2">
      <c r="A111" s="121"/>
      <c r="B111" s="138"/>
      <c r="C111" s="11" t="s">
        <v>39</v>
      </c>
      <c r="D111" s="110">
        <v>0</v>
      </c>
      <c r="E111" s="110">
        <v>0</v>
      </c>
      <c r="F111" s="110">
        <v>0</v>
      </c>
      <c r="G111" s="110">
        <v>0</v>
      </c>
      <c r="H111" s="110">
        <v>0</v>
      </c>
      <c r="I111" s="110">
        <v>0</v>
      </c>
      <c r="J111" s="110">
        <v>0</v>
      </c>
      <c r="K111" s="110">
        <v>0</v>
      </c>
      <c r="L111" s="110">
        <v>0</v>
      </c>
      <c r="M111" s="110">
        <v>0</v>
      </c>
      <c r="N111" s="110">
        <v>0</v>
      </c>
      <c r="O111" s="110">
        <v>0</v>
      </c>
      <c r="P111" s="110">
        <v>0</v>
      </c>
      <c r="Q111" s="110">
        <v>0</v>
      </c>
      <c r="R111" s="110">
        <v>0</v>
      </c>
      <c r="S111" s="110">
        <v>0</v>
      </c>
      <c r="T111" s="110">
        <v>0</v>
      </c>
      <c r="U111" s="110">
        <v>0</v>
      </c>
      <c r="V111" s="110">
        <v>0</v>
      </c>
      <c r="W111" s="110">
        <v>0</v>
      </c>
      <c r="X111" s="110">
        <v>0</v>
      </c>
      <c r="Y111" s="108">
        <v>0</v>
      </c>
      <c r="Z111" s="108">
        <v>0</v>
      </c>
      <c r="AA111" s="108">
        <v>0</v>
      </c>
      <c r="AB111" s="108">
        <v>0</v>
      </c>
      <c r="AC111" s="108">
        <v>0</v>
      </c>
      <c r="AD111" s="108">
        <v>0</v>
      </c>
      <c r="AE111" s="108">
        <v>0</v>
      </c>
      <c r="AF111" s="18">
        <v>0</v>
      </c>
      <c r="AG111" s="18">
        <v>0</v>
      </c>
      <c r="AH111" s="18">
        <f>'Ingreso de Datos 2020'!L72</f>
        <v>0</v>
      </c>
      <c r="AI111" s="86">
        <f t="shared" si="29"/>
        <v>0</v>
      </c>
    </row>
    <row r="112" spans="1:35" ht="12.75" customHeight="1" x14ac:dyDescent="0.2">
      <c r="A112" s="121"/>
      <c r="B112" s="137" t="s">
        <v>31</v>
      </c>
      <c r="C112" s="10" t="s">
        <v>25</v>
      </c>
      <c r="D112" s="109">
        <v>0</v>
      </c>
      <c r="E112" s="109">
        <v>0</v>
      </c>
      <c r="F112" s="109">
        <v>0</v>
      </c>
      <c r="G112" s="109">
        <v>0</v>
      </c>
      <c r="H112" s="109">
        <v>0</v>
      </c>
      <c r="I112" s="109">
        <v>0</v>
      </c>
      <c r="J112" s="109">
        <v>0</v>
      </c>
      <c r="K112" s="109">
        <v>0</v>
      </c>
      <c r="L112" s="109">
        <v>0</v>
      </c>
      <c r="M112" s="109">
        <v>0</v>
      </c>
      <c r="N112" s="109">
        <v>0</v>
      </c>
      <c r="O112" s="109">
        <v>0</v>
      </c>
      <c r="P112" s="109">
        <v>0</v>
      </c>
      <c r="Q112" s="109">
        <v>0</v>
      </c>
      <c r="R112" s="109">
        <v>0</v>
      </c>
      <c r="S112" s="109">
        <v>0</v>
      </c>
      <c r="T112" s="109">
        <v>0</v>
      </c>
      <c r="U112" s="109">
        <v>0</v>
      </c>
      <c r="V112" s="109">
        <v>0</v>
      </c>
      <c r="W112" s="109">
        <v>0</v>
      </c>
      <c r="X112" s="109">
        <v>0</v>
      </c>
      <c r="Y112" s="107">
        <v>0</v>
      </c>
      <c r="Z112" s="107">
        <v>0</v>
      </c>
      <c r="AA112" s="107">
        <v>0</v>
      </c>
      <c r="AB112" s="107">
        <v>0</v>
      </c>
      <c r="AC112" s="107">
        <v>0</v>
      </c>
      <c r="AD112" s="107">
        <v>0</v>
      </c>
      <c r="AE112" s="107">
        <v>0</v>
      </c>
      <c r="AF112" s="17">
        <v>0</v>
      </c>
      <c r="AG112" s="17">
        <v>0</v>
      </c>
      <c r="AH112" s="17">
        <f>'Ingreso de Datos 2020'!L73</f>
        <v>0</v>
      </c>
      <c r="AI112" s="85">
        <f t="shared" si="29"/>
        <v>0</v>
      </c>
    </row>
    <row r="113" spans="1:35" ht="12.75" customHeight="1" x14ac:dyDescent="0.2">
      <c r="A113" s="122"/>
      <c r="B113" s="138"/>
      <c r="C113" s="11" t="s">
        <v>39</v>
      </c>
      <c r="D113" s="110">
        <v>0</v>
      </c>
      <c r="E113" s="110">
        <v>0</v>
      </c>
      <c r="F113" s="110">
        <v>0</v>
      </c>
      <c r="G113" s="110">
        <v>0</v>
      </c>
      <c r="H113" s="110">
        <v>0</v>
      </c>
      <c r="I113" s="110">
        <v>0</v>
      </c>
      <c r="J113" s="110">
        <v>0</v>
      </c>
      <c r="K113" s="110">
        <v>0</v>
      </c>
      <c r="L113" s="110">
        <v>0</v>
      </c>
      <c r="M113" s="110">
        <v>0</v>
      </c>
      <c r="N113" s="110">
        <v>0</v>
      </c>
      <c r="O113" s="110">
        <v>0</v>
      </c>
      <c r="P113" s="110">
        <v>0</v>
      </c>
      <c r="Q113" s="110">
        <v>0</v>
      </c>
      <c r="R113" s="110">
        <v>0</v>
      </c>
      <c r="S113" s="110">
        <v>0</v>
      </c>
      <c r="T113" s="110">
        <v>0</v>
      </c>
      <c r="U113" s="110">
        <v>0</v>
      </c>
      <c r="V113" s="110">
        <v>0</v>
      </c>
      <c r="W113" s="110">
        <v>0</v>
      </c>
      <c r="X113" s="110">
        <v>0</v>
      </c>
      <c r="Y113" s="108">
        <v>0</v>
      </c>
      <c r="Z113" s="108">
        <v>0</v>
      </c>
      <c r="AA113" s="108">
        <v>0</v>
      </c>
      <c r="AB113" s="108">
        <v>0</v>
      </c>
      <c r="AC113" s="108">
        <v>0</v>
      </c>
      <c r="AD113" s="108">
        <v>0</v>
      </c>
      <c r="AE113" s="108">
        <v>0</v>
      </c>
      <c r="AF113" s="18">
        <v>0</v>
      </c>
      <c r="AG113" s="18">
        <v>0</v>
      </c>
      <c r="AH113" s="18">
        <f>'Ingreso de Datos 2020'!L74</f>
        <v>0</v>
      </c>
      <c r="AI113" s="86">
        <f t="shared" si="29"/>
        <v>0</v>
      </c>
    </row>
    <row r="114" spans="1:35" ht="12.75" customHeight="1" x14ac:dyDescent="0.2">
      <c r="A114" s="120" t="s">
        <v>32</v>
      </c>
      <c r="B114" s="137" t="s">
        <v>33</v>
      </c>
      <c r="C114" s="10" t="s">
        <v>25</v>
      </c>
      <c r="D114" s="109">
        <v>0</v>
      </c>
      <c r="E114" s="109">
        <v>0</v>
      </c>
      <c r="F114" s="109">
        <v>0</v>
      </c>
      <c r="G114" s="109">
        <v>0</v>
      </c>
      <c r="H114" s="109">
        <v>0</v>
      </c>
      <c r="I114" s="109">
        <v>0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09">
        <v>0</v>
      </c>
      <c r="R114" s="109">
        <v>0</v>
      </c>
      <c r="S114" s="109">
        <v>0</v>
      </c>
      <c r="T114" s="109">
        <v>0</v>
      </c>
      <c r="U114" s="109">
        <v>0</v>
      </c>
      <c r="V114" s="109">
        <v>0</v>
      </c>
      <c r="W114" s="109">
        <v>0</v>
      </c>
      <c r="X114" s="109">
        <v>0</v>
      </c>
      <c r="Y114" s="107">
        <v>0</v>
      </c>
      <c r="Z114" s="107">
        <v>0</v>
      </c>
      <c r="AA114" s="107">
        <v>0</v>
      </c>
      <c r="AB114" s="107">
        <v>0</v>
      </c>
      <c r="AC114" s="107">
        <v>0</v>
      </c>
      <c r="AD114" s="107">
        <v>0</v>
      </c>
      <c r="AE114" s="107">
        <v>0</v>
      </c>
      <c r="AF114" s="17">
        <v>0</v>
      </c>
      <c r="AG114" s="17">
        <v>0</v>
      </c>
      <c r="AH114" s="17">
        <f>'Ingreso de Datos 2020'!L75</f>
        <v>0</v>
      </c>
      <c r="AI114" s="85">
        <f t="shared" si="29"/>
        <v>0</v>
      </c>
    </row>
    <row r="115" spans="1:35" ht="12.75" customHeight="1" x14ac:dyDescent="0.2">
      <c r="A115" s="121"/>
      <c r="B115" s="138"/>
      <c r="C115" s="11" t="s">
        <v>39</v>
      </c>
      <c r="D115" s="110">
        <v>0</v>
      </c>
      <c r="E115" s="110">
        <v>0</v>
      </c>
      <c r="F115" s="110">
        <v>0</v>
      </c>
      <c r="G115" s="110">
        <v>0</v>
      </c>
      <c r="H115" s="110">
        <v>0</v>
      </c>
      <c r="I115" s="110">
        <v>0</v>
      </c>
      <c r="J115" s="110">
        <v>0</v>
      </c>
      <c r="K115" s="110">
        <v>0</v>
      </c>
      <c r="L115" s="110">
        <v>0</v>
      </c>
      <c r="M115" s="110">
        <v>0</v>
      </c>
      <c r="N115" s="110">
        <v>0</v>
      </c>
      <c r="O115" s="110">
        <v>0</v>
      </c>
      <c r="P115" s="110">
        <v>0</v>
      </c>
      <c r="Q115" s="110">
        <v>0</v>
      </c>
      <c r="R115" s="110">
        <v>0</v>
      </c>
      <c r="S115" s="110">
        <v>0</v>
      </c>
      <c r="T115" s="110">
        <v>0</v>
      </c>
      <c r="U115" s="110">
        <v>0</v>
      </c>
      <c r="V115" s="110">
        <v>0</v>
      </c>
      <c r="W115" s="110">
        <v>0</v>
      </c>
      <c r="X115" s="110">
        <v>0</v>
      </c>
      <c r="Y115" s="108">
        <v>0</v>
      </c>
      <c r="Z115" s="108">
        <v>0</v>
      </c>
      <c r="AA115" s="108">
        <v>0</v>
      </c>
      <c r="AB115" s="108">
        <v>0</v>
      </c>
      <c r="AC115" s="108">
        <v>0</v>
      </c>
      <c r="AD115" s="108">
        <v>0</v>
      </c>
      <c r="AE115" s="108">
        <v>0</v>
      </c>
      <c r="AF115" s="18">
        <v>0</v>
      </c>
      <c r="AG115" s="18">
        <v>0</v>
      </c>
      <c r="AH115" s="18">
        <f>'Ingreso de Datos 2020'!L76</f>
        <v>0</v>
      </c>
      <c r="AI115" s="86">
        <f t="shared" si="29"/>
        <v>0</v>
      </c>
    </row>
    <row r="116" spans="1:35" ht="12.75" customHeight="1" x14ac:dyDescent="0.2">
      <c r="A116" s="121"/>
      <c r="B116" s="137" t="s">
        <v>34</v>
      </c>
      <c r="C116" s="10" t="s">
        <v>25</v>
      </c>
      <c r="D116" s="109">
        <v>0</v>
      </c>
      <c r="E116" s="109">
        <v>0</v>
      </c>
      <c r="F116" s="109">
        <v>0</v>
      </c>
      <c r="G116" s="109">
        <v>0</v>
      </c>
      <c r="H116" s="109">
        <v>0</v>
      </c>
      <c r="I116" s="109">
        <v>0</v>
      </c>
      <c r="J116" s="109">
        <v>0</v>
      </c>
      <c r="K116" s="109">
        <v>0</v>
      </c>
      <c r="L116" s="109">
        <v>0</v>
      </c>
      <c r="M116" s="109">
        <v>0</v>
      </c>
      <c r="N116" s="109">
        <v>0</v>
      </c>
      <c r="O116" s="109">
        <v>0</v>
      </c>
      <c r="P116" s="109">
        <v>0</v>
      </c>
      <c r="Q116" s="109">
        <v>0</v>
      </c>
      <c r="R116" s="109">
        <v>0</v>
      </c>
      <c r="S116" s="109">
        <v>0</v>
      </c>
      <c r="T116" s="109">
        <v>0</v>
      </c>
      <c r="U116" s="109">
        <v>0</v>
      </c>
      <c r="V116" s="109">
        <v>0</v>
      </c>
      <c r="W116" s="109">
        <v>0</v>
      </c>
      <c r="X116" s="109">
        <v>0</v>
      </c>
      <c r="Y116" s="107">
        <v>0</v>
      </c>
      <c r="Z116" s="107">
        <v>0</v>
      </c>
      <c r="AA116" s="107">
        <v>0</v>
      </c>
      <c r="AB116" s="107">
        <v>0</v>
      </c>
      <c r="AC116" s="107">
        <v>0</v>
      </c>
      <c r="AD116" s="107">
        <v>0</v>
      </c>
      <c r="AE116" s="107">
        <v>0</v>
      </c>
      <c r="AF116" s="17">
        <v>0</v>
      </c>
      <c r="AG116" s="17">
        <v>0</v>
      </c>
      <c r="AH116" s="17">
        <f>'Ingreso de Datos 2020'!L77</f>
        <v>0</v>
      </c>
      <c r="AI116" s="85">
        <f t="shared" si="29"/>
        <v>0</v>
      </c>
    </row>
    <row r="117" spans="1:35" ht="12.75" customHeight="1" x14ac:dyDescent="0.2">
      <c r="A117" s="121"/>
      <c r="B117" s="138"/>
      <c r="C117" s="11" t="s">
        <v>39</v>
      </c>
      <c r="D117" s="110">
        <v>0</v>
      </c>
      <c r="E117" s="110">
        <v>0</v>
      </c>
      <c r="F117" s="110">
        <v>0</v>
      </c>
      <c r="G117" s="110">
        <v>0</v>
      </c>
      <c r="H117" s="110">
        <v>0</v>
      </c>
      <c r="I117" s="110">
        <v>0</v>
      </c>
      <c r="J117" s="110">
        <v>0</v>
      </c>
      <c r="K117" s="110">
        <v>0</v>
      </c>
      <c r="L117" s="110">
        <v>0</v>
      </c>
      <c r="M117" s="110">
        <v>0</v>
      </c>
      <c r="N117" s="110">
        <v>0</v>
      </c>
      <c r="O117" s="110">
        <v>0</v>
      </c>
      <c r="P117" s="110">
        <v>0</v>
      </c>
      <c r="Q117" s="110">
        <v>0</v>
      </c>
      <c r="R117" s="110">
        <v>0</v>
      </c>
      <c r="S117" s="110">
        <v>0</v>
      </c>
      <c r="T117" s="110">
        <v>0</v>
      </c>
      <c r="U117" s="110">
        <v>0</v>
      </c>
      <c r="V117" s="110">
        <v>0</v>
      </c>
      <c r="W117" s="110">
        <v>0</v>
      </c>
      <c r="X117" s="110">
        <v>0</v>
      </c>
      <c r="Y117" s="108">
        <v>0</v>
      </c>
      <c r="Z117" s="108">
        <v>0</v>
      </c>
      <c r="AA117" s="108">
        <v>0</v>
      </c>
      <c r="AB117" s="108">
        <v>0</v>
      </c>
      <c r="AC117" s="108">
        <v>0</v>
      </c>
      <c r="AD117" s="108">
        <v>0</v>
      </c>
      <c r="AE117" s="108">
        <v>0</v>
      </c>
      <c r="AF117" s="18">
        <v>0</v>
      </c>
      <c r="AG117" s="18">
        <v>0</v>
      </c>
      <c r="AH117" s="18">
        <f>'Ingreso de Datos 2020'!L78</f>
        <v>0</v>
      </c>
      <c r="AI117" s="86">
        <f t="shared" si="29"/>
        <v>0</v>
      </c>
    </row>
    <row r="118" spans="1:35" ht="12.75" customHeight="1" x14ac:dyDescent="0.2">
      <c r="A118" s="121"/>
      <c r="B118" s="137" t="s">
        <v>35</v>
      </c>
      <c r="C118" s="10" t="s">
        <v>25</v>
      </c>
      <c r="D118" s="109">
        <v>0</v>
      </c>
      <c r="E118" s="109">
        <v>0</v>
      </c>
      <c r="F118" s="109">
        <v>0</v>
      </c>
      <c r="G118" s="109">
        <v>0</v>
      </c>
      <c r="H118" s="109">
        <v>0</v>
      </c>
      <c r="I118" s="109">
        <v>0</v>
      </c>
      <c r="J118" s="109">
        <v>0</v>
      </c>
      <c r="K118" s="109">
        <v>0</v>
      </c>
      <c r="L118" s="109">
        <v>0</v>
      </c>
      <c r="M118" s="109">
        <v>0</v>
      </c>
      <c r="N118" s="109">
        <v>0</v>
      </c>
      <c r="O118" s="109">
        <v>0</v>
      </c>
      <c r="P118" s="109">
        <v>0</v>
      </c>
      <c r="Q118" s="109">
        <v>0</v>
      </c>
      <c r="R118" s="109">
        <v>0</v>
      </c>
      <c r="S118" s="109">
        <v>0</v>
      </c>
      <c r="T118" s="109">
        <v>0</v>
      </c>
      <c r="U118" s="109">
        <v>0</v>
      </c>
      <c r="V118" s="109">
        <v>0</v>
      </c>
      <c r="W118" s="109">
        <v>0</v>
      </c>
      <c r="X118" s="109">
        <v>0</v>
      </c>
      <c r="Y118" s="107">
        <v>0</v>
      </c>
      <c r="Z118" s="107">
        <v>0</v>
      </c>
      <c r="AA118" s="107">
        <v>0</v>
      </c>
      <c r="AB118" s="107">
        <v>0</v>
      </c>
      <c r="AC118" s="107">
        <v>0</v>
      </c>
      <c r="AD118" s="107">
        <v>0</v>
      </c>
      <c r="AE118" s="107">
        <v>0</v>
      </c>
      <c r="AF118" s="17">
        <v>0</v>
      </c>
      <c r="AG118" s="17">
        <v>0</v>
      </c>
      <c r="AH118" s="17">
        <f>'Ingreso de Datos 2020'!L79</f>
        <v>0</v>
      </c>
      <c r="AI118" s="85">
        <f t="shared" si="29"/>
        <v>0</v>
      </c>
    </row>
    <row r="119" spans="1:35" ht="12.75" customHeight="1" x14ac:dyDescent="0.2">
      <c r="A119" s="121"/>
      <c r="B119" s="138"/>
      <c r="C119" s="11" t="s">
        <v>39</v>
      </c>
      <c r="D119" s="110">
        <v>0</v>
      </c>
      <c r="E119" s="110">
        <v>0</v>
      </c>
      <c r="F119" s="110">
        <v>0</v>
      </c>
      <c r="G119" s="110">
        <v>0</v>
      </c>
      <c r="H119" s="110">
        <v>0</v>
      </c>
      <c r="I119" s="110">
        <v>0</v>
      </c>
      <c r="J119" s="110">
        <v>0</v>
      </c>
      <c r="K119" s="110">
        <v>0</v>
      </c>
      <c r="L119" s="110">
        <v>0</v>
      </c>
      <c r="M119" s="110">
        <v>0</v>
      </c>
      <c r="N119" s="110">
        <v>0</v>
      </c>
      <c r="O119" s="110">
        <v>0</v>
      </c>
      <c r="P119" s="110">
        <v>0</v>
      </c>
      <c r="Q119" s="110">
        <v>0</v>
      </c>
      <c r="R119" s="110">
        <v>0</v>
      </c>
      <c r="S119" s="110">
        <v>0</v>
      </c>
      <c r="T119" s="110">
        <v>0</v>
      </c>
      <c r="U119" s="110">
        <v>0</v>
      </c>
      <c r="V119" s="110">
        <v>0</v>
      </c>
      <c r="W119" s="110">
        <v>0</v>
      </c>
      <c r="X119" s="110">
        <v>0</v>
      </c>
      <c r="Y119" s="108">
        <v>0</v>
      </c>
      <c r="Z119" s="108">
        <v>0</v>
      </c>
      <c r="AA119" s="108">
        <v>0</v>
      </c>
      <c r="AB119" s="108">
        <v>0</v>
      </c>
      <c r="AC119" s="108">
        <v>0</v>
      </c>
      <c r="AD119" s="108">
        <v>0</v>
      </c>
      <c r="AE119" s="108">
        <v>0</v>
      </c>
      <c r="AF119" s="18">
        <v>0</v>
      </c>
      <c r="AG119" s="18">
        <v>0</v>
      </c>
      <c r="AH119" s="18">
        <f>'Ingreso de Datos 2020'!L80</f>
        <v>0</v>
      </c>
      <c r="AI119" s="86">
        <f t="shared" si="29"/>
        <v>0</v>
      </c>
    </row>
    <row r="120" spans="1:35" ht="12.75" customHeight="1" x14ac:dyDescent="0.2">
      <c r="A120" s="121"/>
      <c r="B120" s="137" t="s">
        <v>36</v>
      </c>
      <c r="C120" s="10" t="s">
        <v>25</v>
      </c>
      <c r="D120" s="109">
        <v>0</v>
      </c>
      <c r="E120" s="109">
        <v>0</v>
      </c>
      <c r="F120" s="109">
        <v>0</v>
      </c>
      <c r="G120" s="109">
        <v>0</v>
      </c>
      <c r="H120" s="109">
        <v>0</v>
      </c>
      <c r="I120" s="109">
        <v>0</v>
      </c>
      <c r="J120" s="109">
        <v>0</v>
      </c>
      <c r="K120" s="109">
        <v>0</v>
      </c>
      <c r="L120" s="109">
        <v>0</v>
      </c>
      <c r="M120" s="109">
        <v>0</v>
      </c>
      <c r="N120" s="109">
        <v>0</v>
      </c>
      <c r="O120" s="109">
        <v>0</v>
      </c>
      <c r="P120" s="109">
        <v>0</v>
      </c>
      <c r="Q120" s="109">
        <v>0</v>
      </c>
      <c r="R120" s="109">
        <v>0</v>
      </c>
      <c r="S120" s="109">
        <v>0</v>
      </c>
      <c r="T120" s="109">
        <v>0</v>
      </c>
      <c r="U120" s="109">
        <v>0</v>
      </c>
      <c r="V120" s="109">
        <v>0</v>
      </c>
      <c r="W120" s="109">
        <v>0</v>
      </c>
      <c r="X120" s="109">
        <v>0</v>
      </c>
      <c r="Y120" s="107">
        <v>0</v>
      </c>
      <c r="Z120" s="107">
        <v>0</v>
      </c>
      <c r="AA120" s="107">
        <v>0</v>
      </c>
      <c r="AB120" s="107">
        <v>0</v>
      </c>
      <c r="AC120" s="107">
        <v>0</v>
      </c>
      <c r="AD120" s="107">
        <v>0</v>
      </c>
      <c r="AE120" s="107">
        <v>0</v>
      </c>
      <c r="AF120" s="17">
        <v>0</v>
      </c>
      <c r="AG120" s="17">
        <v>0</v>
      </c>
      <c r="AH120" s="17">
        <f>'Ingreso de Datos 2020'!L81</f>
        <v>0</v>
      </c>
      <c r="AI120" s="85">
        <f t="shared" si="29"/>
        <v>0</v>
      </c>
    </row>
    <row r="121" spans="1:35" ht="12.75" customHeight="1" x14ac:dyDescent="0.2">
      <c r="A121" s="121"/>
      <c r="B121" s="138"/>
      <c r="C121" s="11" t="s">
        <v>39</v>
      </c>
      <c r="D121" s="110">
        <v>0</v>
      </c>
      <c r="E121" s="110">
        <v>0</v>
      </c>
      <c r="F121" s="110">
        <v>0</v>
      </c>
      <c r="G121" s="110">
        <v>0</v>
      </c>
      <c r="H121" s="110">
        <v>0</v>
      </c>
      <c r="I121" s="110">
        <v>0</v>
      </c>
      <c r="J121" s="110">
        <v>0</v>
      </c>
      <c r="K121" s="110">
        <v>0</v>
      </c>
      <c r="L121" s="110">
        <v>0</v>
      </c>
      <c r="M121" s="110">
        <v>0</v>
      </c>
      <c r="N121" s="110">
        <v>0</v>
      </c>
      <c r="O121" s="110">
        <v>0</v>
      </c>
      <c r="P121" s="110">
        <v>0</v>
      </c>
      <c r="Q121" s="110">
        <v>0</v>
      </c>
      <c r="R121" s="110">
        <v>0</v>
      </c>
      <c r="S121" s="110">
        <v>0</v>
      </c>
      <c r="T121" s="110">
        <v>0</v>
      </c>
      <c r="U121" s="110">
        <v>0</v>
      </c>
      <c r="V121" s="110">
        <v>0</v>
      </c>
      <c r="W121" s="110">
        <v>0</v>
      </c>
      <c r="X121" s="110">
        <v>0</v>
      </c>
      <c r="Y121" s="108">
        <v>0</v>
      </c>
      <c r="Z121" s="108">
        <v>0</v>
      </c>
      <c r="AA121" s="108">
        <v>0</v>
      </c>
      <c r="AB121" s="108">
        <v>0</v>
      </c>
      <c r="AC121" s="108">
        <v>0</v>
      </c>
      <c r="AD121" s="108">
        <v>0</v>
      </c>
      <c r="AE121" s="108">
        <v>0</v>
      </c>
      <c r="AF121" s="18">
        <v>0</v>
      </c>
      <c r="AG121" s="18">
        <v>0</v>
      </c>
      <c r="AH121" s="18">
        <f>'Ingreso de Datos 2020'!L82</f>
        <v>0</v>
      </c>
      <c r="AI121" s="86">
        <f t="shared" si="29"/>
        <v>0</v>
      </c>
    </row>
    <row r="122" spans="1:35" ht="12.75" customHeight="1" x14ac:dyDescent="0.2">
      <c r="A122" s="121"/>
      <c r="B122" s="137" t="s">
        <v>37</v>
      </c>
      <c r="C122" s="10" t="s">
        <v>25</v>
      </c>
      <c r="D122" s="109">
        <v>0</v>
      </c>
      <c r="E122" s="109">
        <v>0</v>
      </c>
      <c r="F122" s="109">
        <v>0</v>
      </c>
      <c r="G122" s="109">
        <v>0</v>
      </c>
      <c r="H122" s="109">
        <v>0</v>
      </c>
      <c r="I122" s="109">
        <v>0</v>
      </c>
      <c r="J122" s="109">
        <v>0</v>
      </c>
      <c r="K122" s="109">
        <v>0</v>
      </c>
      <c r="L122" s="109">
        <v>0</v>
      </c>
      <c r="M122" s="109">
        <v>0</v>
      </c>
      <c r="N122" s="109">
        <v>0</v>
      </c>
      <c r="O122" s="109">
        <v>0</v>
      </c>
      <c r="P122" s="109">
        <v>0</v>
      </c>
      <c r="Q122" s="109">
        <v>0</v>
      </c>
      <c r="R122" s="109">
        <v>0</v>
      </c>
      <c r="S122" s="109">
        <v>0</v>
      </c>
      <c r="T122" s="109">
        <v>0</v>
      </c>
      <c r="U122" s="109">
        <v>0</v>
      </c>
      <c r="V122" s="109">
        <v>0</v>
      </c>
      <c r="W122" s="109">
        <v>0</v>
      </c>
      <c r="X122" s="109">
        <v>0</v>
      </c>
      <c r="Y122" s="107">
        <v>0</v>
      </c>
      <c r="Z122" s="107">
        <v>0</v>
      </c>
      <c r="AA122" s="107">
        <v>0</v>
      </c>
      <c r="AB122" s="107">
        <v>0</v>
      </c>
      <c r="AC122" s="107">
        <v>0</v>
      </c>
      <c r="AD122" s="107">
        <v>0</v>
      </c>
      <c r="AE122" s="107">
        <v>0</v>
      </c>
      <c r="AF122" s="17">
        <v>0</v>
      </c>
      <c r="AG122" s="17">
        <v>0</v>
      </c>
      <c r="AH122" s="17">
        <f>'Ingreso de Datos 2020'!L83</f>
        <v>0</v>
      </c>
      <c r="AI122" s="85">
        <f t="shared" si="29"/>
        <v>0</v>
      </c>
    </row>
    <row r="123" spans="1:35" ht="12.75" customHeight="1" x14ac:dyDescent="0.2">
      <c r="A123" s="121"/>
      <c r="B123" s="138"/>
      <c r="C123" s="11" t="s">
        <v>39</v>
      </c>
      <c r="D123" s="110">
        <v>0</v>
      </c>
      <c r="E123" s="110">
        <v>0</v>
      </c>
      <c r="F123" s="110">
        <v>0</v>
      </c>
      <c r="G123" s="110">
        <v>0</v>
      </c>
      <c r="H123" s="110">
        <v>0</v>
      </c>
      <c r="I123" s="110">
        <v>0</v>
      </c>
      <c r="J123" s="110">
        <v>0</v>
      </c>
      <c r="K123" s="110">
        <v>0</v>
      </c>
      <c r="L123" s="110">
        <v>0</v>
      </c>
      <c r="M123" s="110">
        <v>0</v>
      </c>
      <c r="N123" s="110">
        <v>0</v>
      </c>
      <c r="O123" s="110">
        <v>0</v>
      </c>
      <c r="P123" s="110">
        <v>0</v>
      </c>
      <c r="Q123" s="110">
        <v>0</v>
      </c>
      <c r="R123" s="110">
        <v>0</v>
      </c>
      <c r="S123" s="110">
        <v>0</v>
      </c>
      <c r="T123" s="110">
        <v>0</v>
      </c>
      <c r="U123" s="110">
        <v>0</v>
      </c>
      <c r="V123" s="110">
        <v>0</v>
      </c>
      <c r="W123" s="110">
        <v>0</v>
      </c>
      <c r="X123" s="110">
        <v>0</v>
      </c>
      <c r="Y123" s="108">
        <v>0</v>
      </c>
      <c r="Z123" s="108">
        <v>0</v>
      </c>
      <c r="AA123" s="108">
        <v>0</v>
      </c>
      <c r="AB123" s="108">
        <v>0</v>
      </c>
      <c r="AC123" s="108">
        <v>0</v>
      </c>
      <c r="AD123" s="108">
        <v>0</v>
      </c>
      <c r="AE123" s="108">
        <v>0</v>
      </c>
      <c r="AF123" s="18">
        <v>0</v>
      </c>
      <c r="AG123" s="18">
        <v>0</v>
      </c>
      <c r="AH123" s="18">
        <f>'Ingreso de Datos 2020'!L84</f>
        <v>0</v>
      </c>
      <c r="AI123" s="86">
        <f t="shared" si="29"/>
        <v>0</v>
      </c>
    </row>
    <row r="124" spans="1:35" ht="12.75" customHeight="1" x14ac:dyDescent="0.2">
      <c r="A124" s="121"/>
      <c r="B124" s="137" t="s">
        <v>38</v>
      </c>
      <c r="C124" s="10" t="s">
        <v>25</v>
      </c>
      <c r="D124" s="109">
        <v>0</v>
      </c>
      <c r="E124" s="109">
        <v>0</v>
      </c>
      <c r="F124" s="109">
        <v>0</v>
      </c>
      <c r="G124" s="109">
        <v>0</v>
      </c>
      <c r="H124" s="109">
        <v>0</v>
      </c>
      <c r="I124" s="109">
        <v>0</v>
      </c>
      <c r="J124" s="109">
        <v>0</v>
      </c>
      <c r="K124" s="109">
        <v>0</v>
      </c>
      <c r="L124" s="109">
        <v>0</v>
      </c>
      <c r="M124" s="109">
        <v>0</v>
      </c>
      <c r="N124" s="109">
        <v>0</v>
      </c>
      <c r="O124" s="109">
        <v>0</v>
      </c>
      <c r="P124" s="109">
        <v>0</v>
      </c>
      <c r="Q124" s="109">
        <v>0</v>
      </c>
      <c r="R124" s="109">
        <v>0</v>
      </c>
      <c r="S124" s="109">
        <v>0</v>
      </c>
      <c r="T124" s="109">
        <v>0</v>
      </c>
      <c r="U124" s="109">
        <v>0</v>
      </c>
      <c r="V124" s="109">
        <v>0</v>
      </c>
      <c r="W124" s="109">
        <v>0</v>
      </c>
      <c r="X124" s="109">
        <v>0</v>
      </c>
      <c r="Y124" s="107">
        <v>0</v>
      </c>
      <c r="Z124" s="107">
        <v>0</v>
      </c>
      <c r="AA124" s="107">
        <v>0</v>
      </c>
      <c r="AB124" s="107">
        <v>0</v>
      </c>
      <c r="AC124" s="107">
        <v>0</v>
      </c>
      <c r="AD124" s="107">
        <v>0</v>
      </c>
      <c r="AE124" s="107">
        <v>0</v>
      </c>
      <c r="AF124" s="17">
        <v>0</v>
      </c>
      <c r="AG124" s="17">
        <v>0</v>
      </c>
      <c r="AH124" s="17">
        <f>'Ingreso de Datos 2020'!L85</f>
        <v>0</v>
      </c>
      <c r="AI124" s="85">
        <f t="shared" si="29"/>
        <v>0</v>
      </c>
    </row>
    <row r="125" spans="1:35" ht="12.75" customHeight="1" x14ac:dyDescent="0.2">
      <c r="A125" s="121"/>
      <c r="B125" s="138"/>
      <c r="C125" s="11" t="s">
        <v>39</v>
      </c>
      <c r="D125" s="110">
        <v>0</v>
      </c>
      <c r="E125" s="110">
        <v>0</v>
      </c>
      <c r="F125" s="110">
        <v>0</v>
      </c>
      <c r="G125" s="110">
        <v>0</v>
      </c>
      <c r="H125" s="110">
        <v>0</v>
      </c>
      <c r="I125" s="110">
        <v>0</v>
      </c>
      <c r="J125" s="110">
        <v>0</v>
      </c>
      <c r="K125" s="110">
        <v>0</v>
      </c>
      <c r="L125" s="110">
        <v>0</v>
      </c>
      <c r="M125" s="110">
        <v>0</v>
      </c>
      <c r="N125" s="110">
        <v>0</v>
      </c>
      <c r="O125" s="110">
        <v>0</v>
      </c>
      <c r="P125" s="110">
        <v>0</v>
      </c>
      <c r="Q125" s="110">
        <v>0</v>
      </c>
      <c r="R125" s="110">
        <v>0</v>
      </c>
      <c r="S125" s="110">
        <v>0</v>
      </c>
      <c r="T125" s="110">
        <v>0</v>
      </c>
      <c r="U125" s="110">
        <v>0</v>
      </c>
      <c r="V125" s="110">
        <v>0</v>
      </c>
      <c r="W125" s="110">
        <v>0</v>
      </c>
      <c r="X125" s="110">
        <v>0</v>
      </c>
      <c r="Y125" s="108">
        <v>0</v>
      </c>
      <c r="Z125" s="108">
        <v>0</v>
      </c>
      <c r="AA125" s="108">
        <v>0</v>
      </c>
      <c r="AB125" s="108">
        <v>0</v>
      </c>
      <c r="AC125" s="108">
        <v>0</v>
      </c>
      <c r="AD125" s="108">
        <v>0</v>
      </c>
      <c r="AE125" s="108">
        <v>0</v>
      </c>
      <c r="AF125" s="18">
        <v>0</v>
      </c>
      <c r="AG125" s="18">
        <v>0</v>
      </c>
      <c r="AH125" s="18">
        <f>'Ingreso de Datos 2020'!L86</f>
        <v>0</v>
      </c>
      <c r="AI125" s="86">
        <f t="shared" si="29"/>
        <v>0</v>
      </c>
    </row>
    <row r="126" spans="1:35" ht="12.75" customHeight="1" x14ac:dyDescent="0.2">
      <c r="A126" s="121"/>
      <c r="B126" s="137" t="s">
        <v>40</v>
      </c>
      <c r="C126" s="10" t="s">
        <v>25</v>
      </c>
      <c r="D126" s="109">
        <v>0</v>
      </c>
      <c r="E126" s="109">
        <v>0</v>
      </c>
      <c r="F126" s="109">
        <v>0</v>
      </c>
      <c r="G126" s="109">
        <v>0</v>
      </c>
      <c r="H126" s="109">
        <v>0</v>
      </c>
      <c r="I126" s="109">
        <v>0</v>
      </c>
      <c r="J126" s="109">
        <v>0</v>
      </c>
      <c r="K126" s="109">
        <v>0</v>
      </c>
      <c r="L126" s="109">
        <v>0</v>
      </c>
      <c r="M126" s="109">
        <v>0</v>
      </c>
      <c r="N126" s="109">
        <v>0</v>
      </c>
      <c r="O126" s="109">
        <v>0</v>
      </c>
      <c r="P126" s="109">
        <v>0</v>
      </c>
      <c r="Q126" s="109">
        <v>0</v>
      </c>
      <c r="R126" s="109">
        <v>0</v>
      </c>
      <c r="S126" s="109">
        <v>0</v>
      </c>
      <c r="T126" s="109">
        <v>0</v>
      </c>
      <c r="U126" s="109">
        <v>0</v>
      </c>
      <c r="V126" s="109">
        <v>0</v>
      </c>
      <c r="W126" s="109">
        <v>0</v>
      </c>
      <c r="X126" s="109">
        <v>0</v>
      </c>
      <c r="Y126" s="107">
        <v>0</v>
      </c>
      <c r="Z126" s="107">
        <v>0</v>
      </c>
      <c r="AA126" s="107">
        <v>0</v>
      </c>
      <c r="AB126" s="107">
        <v>0</v>
      </c>
      <c r="AC126" s="107">
        <v>0</v>
      </c>
      <c r="AD126" s="107">
        <v>0</v>
      </c>
      <c r="AE126" s="107">
        <v>0</v>
      </c>
      <c r="AF126" s="17">
        <v>0</v>
      </c>
      <c r="AG126" s="17">
        <v>0</v>
      </c>
      <c r="AH126" s="17">
        <f>'Ingreso de Datos 2020'!L87</f>
        <v>0</v>
      </c>
      <c r="AI126" s="85">
        <f t="shared" si="29"/>
        <v>0</v>
      </c>
    </row>
    <row r="127" spans="1:35" ht="12.75" customHeight="1" x14ac:dyDescent="0.2">
      <c r="A127" s="122"/>
      <c r="B127" s="138"/>
      <c r="C127" s="11" t="s">
        <v>39</v>
      </c>
      <c r="D127" s="110">
        <v>0</v>
      </c>
      <c r="E127" s="110">
        <v>0</v>
      </c>
      <c r="F127" s="110">
        <v>0</v>
      </c>
      <c r="G127" s="110">
        <v>0</v>
      </c>
      <c r="H127" s="110">
        <v>0</v>
      </c>
      <c r="I127" s="110">
        <v>0</v>
      </c>
      <c r="J127" s="110">
        <v>0</v>
      </c>
      <c r="K127" s="110">
        <v>0</v>
      </c>
      <c r="L127" s="110">
        <v>0</v>
      </c>
      <c r="M127" s="110">
        <v>0</v>
      </c>
      <c r="N127" s="110">
        <v>0</v>
      </c>
      <c r="O127" s="110">
        <v>0</v>
      </c>
      <c r="P127" s="110">
        <v>0</v>
      </c>
      <c r="Q127" s="110">
        <v>0</v>
      </c>
      <c r="R127" s="110">
        <v>0</v>
      </c>
      <c r="S127" s="110">
        <v>0</v>
      </c>
      <c r="T127" s="110">
        <v>0</v>
      </c>
      <c r="U127" s="110">
        <v>0</v>
      </c>
      <c r="V127" s="110">
        <v>0</v>
      </c>
      <c r="W127" s="110">
        <v>0</v>
      </c>
      <c r="X127" s="110">
        <v>0</v>
      </c>
      <c r="Y127" s="108">
        <v>0</v>
      </c>
      <c r="Z127" s="108">
        <v>0</v>
      </c>
      <c r="AA127" s="108">
        <v>0</v>
      </c>
      <c r="AB127" s="108">
        <v>0</v>
      </c>
      <c r="AC127" s="108">
        <v>0</v>
      </c>
      <c r="AD127" s="108">
        <v>0</v>
      </c>
      <c r="AE127" s="108">
        <v>0</v>
      </c>
      <c r="AF127" s="18">
        <v>0</v>
      </c>
      <c r="AG127" s="18">
        <v>0</v>
      </c>
      <c r="AH127" s="18">
        <f>'Ingreso de Datos 2020'!L88</f>
        <v>0</v>
      </c>
      <c r="AI127" s="86">
        <f t="shared" si="29"/>
        <v>0</v>
      </c>
    </row>
    <row r="128" spans="1:35" ht="12.75" customHeight="1" x14ac:dyDescent="0.2">
      <c r="A128" s="133" t="s">
        <v>41</v>
      </c>
      <c r="B128" s="137" t="s">
        <v>42</v>
      </c>
      <c r="C128" s="10" t="s">
        <v>25</v>
      </c>
      <c r="D128" s="109">
        <v>0</v>
      </c>
      <c r="E128" s="109">
        <v>0</v>
      </c>
      <c r="F128" s="109">
        <v>0</v>
      </c>
      <c r="G128" s="109">
        <v>0</v>
      </c>
      <c r="H128" s="109">
        <v>0</v>
      </c>
      <c r="I128" s="109">
        <v>0</v>
      </c>
      <c r="J128" s="109">
        <v>0</v>
      </c>
      <c r="K128" s="109">
        <v>0</v>
      </c>
      <c r="L128" s="109">
        <v>0</v>
      </c>
      <c r="M128" s="109">
        <v>0</v>
      </c>
      <c r="N128" s="109">
        <v>0</v>
      </c>
      <c r="O128" s="109">
        <v>0</v>
      </c>
      <c r="P128" s="109">
        <v>0</v>
      </c>
      <c r="Q128" s="109">
        <v>0</v>
      </c>
      <c r="R128" s="109">
        <v>0</v>
      </c>
      <c r="S128" s="109">
        <v>0</v>
      </c>
      <c r="T128" s="109">
        <v>0</v>
      </c>
      <c r="U128" s="109">
        <v>0</v>
      </c>
      <c r="V128" s="109">
        <v>0</v>
      </c>
      <c r="W128" s="109">
        <v>0</v>
      </c>
      <c r="X128" s="109">
        <v>0</v>
      </c>
      <c r="Y128" s="107">
        <v>0</v>
      </c>
      <c r="Z128" s="107">
        <v>0</v>
      </c>
      <c r="AA128" s="107">
        <v>0</v>
      </c>
      <c r="AB128" s="107">
        <v>0</v>
      </c>
      <c r="AC128" s="107">
        <v>0</v>
      </c>
      <c r="AD128" s="107">
        <v>0</v>
      </c>
      <c r="AE128" s="107">
        <v>0</v>
      </c>
      <c r="AF128" s="17">
        <v>0</v>
      </c>
      <c r="AG128" s="17">
        <v>0</v>
      </c>
      <c r="AH128" s="17">
        <f>'Ingreso de Datos 2020'!L89</f>
        <v>0</v>
      </c>
      <c r="AI128" s="85">
        <f t="shared" si="29"/>
        <v>0</v>
      </c>
    </row>
    <row r="129" spans="1:35" ht="12.75" customHeight="1" x14ac:dyDescent="0.2">
      <c r="A129" s="134"/>
      <c r="B129" s="138"/>
      <c r="C129" s="11" t="s">
        <v>39</v>
      </c>
      <c r="D129" s="110">
        <v>0</v>
      </c>
      <c r="E129" s="110">
        <v>0</v>
      </c>
      <c r="F129" s="110">
        <v>0</v>
      </c>
      <c r="G129" s="110">
        <v>0</v>
      </c>
      <c r="H129" s="110">
        <v>0</v>
      </c>
      <c r="I129" s="110">
        <v>0</v>
      </c>
      <c r="J129" s="110">
        <v>0</v>
      </c>
      <c r="K129" s="110">
        <v>0</v>
      </c>
      <c r="L129" s="110">
        <v>0</v>
      </c>
      <c r="M129" s="110">
        <v>0</v>
      </c>
      <c r="N129" s="110">
        <v>0</v>
      </c>
      <c r="O129" s="110">
        <v>0</v>
      </c>
      <c r="P129" s="110">
        <v>0</v>
      </c>
      <c r="Q129" s="110">
        <v>0</v>
      </c>
      <c r="R129" s="110">
        <v>0</v>
      </c>
      <c r="S129" s="110">
        <v>0</v>
      </c>
      <c r="T129" s="110">
        <v>0</v>
      </c>
      <c r="U129" s="110">
        <v>0</v>
      </c>
      <c r="V129" s="110">
        <v>0</v>
      </c>
      <c r="W129" s="110">
        <v>0</v>
      </c>
      <c r="X129" s="110">
        <v>0</v>
      </c>
      <c r="Y129" s="108">
        <v>0</v>
      </c>
      <c r="Z129" s="108">
        <v>0</v>
      </c>
      <c r="AA129" s="108">
        <v>0</v>
      </c>
      <c r="AB129" s="108">
        <v>0</v>
      </c>
      <c r="AC129" s="108">
        <v>0</v>
      </c>
      <c r="AD129" s="108">
        <v>0</v>
      </c>
      <c r="AE129" s="108">
        <v>0</v>
      </c>
      <c r="AF129" s="18">
        <v>0</v>
      </c>
      <c r="AG129" s="18">
        <v>0</v>
      </c>
      <c r="AH129" s="18">
        <f>'Ingreso de Datos 2020'!L90</f>
        <v>0</v>
      </c>
      <c r="AI129" s="86">
        <f t="shared" si="29"/>
        <v>0</v>
      </c>
    </row>
    <row r="130" spans="1:35" ht="12.75" customHeight="1" x14ac:dyDescent="0.2">
      <c r="A130" s="134"/>
      <c r="B130" s="137" t="s">
        <v>43</v>
      </c>
      <c r="C130" s="10" t="s">
        <v>25</v>
      </c>
      <c r="D130" s="109">
        <v>0</v>
      </c>
      <c r="E130" s="109">
        <v>0</v>
      </c>
      <c r="F130" s="109">
        <v>0</v>
      </c>
      <c r="G130" s="109">
        <v>0</v>
      </c>
      <c r="H130" s="109">
        <v>0</v>
      </c>
      <c r="I130" s="109">
        <v>0</v>
      </c>
      <c r="J130" s="109">
        <v>0</v>
      </c>
      <c r="K130" s="109">
        <v>0</v>
      </c>
      <c r="L130" s="109">
        <v>0</v>
      </c>
      <c r="M130" s="109">
        <v>0</v>
      </c>
      <c r="N130" s="109">
        <v>0</v>
      </c>
      <c r="O130" s="109">
        <v>0</v>
      </c>
      <c r="P130" s="109">
        <v>0</v>
      </c>
      <c r="Q130" s="109">
        <v>0</v>
      </c>
      <c r="R130" s="109">
        <v>0</v>
      </c>
      <c r="S130" s="109">
        <v>0</v>
      </c>
      <c r="T130" s="109">
        <v>0</v>
      </c>
      <c r="U130" s="109">
        <v>0</v>
      </c>
      <c r="V130" s="109">
        <v>0</v>
      </c>
      <c r="W130" s="109">
        <v>0</v>
      </c>
      <c r="X130" s="109">
        <v>0</v>
      </c>
      <c r="Y130" s="107">
        <v>0</v>
      </c>
      <c r="Z130" s="107">
        <v>0</v>
      </c>
      <c r="AA130" s="107">
        <v>0</v>
      </c>
      <c r="AB130" s="107">
        <v>0</v>
      </c>
      <c r="AC130" s="107">
        <v>0</v>
      </c>
      <c r="AD130" s="107">
        <v>0</v>
      </c>
      <c r="AE130" s="107">
        <v>0</v>
      </c>
      <c r="AF130" s="17">
        <v>0</v>
      </c>
      <c r="AG130" s="17">
        <v>0</v>
      </c>
      <c r="AH130" s="17">
        <f>'Ingreso de Datos 2020'!L91</f>
        <v>0</v>
      </c>
      <c r="AI130" s="85">
        <f t="shared" si="29"/>
        <v>0</v>
      </c>
    </row>
    <row r="131" spans="1:35" ht="12.75" customHeight="1" x14ac:dyDescent="0.2">
      <c r="A131" s="134"/>
      <c r="B131" s="138"/>
      <c r="C131" s="11" t="s">
        <v>39</v>
      </c>
      <c r="D131" s="110">
        <v>0</v>
      </c>
      <c r="E131" s="110">
        <v>0</v>
      </c>
      <c r="F131" s="110">
        <v>0</v>
      </c>
      <c r="G131" s="110">
        <v>0</v>
      </c>
      <c r="H131" s="110">
        <v>0</v>
      </c>
      <c r="I131" s="110">
        <v>0</v>
      </c>
      <c r="J131" s="110">
        <v>0</v>
      </c>
      <c r="K131" s="110">
        <v>0</v>
      </c>
      <c r="L131" s="110">
        <v>0</v>
      </c>
      <c r="M131" s="110">
        <v>0</v>
      </c>
      <c r="N131" s="110">
        <v>0</v>
      </c>
      <c r="O131" s="110">
        <v>0</v>
      </c>
      <c r="P131" s="110">
        <v>0</v>
      </c>
      <c r="Q131" s="110">
        <v>0</v>
      </c>
      <c r="R131" s="110">
        <v>0</v>
      </c>
      <c r="S131" s="110">
        <v>0</v>
      </c>
      <c r="T131" s="110">
        <v>0</v>
      </c>
      <c r="U131" s="110">
        <v>0</v>
      </c>
      <c r="V131" s="110">
        <v>0</v>
      </c>
      <c r="W131" s="110">
        <v>0</v>
      </c>
      <c r="X131" s="110">
        <v>0</v>
      </c>
      <c r="Y131" s="108">
        <v>0</v>
      </c>
      <c r="Z131" s="108">
        <v>0</v>
      </c>
      <c r="AA131" s="108">
        <v>0</v>
      </c>
      <c r="AB131" s="108">
        <v>0</v>
      </c>
      <c r="AC131" s="108">
        <v>0</v>
      </c>
      <c r="AD131" s="108">
        <v>0</v>
      </c>
      <c r="AE131" s="108">
        <v>0</v>
      </c>
      <c r="AF131" s="18">
        <v>0</v>
      </c>
      <c r="AG131" s="18">
        <v>0</v>
      </c>
      <c r="AH131" s="18">
        <f>'Ingreso de Datos 2020'!L92</f>
        <v>0</v>
      </c>
      <c r="AI131" s="86">
        <f t="shared" si="29"/>
        <v>0</v>
      </c>
    </row>
    <row r="132" spans="1:35" ht="12.75" customHeight="1" x14ac:dyDescent="0.2">
      <c r="A132" s="134"/>
      <c r="B132" s="137" t="s">
        <v>44</v>
      </c>
      <c r="C132" s="10" t="s">
        <v>25</v>
      </c>
      <c r="D132" s="109">
        <v>0</v>
      </c>
      <c r="E132" s="109">
        <v>0</v>
      </c>
      <c r="F132" s="109">
        <v>0</v>
      </c>
      <c r="G132" s="109">
        <v>0</v>
      </c>
      <c r="H132" s="109">
        <v>0</v>
      </c>
      <c r="I132" s="109">
        <v>0</v>
      </c>
      <c r="J132" s="109">
        <v>0</v>
      </c>
      <c r="K132" s="109">
        <v>0</v>
      </c>
      <c r="L132" s="109">
        <v>0</v>
      </c>
      <c r="M132" s="109">
        <v>0</v>
      </c>
      <c r="N132" s="109">
        <v>0</v>
      </c>
      <c r="O132" s="109">
        <v>0</v>
      </c>
      <c r="P132" s="109">
        <v>0</v>
      </c>
      <c r="Q132" s="109">
        <v>0</v>
      </c>
      <c r="R132" s="109">
        <v>0</v>
      </c>
      <c r="S132" s="109">
        <v>0</v>
      </c>
      <c r="T132" s="109">
        <v>0</v>
      </c>
      <c r="U132" s="109">
        <v>0</v>
      </c>
      <c r="V132" s="109">
        <v>0</v>
      </c>
      <c r="W132" s="109">
        <v>0</v>
      </c>
      <c r="X132" s="109">
        <v>0</v>
      </c>
      <c r="Y132" s="107">
        <v>0</v>
      </c>
      <c r="Z132" s="107">
        <v>0</v>
      </c>
      <c r="AA132" s="107">
        <v>0</v>
      </c>
      <c r="AB132" s="107">
        <v>0</v>
      </c>
      <c r="AC132" s="107">
        <v>0</v>
      </c>
      <c r="AD132" s="107">
        <v>0</v>
      </c>
      <c r="AE132" s="107">
        <v>0</v>
      </c>
      <c r="AF132" s="17">
        <v>0</v>
      </c>
      <c r="AG132" s="17">
        <v>0</v>
      </c>
      <c r="AH132" s="17">
        <f>'Ingreso de Datos 2020'!L93</f>
        <v>0</v>
      </c>
      <c r="AI132" s="85">
        <f t="shared" si="29"/>
        <v>0</v>
      </c>
    </row>
    <row r="133" spans="1:35" ht="12.75" customHeight="1" x14ac:dyDescent="0.2">
      <c r="A133" s="134"/>
      <c r="B133" s="138"/>
      <c r="C133" s="11" t="s">
        <v>39</v>
      </c>
      <c r="D133" s="110">
        <v>0</v>
      </c>
      <c r="E133" s="110">
        <v>0</v>
      </c>
      <c r="F133" s="110">
        <v>0</v>
      </c>
      <c r="G133" s="110">
        <v>0</v>
      </c>
      <c r="H133" s="110">
        <v>0</v>
      </c>
      <c r="I133" s="110">
        <v>0</v>
      </c>
      <c r="J133" s="110">
        <v>0</v>
      </c>
      <c r="K133" s="110">
        <v>0</v>
      </c>
      <c r="L133" s="110">
        <v>0</v>
      </c>
      <c r="M133" s="110">
        <v>0</v>
      </c>
      <c r="N133" s="110">
        <v>0</v>
      </c>
      <c r="O133" s="110">
        <v>0</v>
      </c>
      <c r="P133" s="110">
        <v>0</v>
      </c>
      <c r="Q133" s="110">
        <v>0</v>
      </c>
      <c r="R133" s="110">
        <v>0</v>
      </c>
      <c r="S133" s="110">
        <v>0</v>
      </c>
      <c r="T133" s="110">
        <v>0</v>
      </c>
      <c r="U133" s="110">
        <v>0</v>
      </c>
      <c r="V133" s="110">
        <v>0</v>
      </c>
      <c r="W133" s="110">
        <v>0</v>
      </c>
      <c r="X133" s="110">
        <v>0</v>
      </c>
      <c r="Y133" s="108">
        <v>0</v>
      </c>
      <c r="Z133" s="108">
        <v>0</v>
      </c>
      <c r="AA133" s="108">
        <v>0</v>
      </c>
      <c r="AB133" s="108">
        <v>0</v>
      </c>
      <c r="AC133" s="108">
        <v>0</v>
      </c>
      <c r="AD133" s="108">
        <v>0</v>
      </c>
      <c r="AE133" s="108">
        <v>0</v>
      </c>
      <c r="AF133" s="18">
        <v>0</v>
      </c>
      <c r="AG133" s="18">
        <v>0</v>
      </c>
      <c r="AH133" s="18">
        <f>'Ingreso de Datos 2020'!L94</f>
        <v>0</v>
      </c>
      <c r="AI133" s="86">
        <f t="shared" si="29"/>
        <v>0</v>
      </c>
    </row>
    <row r="134" spans="1:35" ht="12.75" customHeight="1" x14ac:dyDescent="0.2">
      <c r="A134" s="134"/>
      <c r="B134" s="137" t="s">
        <v>45</v>
      </c>
      <c r="C134" s="10" t="s">
        <v>25</v>
      </c>
      <c r="D134" s="109">
        <v>0</v>
      </c>
      <c r="E134" s="109">
        <v>0</v>
      </c>
      <c r="F134" s="109">
        <v>0</v>
      </c>
      <c r="G134" s="109">
        <v>0</v>
      </c>
      <c r="H134" s="109">
        <v>0</v>
      </c>
      <c r="I134" s="109">
        <v>0</v>
      </c>
      <c r="J134" s="109">
        <v>0</v>
      </c>
      <c r="K134" s="109">
        <v>0</v>
      </c>
      <c r="L134" s="109">
        <v>0</v>
      </c>
      <c r="M134" s="109">
        <v>0</v>
      </c>
      <c r="N134" s="109">
        <v>0</v>
      </c>
      <c r="O134" s="109">
        <v>0</v>
      </c>
      <c r="P134" s="109">
        <v>0</v>
      </c>
      <c r="Q134" s="109">
        <v>0</v>
      </c>
      <c r="R134" s="109">
        <v>0</v>
      </c>
      <c r="S134" s="109">
        <v>0</v>
      </c>
      <c r="T134" s="109">
        <v>0</v>
      </c>
      <c r="U134" s="109">
        <v>0</v>
      </c>
      <c r="V134" s="109">
        <v>0</v>
      </c>
      <c r="W134" s="109">
        <v>0</v>
      </c>
      <c r="X134" s="109">
        <v>0</v>
      </c>
      <c r="Y134" s="107">
        <v>0</v>
      </c>
      <c r="Z134" s="107">
        <v>0</v>
      </c>
      <c r="AA134" s="107">
        <v>0</v>
      </c>
      <c r="AB134" s="107">
        <v>0</v>
      </c>
      <c r="AC134" s="107">
        <v>0</v>
      </c>
      <c r="AD134" s="107">
        <v>0</v>
      </c>
      <c r="AE134" s="107">
        <v>0</v>
      </c>
      <c r="AF134" s="17">
        <v>0</v>
      </c>
      <c r="AG134" s="17">
        <v>0</v>
      </c>
      <c r="AH134" s="17">
        <f>'Ingreso de Datos 2020'!L95</f>
        <v>0</v>
      </c>
      <c r="AI134" s="85">
        <f t="shared" si="29"/>
        <v>0</v>
      </c>
    </row>
    <row r="135" spans="1:35" ht="12.75" customHeight="1" x14ac:dyDescent="0.2">
      <c r="A135" s="148"/>
      <c r="B135" s="138"/>
      <c r="C135" s="11" t="s">
        <v>39</v>
      </c>
      <c r="D135" s="110">
        <v>0</v>
      </c>
      <c r="E135" s="110">
        <v>0</v>
      </c>
      <c r="F135" s="110">
        <v>0</v>
      </c>
      <c r="G135" s="110">
        <v>0</v>
      </c>
      <c r="H135" s="110">
        <v>0</v>
      </c>
      <c r="I135" s="110">
        <v>0</v>
      </c>
      <c r="J135" s="110">
        <v>0</v>
      </c>
      <c r="K135" s="110">
        <v>0</v>
      </c>
      <c r="L135" s="110">
        <v>0</v>
      </c>
      <c r="M135" s="110">
        <v>0</v>
      </c>
      <c r="N135" s="110">
        <v>0</v>
      </c>
      <c r="O135" s="110">
        <v>0</v>
      </c>
      <c r="P135" s="110">
        <v>0</v>
      </c>
      <c r="Q135" s="110">
        <v>0</v>
      </c>
      <c r="R135" s="110">
        <v>0</v>
      </c>
      <c r="S135" s="110">
        <v>0</v>
      </c>
      <c r="T135" s="110">
        <v>0</v>
      </c>
      <c r="U135" s="110">
        <v>0</v>
      </c>
      <c r="V135" s="110">
        <v>0</v>
      </c>
      <c r="W135" s="110">
        <v>0</v>
      </c>
      <c r="X135" s="110">
        <v>0</v>
      </c>
      <c r="Y135" s="108">
        <v>0</v>
      </c>
      <c r="Z135" s="108">
        <v>0</v>
      </c>
      <c r="AA135" s="108">
        <v>0</v>
      </c>
      <c r="AB135" s="108">
        <v>0</v>
      </c>
      <c r="AC135" s="108">
        <v>0</v>
      </c>
      <c r="AD135" s="108">
        <v>0</v>
      </c>
      <c r="AE135" s="108">
        <v>0</v>
      </c>
      <c r="AF135" s="18">
        <v>0</v>
      </c>
      <c r="AG135" s="18">
        <v>0</v>
      </c>
      <c r="AH135" s="18">
        <f>'Ingreso de Datos 2020'!L96</f>
        <v>0</v>
      </c>
      <c r="AI135" s="86">
        <f t="shared" si="29"/>
        <v>0</v>
      </c>
    </row>
    <row r="136" spans="1:35" ht="12.75" customHeight="1" x14ac:dyDescent="0.2">
      <c r="A136" s="3" t="str">
        <f>A46</f>
        <v>FUENTE: reporte mensual Metas Subsidios Asignados DPH a DIFIN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8"/>
      <c r="AD136" s="28"/>
      <c r="AE136" s="28"/>
      <c r="AF136" s="28"/>
      <c r="AG136" s="28"/>
      <c r="AH136" s="28"/>
      <c r="AI136" s="28"/>
    </row>
    <row r="137" spans="1:3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</sheetData>
  <sheetProtection sheet="1" objects="1" scenarios="1"/>
  <mergeCells count="69">
    <mergeCell ref="A7:C8"/>
    <mergeCell ref="D7:AH7"/>
    <mergeCell ref="AI7:AI8"/>
    <mergeCell ref="A12:A23"/>
    <mergeCell ref="B12:B13"/>
    <mergeCell ref="B14:B15"/>
    <mergeCell ref="B16:B17"/>
    <mergeCell ref="B18:B19"/>
    <mergeCell ref="B20:B21"/>
    <mergeCell ref="B22:B23"/>
    <mergeCell ref="A24:A37"/>
    <mergeCell ref="B24:B25"/>
    <mergeCell ref="B26:B27"/>
    <mergeCell ref="B28:B29"/>
    <mergeCell ref="B30:B31"/>
    <mergeCell ref="B32:B33"/>
    <mergeCell ref="B34:B35"/>
    <mergeCell ref="B36:B37"/>
    <mergeCell ref="A38:A45"/>
    <mergeCell ref="B38:B39"/>
    <mergeCell ref="B40:B41"/>
    <mergeCell ref="B42:B43"/>
    <mergeCell ref="B44:B45"/>
    <mergeCell ref="A52:C53"/>
    <mergeCell ref="D52:AH52"/>
    <mergeCell ref="AI52:AI53"/>
    <mergeCell ref="A57:A68"/>
    <mergeCell ref="B57:B58"/>
    <mergeCell ref="B59:B60"/>
    <mergeCell ref="B61:B62"/>
    <mergeCell ref="B63:B64"/>
    <mergeCell ref="B65:B66"/>
    <mergeCell ref="B67:B68"/>
    <mergeCell ref="A69:A82"/>
    <mergeCell ref="B69:B70"/>
    <mergeCell ref="B71:B72"/>
    <mergeCell ref="B73:B74"/>
    <mergeCell ref="B75:B76"/>
    <mergeCell ref="B77:B78"/>
    <mergeCell ref="B79:B80"/>
    <mergeCell ref="B81:B82"/>
    <mergeCell ref="B108:B109"/>
    <mergeCell ref="B110:B111"/>
    <mergeCell ref="B112:B113"/>
    <mergeCell ref="A83:A90"/>
    <mergeCell ref="B83:B84"/>
    <mergeCell ref="B85:B86"/>
    <mergeCell ref="B87:B88"/>
    <mergeCell ref="B89:B90"/>
    <mergeCell ref="A97:C98"/>
    <mergeCell ref="A102:A113"/>
    <mergeCell ref="D97:AH97"/>
    <mergeCell ref="AI97:AI98"/>
    <mergeCell ref="B102:B103"/>
    <mergeCell ref="B104:B105"/>
    <mergeCell ref="B106:B107"/>
    <mergeCell ref="A128:A135"/>
    <mergeCell ref="B128:B129"/>
    <mergeCell ref="B130:B131"/>
    <mergeCell ref="B132:B133"/>
    <mergeCell ref="B134:B135"/>
    <mergeCell ref="A114:A127"/>
    <mergeCell ref="B114:B115"/>
    <mergeCell ref="B116:B117"/>
    <mergeCell ref="B118:B119"/>
    <mergeCell ref="B120:B121"/>
    <mergeCell ref="B122:B123"/>
    <mergeCell ref="B124:B125"/>
    <mergeCell ref="B126:B127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FF9933"/>
    <pageSetUpPr fitToPage="1"/>
  </sheetPr>
  <dimension ref="A1:AL265"/>
  <sheetViews>
    <sheetView workbookViewId="0">
      <pane xSplit="3" ySplit="8" topLeftCell="AH9" activePane="bottomRight" state="frozen"/>
      <selection activeCell="A7" sqref="A7:B8"/>
      <selection pane="topRight" activeCell="A7" sqref="A7:B8"/>
      <selection pane="bottomLeft" activeCell="A7" sqref="A7:B8"/>
      <selection pane="bottomRight" activeCell="A7" sqref="A7:C8"/>
    </sheetView>
  </sheetViews>
  <sheetFormatPr baseColWidth="10" defaultColWidth="11.42578125" defaultRowHeight="12.75" customHeight="1" x14ac:dyDescent="0.2"/>
  <cols>
    <col min="1" max="1" width="11.5703125" style="2" customWidth="1"/>
    <col min="2" max="2" width="36.28515625" style="2" customWidth="1"/>
    <col min="3" max="23" width="7.5703125" style="2" customWidth="1"/>
    <col min="24" max="35" width="16.7109375" style="4" customWidth="1"/>
    <col min="36" max="86" width="13.7109375" style="1" customWidth="1"/>
    <col min="87" max="16384" width="11.42578125" style="1"/>
  </cols>
  <sheetData>
    <row r="1" spans="1:36" ht="12.75" customHeight="1" x14ac:dyDescent="0.2">
      <c r="A1" s="26"/>
      <c r="AH1" s="90" t="str">
        <f>'Ingreso de Datos 2020'!A1</f>
        <v>SUBSIDIOS PAGADOS PROGRAMA REGULAR Y RECONSTRUCCIÓN</v>
      </c>
    </row>
    <row r="2" spans="1:36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C2" s="32"/>
      <c r="AH2" s="90" t="str">
        <f>'Ingreso de Datos 2020'!A2</f>
        <v>EQUIPO DE ESTADISTICAS – COMISIÓN DE ESTUDIOS HABITACIONALES Y URBANOS</v>
      </c>
    </row>
    <row r="3" spans="1:36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AC3" s="33"/>
      <c r="AH3" s="90" t="str">
        <f>'Ingreso de Datos 2020'!A5</f>
        <v>PERIODO: 1990 - DICIEMBRE 2020</v>
      </c>
    </row>
    <row r="4" spans="1:36" ht="12.75" customHeight="1" x14ac:dyDescent="0.2">
      <c r="AH4" s="90" t="str">
        <f>'Ingreso de Datos 2020'!A6</f>
        <v>POR AÑO Y PROGRAMA</v>
      </c>
    </row>
    <row r="5" spans="1:36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6" ht="12.75" customHeight="1" thickBot="1" x14ac:dyDescent="0.25">
      <c r="A6" s="60" t="s">
        <v>51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6" s="7" customFormat="1" ht="12.75" customHeight="1" x14ac:dyDescent="0.2">
      <c r="A7" s="143" t="s">
        <v>52</v>
      </c>
      <c r="B7" s="144"/>
      <c r="C7" s="145"/>
      <c r="D7" s="141" t="s">
        <v>53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39" t="s">
        <v>22</v>
      </c>
    </row>
    <row r="8" spans="1:36" s="7" customFormat="1" ht="12.75" customHeight="1" thickBot="1" x14ac:dyDescent="0.25">
      <c r="A8" s="146"/>
      <c r="B8" s="147"/>
      <c r="C8" s="147"/>
      <c r="D8" s="91">
        <v>1990</v>
      </c>
      <c r="E8" s="91">
        <v>1991</v>
      </c>
      <c r="F8" s="91">
        <v>1992</v>
      </c>
      <c r="G8" s="91">
        <v>1993</v>
      </c>
      <c r="H8" s="91">
        <v>1994</v>
      </c>
      <c r="I8" s="91">
        <v>1995</v>
      </c>
      <c r="J8" s="91">
        <v>1996</v>
      </c>
      <c r="K8" s="91">
        <v>1997</v>
      </c>
      <c r="L8" s="91">
        <v>1998</v>
      </c>
      <c r="M8" s="91">
        <v>1999</v>
      </c>
      <c r="N8" s="91">
        <v>2000</v>
      </c>
      <c r="O8" s="91">
        <v>2001</v>
      </c>
      <c r="P8" s="91">
        <v>2002</v>
      </c>
      <c r="Q8" s="91">
        <v>2003</v>
      </c>
      <c r="R8" s="91">
        <v>2004</v>
      </c>
      <c r="S8" s="91">
        <v>2005</v>
      </c>
      <c r="T8" s="91">
        <v>2006</v>
      </c>
      <c r="U8" s="91">
        <v>2007</v>
      </c>
      <c r="V8" s="91">
        <v>2008</v>
      </c>
      <c r="W8" s="91">
        <v>2009</v>
      </c>
      <c r="X8" s="91">
        <v>2010</v>
      </c>
      <c r="Y8" s="91">
        <v>2011</v>
      </c>
      <c r="Z8" s="91">
        <v>2012</v>
      </c>
      <c r="AA8" s="91">
        <v>2013</v>
      </c>
      <c r="AB8" s="91">
        <v>2014</v>
      </c>
      <c r="AC8" s="91">
        <v>2015</v>
      </c>
      <c r="AD8" s="91">
        <v>2016</v>
      </c>
      <c r="AE8" s="91">
        <v>2017</v>
      </c>
      <c r="AF8" s="91">
        <v>2018</v>
      </c>
      <c r="AG8" s="102">
        <v>2019</v>
      </c>
      <c r="AH8" s="102">
        <v>2020</v>
      </c>
      <c r="AI8" s="140"/>
    </row>
    <row r="9" spans="1:36" s="9" customFormat="1" ht="12.75" customHeight="1" x14ac:dyDescent="0.2">
      <c r="A9" s="39"/>
      <c r="B9" s="40" t="s">
        <v>54</v>
      </c>
      <c r="C9" s="25" t="s">
        <v>25</v>
      </c>
      <c r="D9" s="25">
        <f>D12+D14+D16+D18+D20+D22+D24+D26+D28+D30+D32+D34+D36+D38+D40+D42+D44</f>
        <v>3260</v>
      </c>
      <c r="E9" s="25">
        <f t="shared" ref="E9:AH9" si="0">E12+E14+E16+E18+E20+E22+E24+E26+E28+E30+E32+E34+E36+E38+E40+E42+E44</f>
        <v>3387</v>
      </c>
      <c r="F9" s="25">
        <f t="shared" si="0"/>
        <v>5196</v>
      </c>
      <c r="G9" s="25">
        <f t="shared" si="0"/>
        <v>4634</v>
      </c>
      <c r="H9" s="25">
        <f t="shared" si="0"/>
        <v>4122</v>
      </c>
      <c r="I9" s="25">
        <f t="shared" si="0"/>
        <v>6065</v>
      </c>
      <c r="J9" s="25">
        <f t="shared" si="0"/>
        <v>7120</v>
      </c>
      <c r="K9" s="25">
        <f t="shared" si="0"/>
        <v>4629</v>
      </c>
      <c r="L9" s="25">
        <f t="shared" si="0"/>
        <v>5907</v>
      </c>
      <c r="M9" s="25">
        <f t="shared" si="0"/>
        <v>6292</v>
      </c>
      <c r="N9" s="25">
        <f t="shared" si="0"/>
        <v>5312</v>
      </c>
      <c r="O9" s="25">
        <f t="shared" si="0"/>
        <v>5212</v>
      </c>
      <c r="P9" s="25">
        <f t="shared" si="0"/>
        <v>6841</v>
      </c>
      <c r="Q9" s="25">
        <f t="shared" si="0"/>
        <v>8112</v>
      </c>
      <c r="R9" s="25">
        <f t="shared" si="0"/>
        <v>11119</v>
      </c>
      <c r="S9" s="25">
        <f t="shared" si="0"/>
        <v>10245</v>
      </c>
      <c r="T9" s="25">
        <f t="shared" si="0"/>
        <v>11769</v>
      </c>
      <c r="U9" s="25">
        <f t="shared" si="0"/>
        <v>20377</v>
      </c>
      <c r="V9" s="25">
        <f t="shared" si="0"/>
        <v>22785</v>
      </c>
      <c r="W9" s="25">
        <f t="shared" si="0"/>
        <v>20325</v>
      </c>
      <c r="X9" s="25">
        <f t="shared" si="0"/>
        <v>19696</v>
      </c>
      <c r="Y9" s="25">
        <f t="shared" si="0"/>
        <v>46334</v>
      </c>
      <c r="Z9" s="25">
        <f t="shared" si="0"/>
        <v>35380</v>
      </c>
      <c r="AA9" s="25">
        <f t="shared" si="0"/>
        <v>30910</v>
      </c>
      <c r="AB9" s="25">
        <f t="shared" si="0"/>
        <v>28726</v>
      </c>
      <c r="AC9" s="25">
        <f t="shared" si="0"/>
        <v>29414</v>
      </c>
      <c r="AD9" s="25">
        <f t="shared" si="0"/>
        <v>26736</v>
      </c>
      <c r="AE9" s="25">
        <f t="shared" si="0"/>
        <v>26142</v>
      </c>
      <c r="AF9" s="25">
        <f t="shared" si="0"/>
        <v>32283</v>
      </c>
      <c r="AG9" s="25">
        <f t="shared" ref="AG9" si="1">AG12+AG14+AG16+AG18+AG20+AG22+AG24+AG26+AG28+AG30+AG32+AG34+AG36+AG38+AG40+AG42+AG44</f>
        <v>29658.400000000001</v>
      </c>
      <c r="AH9" s="25">
        <f t="shared" si="0"/>
        <v>20141</v>
      </c>
      <c r="AI9" s="42">
        <f>SUM(D9:AH9)</f>
        <v>498129.4</v>
      </c>
      <c r="AJ9" s="8"/>
    </row>
    <row r="10" spans="1:36" s="9" customFormat="1" ht="12.75" customHeight="1" thickBot="1" x14ac:dyDescent="0.25">
      <c r="A10" s="43"/>
      <c r="B10" s="16"/>
      <c r="C10" s="20" t="s">
        <v>39</v>
      </c>
      <c r="D10" s="20">
        <f>D13+D15+D17+D19+D21+D23+D25+D27+D29+D31+D33+D35+D37+D39+D41+D43+D45</f>
        <v>367842.54</v>
      </c>
      <c r="E10" s="20">
        <f t="shared" ref="E10:AH10" si="2">E13+E15+E17+E19+E21+E23+E25+E27+E29+E31+E33+E35+E37+E39+E41+E43+E45</f>
        <v>348779.83</v>
      </c>
      <c r="F10" s="20">
        <f t="shared" si="2"/>
        <v>548425</v>
      </c>
      <c r="G10" s="20">
        <f t="shared" si="2"/>
        <v>485086.56</v>
      </c>
      <c r="H10" s="20">
        <f t="shared" si="2"/>
        <v>462020</v>
      </c>
      <c r="I10" s="20">
        <f t="shared" si="2"/>
        <v>683036.14</v>
      </c>
      <c r="J10" s="20">
        <f t="shared" si="2"/>
        <v>794246.26</v>
      </c>
      <c r="K10" s="20">
        <f t="shared" si="2"/>
        <v>519770.22</v>
      </c>
      <c r="L10" s="20">
        <f t="shared" si="2"/>
        <v>688998.19</v>
      </c>
      <c r="M10" s="20">
        <f t="shared" si="2"/>
        <v>739136.65</v>
      </c>
      <c r="N10" s="20">
        <f t="shared" si="2"/>
        <v>671830.29</v>
      </c>
      <c r="O10" s="20">
        <f t="shared" si="2"/>
        <v>632700.92599999998</v>
      </c>
      <c r="P10" s="20">
        <f t="shared" si="2"/>
        <v>887538.74</v>
      </c>
      <c r="Q10" s="20">
        <f t="shared" si="2"/>
        <v>1306688.5599999998</v>
      </c>
      <c r="R10" s="20">
        <f t="shared" si="2"/>
        <v>1870011.5600000003</v>
      </c>
      <c r="S10" s="20">
        <f t="shared" si="2"/>
        <v>1792708.7</v>
      </c>
      <c r="T10" s="20">
        <f t="shared" si="2"/>
        <v>2010870.51</v>
      </c>
      <c r="U10" s="20">
        <f t="shared" si="2"/>
        <v>3113328</v>
      </c>
      <c r="V10" s="20">
        <f t="shared" si="2"/>
        <v>3894349.4400000013</v>
      </c>
      <c r="W10" s="20">
        <f t="shared" si="2"/>
        <v>4355834.412010001</v>
      </c>
      <c r="X10" s="20">
        <f t="shared" si="2"/>
        <v>5836935.5422163261</v>
      </c>
      <c r="Y10" s="20">
        <f t="shared" si="2"/>
        <v>10675792.517064597</v>
      </c>
      <c r="Z10" s="20">
        <f t="shared" si="2"/>
        <v>12115773</v>
      </c>
      <c r="AA10" s="20">
        <f t="shared" si="2"/>
        <v>9242246</v>
      </c>
      <c r="AB10" s="20">
        <f t="shared" si="2"/>
        <v>6968992</v>
      </c>
      <c r="AC10" s="20">
        <f t="shared" si="2"/>
        <v>6415464</v>
      </c>
      <c r="AD10" s="20">
        <f t="shared" si="2"/>
        <v>6644080</v>
      </c>
      <c r="AE10" s="20">
        <f t="shared" si="2"/>
        <v>6602277</v>
      </c>
      <c r="AF10" s="20">
        <f t="shared" si="2"/>
        <v>6868167</v>
      </c>
      <c r="AG10" s="20">
        <f t="shared" ref="AG10" si="3">AG13+AG15+AG17+AG19+AG21+AG23+AG25+AG27+AG29+AG31+AG33+AG35+AG37+AG39+AG41+AG43+AG45</f>
        <v>9278376</v>
      </c>
      <c r="AH10" s="20">
        <f t="shared" si="2"/>
        <v>8126409.3382833879</v>
      </c>
      <c r="AI10" s="45">
        <f>SUM(D10:AH10)</f>
        <v>114947714.92557432</v>
      </c>
      <c r="AJ10" s="8"/>
    </row>
    <row r="11" spans="1:36" s="7" customFormat="1" ht="12.75" customHeight="1" x14ac:dyDescent="0.2"/>
    <row r="12" spans="1:36" ht="12.75" customHeight="1" x14ac:dyDescent="0.2">
      <c r="A12" s="120" t="s">
        <v>23</v>
      </c>
      <c r="B12" s="137" t="s">
        <v>24</v>
      </c>
      <c r="C12" s="59" t="s">
        <v>25</v>
      </c>
      <c r="D12" s="17">
        <f t="shared" ref="D12:AH12" si="4">D57+D102</f>
        <v>456</v>
      </c>
      <c r="E12" s="17">
        <f t="shared" si="4"/>
        <v>625</v>
      </c>
      <c r="F12" s="17">
        <f t="shared" si="4"/>
        <v>1190</v>
      </c>
      <c r="G12" s="17">
        <f t="shared" si="4"/>
        <v>1053</v>
      </c>
      <c r="H12" s="17">
        <f t="shared" si="4"/>
        <v>1000</v>
      </c>
      <c r="I12" s="17">
        <f t="shared" si="4"/>
        <v>1068</v>
      </c>
      <c r="J12" s="17">
        <f t="shared" si="4"/>
        <v>744</v>
      </c>
      <c r="K12" s="17">
        <f t="shared" si="4"/>
        <v>1382</v>
      </c>
      <c r="L12" s="17">
        <f t="shared" si="4"/>
        <v>1545</v>
      </c>
      <c r="M12" s="17">
        <f t="shared" si="4"/>
        <v>792</v>
      </c>
      <c r="N12" s="17">
        <f t="shared" si="4"/>
        <v>1391</v>
      </c>
      <c r="O12" s="17">
        <f t="shared" si="4"/>
        <v>948</v>
      </c>
      <c r="P12" s="17">
        <f t="shared" si="4"/>
        <v>1319</v>
      </c>
      <c r="Q12" s="17">
        <f t="shared" si="4"/>
        <v>1188</v>
      </c>
      <c r="R12" s="17">
        <f t="shared" si="4"/>
        <v>2080</v>
      </c>
      <c r="S12" s="17">
        <f t="shared" si="4"/>
        <v>1823</v>
      </c>
      <c r="T12" s="17">
        <f t="shared" si="4"/>
        <v>1435</v>
      </c>
      <c r="U12" s="17">
        <f t="shared" si="4"/>
        <v>2301</v>
      </c>
      <c r="V12" s="17">
        <f t="shared" si="4"/>
        <v>430</v>
      </c>
      <c r="W12" s="17">
        <f t="shared" si="4"/>
        <v>1391</v>
      </c>
      <c r="X12" s="17">
        <f t="shared" si="4"/>
        <v>1135</v>
      </c>
      <c r="Y12" s="17">
        <f t="shared" si="4"/>
        <v>320</v>
      </c>
      <c r="Z12" s="17">
        <f t="shared" si="4"/>
        <v>8</v>
      </c>
      <c r="AA12" s="17">
        <f t="shared" si="4"/>
        <v>5</v>
      </c>
      <c r="AB12" s="17">
        <f t="shared" si="4"/>
        <v>1</v>
      </c>
      <c r="AC12" s="17">
        <f t="shared" si="4"/>
        <v>0</v>
      </c>
      <c r="AD12" s="17">
        <f t="shared" si="4"/>
        <v>0</v>
      </c>
      <c r="AE12" s="17">
        <f t="shared" si="4"/>
        <v>0</v>
      </c>
      <c r="AF12" s="17">
        <f t="shared" si="4"/>
        <v>0</v>
      </c>
      <c r="AG12" s="17">
        <f t="shared" ref="AG12" si="5">AG57+AG102</f>
        <v>0</v>
      </c>
      <c r="AH12" s="17">
        <f t="shared" si="4"/>
        <v>0</v>
      </c>
      <c r="AI12" s="85">
        <f>SUM(D12:AH12)</f>
        <v>25630</v>
      </c>
    </row>
    <row r="13" spans="1:36" ht="12.75" customHeight="1" x14ac:dyDescent="0.2">
      <c r="A13" s="121"/>
      <c r="B13" s="138"/>
      <c r="C13" s="57" t="s">
        <v>39</v>
      </c>
      <c r="D13" s="18">
        <f t="shared" ref="D13:AH13" si="6">D58+D103</f>
        <v>42188.51</v>
      </c>
      <c r="E13" s="18">
        <f t="shared" si="6"/>
        <v>62398.2</v>
      </c>
      <c r="F13" s="18">
        <f t="shared" si="6"/>
        <v>131570.60999999999</v>
      </c>
      <c r="G13" s="18">
        <f t="shared" si="6"/>
        <v>116516.25</v>
      </c>
      <c r="H13" s="18">
        <f t="shared" si="6"/>
        <v>110605.09</v>
      </c>
      <c r="I13" s="18">
        <f t="shared" si="6"/>
        <v>117601.39</v>
      </c>
      <c r="J13" s="18">
        <f t="shared" si="6"/>
        <v>83443.39</v>
      </c>
      <c r="K13" s="18">
        <f t="shared" si="6"/>
        <v>173092.09</v>
      </c>
      <c r="L13" s="18">
        <f t="shared" si="6"/>
        <v>200445.73</v>
      </c>
      <c r="M13" s="18">
        <f t="shared" si="6"/>
        <v>98567.67</v>
      </c>
      <c r="N13" s="18">
        <f t="shared" si="6"/>
        <v>185366.93</v>
      </c>
      <c r="O13" s="18">
        <f t="shared" si="6"/>
        <v>133951.82</v>
      </c>
      <c r="P13" s="18">
        <f t="shared" si="6"/>
        <v>193098.77</v>
      </c>
      <c r="Q13" s="18">
        <f t="shared" si="6"/>
        <v>178920.59</v>
      </c>
      <c r="R13" s="18">
        <f t="shared" si="6"/>
        <v>349471.62</v>
      </c>
      <c r="S13" s="18">
        <f t="shared" si="6"/>
        <v>322136.13</v>
      </c>
      <c r="T13" s="18">
        <f t="shared" si="6"/>
        <v>251781.72</v>
      </c>
      <c r="U13" s="18">
        <f t="shared" si="6"/>
        <v>411379</v>
      </c>
      <c r="V13" s="18">
        <f t="shared" si="6"/>
        <v>85992.79</v>
      </c>
      <c r="W13" s="18">
        <f t="shared" si="6"/>
        <v>495266.38300000096</v>
      </c>
      <c r="X13" s="18">
        <f t="shared" si="6"/>
        <v>412308.49444840348</v>
      </c>
      <c r="Y13" s="18">
        <f t="shared" si="6"/>
        <v>115099</v>
      </c>
      <c r="Z13" s="18">
        <f t="shared" si="6"/>
        <v>3118</v>
      </c>
      <c r="AA13" s="18">
        <f t="shared" si="6"/>
        <v>1660</v>
      </c>
      <c r="AB13" s="18">
        <f t="shared" si="6"/>
        <v>345</v>
      </c>
      <c r="AC13" s="18">
        <f t="shared" si="6"/>
        <v>0</v>
      </c>
      <c r="AD13" s="18">
        <f t="shared" si="6"/>
        <v>0</v>
      </c>
      <c r="AE13" s="18">
        <f t="shared" si="6"/>
        <v>0</v>
      </c>
      <c r="AF13" s="18">
        <f t="shared" si="6"/>
        <v>0</v>
      </c>
      <c r="AG13" s="18">
        <f t="shared" ref="AG13" si="7">AG58+AG103</f>
        <v>0</v>
      </c>
      <c r="AH13" s="18">
        <f t="shared" si="6"/>
        <v>0</v>
      </c>
      <c r="AI13" s="86">
        <f t="shared" ref="AI13:AI45" si="8">SUM(D13:AH13)</f>
        <v>4276325.177448405</v>
      </c>
    </row>
    <row r="14" spans="1:36" ht="12.75" customHeight="1" x14ac:dyDescent="0.2">
      <c r="A14" s="121"/>
      <c r="B14" s="137" t="s">
        <v>27</v>
      </c>
      <c r="C14" s="10" t="s">
        <v>25</v>
      </c>
      <c r="D14" s="17">
        <f t="shared" ref="D14:AH14" si="9">D59+D104</f>
        <v>0</v>
      </c>
      <c r="E14" s="17">
        <f t="shared" si="9"/>
        <v>0</v>
      </c>
      <c r="F14" s="17">
        <f t="shared" si="9"/>
        <v>0</v>
      </c>
      <c r="G14" s="17">
        <f t="shared" si="9"/>
        <v>134</v>
      </c>
      <c r="H14" s="17">
        <f t="shared" si="9"/>
        <v>352</v>
      </c>
      <c r="I14" s="17">
        <f t="shared" si="9"/>
        <v>1264</v>
      </c>
      <c r="J14" s="17">
        <f t="shared" si="9"/>
        <v>1895</v>
      </c>
      <c r="K14" s="17">
        <f t="shared" si="9"/>
        <v>193</v>
      </c>
      <c r="L14" s="17">
        <f t="shared" si="9"/>
        <v>635</v>
      </c>
      <c r="M14" s="17">
        <f t="shared" si="9"/>
        <v>1508</v>
      </c>
      <c r="N14" s="17">
        <f t="shared" si="9"/>
        <v>1000</v>
      </c>
      <c r="O14" s="17">
        <f t="shared" si="9"/>
        <v>839</v>
      </c>
      <c r="P14" s="17">
        <f t="shared" si="9"/>
        <v>1516</v>
      </c>
      <c r="Q14" s="17">
        <f t="shared" si="9"/>
        <v>1337</v>
      </c>
      <c r="R14" s="17">
        <f t="shared" si="9"/>
        <v>1500</v>
      </c>
      <c r="S14" s="17">
        <f t="shared" si="9"/>
        <v>1268</v>
      </c>
      <c r="T14" s="17">
        <f t="shared" si="9"/>
        <v>653</v>
      </c>
      <c r="U14" s="17">
        <f t="shared" si="9"/>
        <v>520</v>
      </c>
      <c r="V14" s="17">
        <f t="shared" si="9"/>
        <v>39</v>
      </c>
      <c r="W14" s="17">
        <f t="shared" si="9"/>
        <v>1</v>
      </c>
      <c r="X14" s="17">
        <f t="shared" si="9"/>
        <v>0</v>
      </c>
      <c r="Y14" s="17">
        <f t="shared" si="9"/>
        <v>0</v>
      </c>
      <c r="Z14" s="17">
        <f t="shared" si="9"/>
        <v>0</v>
      </c>
      <c r="AA14" s="17">
        <f t="shared" si="9"/>
        <v>0</v>
      </c>
      <c r="AB14" s="17">
        <f t="shared" si="9"/>
        <v>0</v>
      </c>
      <c r="AC14" s="17">
        <f t="shared" si="9"/>
        <v>0</v>
      </c>
      <c r="AD14" s="17">
        <f t="shared" si="9"/>
        <v>0</v>
      </c>
      <c r="AE14" s="17">
        <f t="shared" si="9"/>
        <v>0</v>
      </c>
      <c r="AF14" s="17">
        <f t="shared" si="9"/>
        <v>0</v>
      </c>
      <c r="AG14" s="17">
        <f t="shared" ref="AG14" si="10">AG59+AG104</f>
        <v>0</v>
      </c>
      <c r="AH14" s="17">
        <f t="shared" si="9"/>
        <v>0</v>
      </c>
      <c r="AI14" s="85">
        <f t="shared" si="8"/>
        <v>14654</v>
      </c>
    </row>
    <row r="15" spans="1:36" ht="12.75" customHeight="1" x14ac:dyDescent="0.2">
      <c r="A15" s="121"/>
      <c r="B15" s="138"/>
      <c r="C15" s="11" t="s">
        <v>39</v>
      </c>
      <c r="D15" s="18">
        <f t="shared" ref="D15:AH15" si="11">D60+D105</f>
        <v>0</v>
      </c>
      <c r="E15" s="18">
        <f t="shared" si="11"/>
        <v>0</v>
      </c>
      <c r="F15" s="18">
        <f t="shared" si="11"/>
        <v>0</v>
      </c>
      <c r="G15" s="18">
        <f t="shared" si="11"/>
        <v>2412</v>
      </c>
      <c r="H15" s="18">
        <f t="shared" si="11"/>
        <v>45780</v>
      </c>
      <c r="I15" s="18">
        <f t="shared" si="11"/>
        <v>159364</v>
      </c>
      <c r="J15" s="18">
        <f t="shared" si="11"/>
        <v>199044</v>
      </c>
      <c r="K15" s="18">
        <f t="shared" si="11"/>
        <v>21198</v>
      </c>
      <c r="L15" s="18">
        <f t="shared" si="11"/>
        <v>81293</v>
      </c>
      <c r="M15" s="18">
        <f t="shared" si="11"/>
        <v>211057</v>
      </c>
      <c r="N15" s="18">
        <f t="shared" si="11"/>
        <v>148771</v>
      </c>
      <c r="O15" s="18">
        <f t="shared" si="11"/>
        <v>123507</v>
      </c>
      <c r="P15" s="18">
        <f t="shared" si="11"/>
        <v>213331</v>
      </c>
      <c r="Q15" s="18">
        <f t="shared" si="11"/>
        <v>203453</v>
      </c>
      <c r="R15" s="18">
        <f t="shared" si="11"/>
        <v>235810</v>
      </c>
      <c r="S15" s="18">
        <f t="shared" si="11"/>
        <v>198772</v>
      </c>
      <c r="T15" s="18">
        <f t="shared" si="11"/>
        <v>103857</v>
      </c>
      <c r="U15" s="18">
        <f t="shared" si="11"/>
        <v>95570</v>
      </c>
      <c r="V15" s="18">
        <f t="shared" si="11"/>
        <v>7004</v>
      </c>
      <c r="W15" s="18">
        <f t="shared" si="11"/>
        <v>180</v>
      </c>
      <c r="X15" s="18">
        <f t="shared" si="11"/>
        <v>0</v>
      </c>
      <c r="Y15" s="18">
        <f t="shared" si="11"/>
        <v>0</v>
      </c>
      <c r="Z15" s="18">
        <f t="shared" si="11"/>
        <v>0</v>
      </c>
      <c r="AA15" s="18">
        <f t="shared" si="11"/>
        <v>0</v>
      </c>
      <c r="AB15" s="18">
        <f t="shared" si="11"/>
        <v>0</v>
      </c>
      <c r="AC15" s="18">
        <f t="shared" si="11"/>
        <v>0</v>
      </c>
      <c r="AD15" s="18">
        <f t="shared" si="11"/>
        <v>0</v>
      </c>
      <c r="AE15" s="18">
        <f t="shared" si="11"/>
        <v>0</v>
      </c>
      <c r="AF15" s="18">
        <f t="shared" si="11"/>
        <v>0</v>
      </c>
      <c r="AG15" s="18">
        <f t="shared" ref="AG15" si="12">AG60+AG105</f>
        <v>0</v>
      </c>
      <c r="AH15" s="18">
        <f t="shared" si="11"/>
        <v>0</v>
      </c>
      <c r="AI15" s="86">
        <f t="shared" si="8"/>
        <v>2050403</v>
      </c>
    </row>
    <row r="16" spans="1:36" ht="12.75" customHeight="1" x14ac:dyDescent="0.2">
      <c r="A16" s="121"/>
      <c r="B16" s="137" t="s">
        <v>28</v>
      </c>
      <c r="C16" s="10" t="s">
        <v>25</v>
      </c>
      <c r="D16" s="17">
        <f t="shared" ref="D16:AH16" si="13">D61+D106</f>
        <v>0</v>
      </c>
      <c r="E16" s="17">
        <f t="shared" si="13"/>
        <v>0</v>
      </c>
      <c r="F16" s="17">
        <f t="shared" si="13"/>
        <v>0</v>
      </c>
      <c r="G16" s="17">
        <f t="shared" si="13"/>
        <v>0</v>
      </c>
      <c r="H16" s="17">
        <f t="shared" si="13"/>
        <v>0</v>
      </c>
      <c r="I16" s="17">
        <f t="shared" si="13"/>
        <v>239</v>
      </c>
      <c r="J16" s="17">
        <f t="shared" si="13"/>
        <v>802</v>
      </c>
      <c r="K16" s="17">
        <f t="shared" si="13"/>
        <v>72</v>
      </c>
      <c r="L16" s="17">
        <f t="shared" si="13"/>
        <v>419</v>
      </c>
      <c r="M16" s="17">
        <f t="shared" si="13"/>
        <v>426</v>
      </c>
      <c r="N16" s="17">
        <f t="shared" si="13"/>
        <v>634</v>
      </c>
      <c r="O16" s="17">
        <f t="shared" si="13"/>
        <v>574</v>
      </c>
      <c r="P16" s="17">
        <f t="shared" si="13"/>
        <v>778</v>
      </c>
      <c r="Q16" s="17">
        <f t="shared" si="13"/>
        <v>1511</v>
      </c>
      <c r="R16" s="17">
        <f t="shared" si="13"/>
        <v>1567</v>
      </c>
      <c r="S16" s="17">
        <f t="shared" si="13"/>
        <v>706</v>
      </c>
      <c r="T16" s="17">
        <f t="shared" si="13"/>
        <v>109</v>
      </c>
      <c r="U16" s="17">
        <f t="shared" si="13"/>
        <v>16</v>
      </c>
      <c r="V16" s="17">
        <f t="shared" si="13"/>
        <v>0</v>
      </c>
      <c r="W16" s="17">
        <f t="shared" si="13"/>
        <v>0</v>
      </c>
      <c r="X16" s="17">
        <f t="shared" si="13"/>
        <v>0</v>
      </c>
      <c r="Y16" s="17">
        <f t="shared" si="13"/>
        <v>0</v>
      </c>
      <c r="Z16" s="17">
        <f t="shared" si="13"/>
        <v>0</v>
      </c>
      <c r="AA16" s="17">
        <f t="shared" si="13"/>
        <v>0</v>
      </c>
      <c r="AB16" s="17">
        <f t="shared" si="13"/>
        <v>0</v>
      </c>
      <c r="AC16" s="17">
        <f t="shared" si="13"/>
        <v>0</v>
      </c>
      <c r="AD16" s="17">
        <f t="shared" si="13"/>
        <v>0</v>
      </c>
      <c r="AE16" s="17">
        <f t="shared" si="13"/>
        <v>0</v>
      </c>
      <c r="AF16" s="17">
        <f t="shared" si="13"/>
        <v>0</v>
      </c>
      <c r="AG16" s="17">
        <f t="shared" ref="AG16" si="14">AG61+AG106</f>
        <v>0</v>
      </c>
      <c r="AH16" s="17">
        <f t="shared" si="13"/>
        <v>0</v>
      </c>
      <c r="AI16" s="85">
        <f t="shared" si="8"/>
        <v>7853</v>
      </c>
    </row>
    <row r="17" spans="1:38" ht="12.75" customHeight="1" x14ac:dyDescent="0.2">
      <c r="A17" s="121"/>
      <c r="B17" s="138"/>
      <c r="C17" s="11" t="s">
        <v>39</v>
      </c>
      <c r="D17" s="18">
        <f t="shared" ref="D17:AH17" si="15">D62+D107</f>
        <v>0</v>
      </c>
      <c r="E17" s="18">
        <f t="shared" si="15"/>
        <v>0</v>
      </c>
      <c r="F17" s="18">
        <f t="shared" si="15"/>
        <v>0</v>
      </c>
      <c r="G17" s="18">
        <f t="shared" si="15"/>
        <v>0</v>
      </c>
      <c r="H17" s="18">
        <f t="shared" si="15"/>
        <v>0</v>
      </c>
      <c r="I17" s="18">
        <f t="shared" si="15"/>
        <v>33460</v>
      </c>
      <c r="J17" s="18">
        <f t="shared" si="15"/>
        <v>112280</v>
      </c>
      <c r="K17" s="18">
        <f t="shared" si="15"/>
        <v>10021</v>
      </c>
      <c r="L17" s="18">
        <f t="shared" si="15"/>
        <v>58800</v>
      </c>
      <c r="M17" s="18">
        <f t="shared" si="15"/>
        <v>59611</v>
      </c>
      <c r="N17" s="18">
        <f t="shared" si="15"/>
        <v>88645</v>
      </c>
      <c r="O17" s="18">
        <f t="shared" si="15"/>
        <v>81082</v>
      </c>
      <c r="P17" s="18">
        <f t="shared" si="15"/>
        <v>108799</v>
      </c>
      <c r="Q17" s="18">
        <f t="shared" si="15"/>
        <v>196381</v>
      </c>
      <c r="R17" s="18">
        <f t="shared" si="15"/>
        <v>192035</v>
      </c>
      <c r="S17" s="18">
        <f t="shared" si="15"/>
        <v>83253</v>
      </c>
      <c r="T17" s="18">
        <f t="shared" si="15"/>
        <v>13438</v>
      </c>
      <c r="U17" s="18">
        <f t="shared" si="15"/>
        <v>2005</v>
      </c>
      <c r="V17" s="18">
        <f t="shared" si="15"/>
        <v>0</v>
      </c>
      <c r="W17" s="18">
        <f t="shared" si="15"/>
        <v>0</v>
      </c>
      <c r="X17" s="18">
        <f t="shared" si="15"/>
        <v>0</v>
      </c>
      <c r="Y17" s="18">
        <f t="shared" si="15"/>
        <v>0</v>
      </c>
      <c r="Z17" s="18">
        <f t="shared" si="15"/>
        <v>0</v>
      </c>
      <c r="AA17" s="18">
        <f t="shared" si="15"/>
        <v>0</v>
      </c>
      <c r="AB17" s="18">
        <f t="shared" si="15"/>
        <v>0</v>
      </c>
      <c r="AC17" s="18">
        <f t="shared" si="15"/>
        <v>0</v>
      </c>
      <c r="AD17" s="18">
        <f t="shared" si="15"/>
        <v>0</v>
      </c>
      <c r="AE17" s="18">
        <f t="shared" si="15"/>
        <v>0</v>
      </c>
      <c r="AF17" s="18">
        <f t="shared" si="15"/>
        <v>0</v>
      </c>
      <c r="AG17" s="18">
        <f t="shared" ref="AG17" si="16">AG62+AG107</f>
        <v>0</v>
      </c>
      <c r="AH17" s="18">
        <f t="shared" si="15"/>
        <v>0</v>
      </c>
      <c r="AI17" s="86">
        <f t="shared" si="8"/>
        <v>1039810</v>
      </c>
    </row>
    <row r="18" spans="1:38" ht="12.75" customHeight="1" x14ac:dyDescent="0.2">
      <c r="A18" s="121"/>
      <c r="B18" s="137" t="s">
        <v>29</v>
      </c>
      <c r="C18" s="10" t="s">
        <v>25</v>
      </c>
      <c r="D18" s="17">
        <f t="shared" ref="D18:AH18" si="17">D63+D108</f>
        <v>0</v>
      </c>
      <c r="E18" s="17">
        <f t="shared" si="17"/>
        <v>0</v>
      </c>
      <c r="F18" s="17">
        <f t="shared" si="17"/>
        <v>0</v>
      </c>
      <c r="G18" s="17">
        <f t="shared" si="17"/>
        <v>0</v>
      </c>
      <c r="H18" s="17">
        <f t="shared" si="17"/>
        <v>0</v>
      </c>
      <c r="I18" s="17">
        <f t="shared" si="17"/>
        <v>0</v>
      </c>
      <c r="J18" s="17">
        <f t="shared" si="17"/>
        <v>0</v>
      </c>
      <c r="K18" s="17">
        <f t="shared" si="17"/>
        <v>0</v>
      </c>
      <c r="L18" s="17">
        <f t="shared" si="17"/>
        <v>0</v>
      </c>
      <c r="M18" s="17">
        <f t="shared" si="17"/>
        <v>0</v>
      </c>
      <c r="N18" s="17">
        <f t="shared" si="17"/>
        <v>0</v>
      </c>
      <c r="O18" s="17">
        <f t="shared" si="17"/>
        <v>0</v>
      </c>
      <c r="P18" s="17">
        <f t="shared" si="17"/>
        <v>248</v>
      </c>
      <c r="Q18" s="17">
        <f t="shared" si="17"/>
        <v>1829</v>
      </c>
      <c r="R18" s="17">
        <f t="shared" si="17"/>
        <v>3021</v>
      </c>
      <c r="S18" s="17">
        <f t="shared" si="17"/>
        <v>3176</v>
      </c>
      <c r="T18" s="17">
        <f t="shared" si="17"/>
        <v>4103</v>
      </c>
      <c r="U18" s="17">
        <f t="shared" si="17"/>
        <v>5150</v>
      </c>
      <c r="V18" s="17">
        <f t="shared" si="17"/>
        <v>6144</v>
      </c>
      <c r="W18" s="17">
        <f t="shared" si="17"/>
        <v>6118</v>
      </c>
      <c r="X18" s="17">
        <f t="shared" si="17"/>
        <v>6739</v>
      </c>
      <c r="Y18" s="17">
        <f t="shared" si="17"/>
        <v>14150</v>
      </c>
      <c r="Z18" s="17">
        <f t="shared" si="17"/>
        <v>19225</v>
      </c>
      <c r="AA18" s="17">
        <f t="shared" si="17"/>
        <v>11378</v>
      </c>
      <c r="AB18" s="17">
        <f t="shared" si="17"/>
        <v>3464</v>
      </c>
      <c r="AC18" s="17">
        <f t="shared" si="17"/>
        <v>783</v>
      </c>
      <c r="AD18" s="17">
        <f t="shared" si="17"/>
        <v>826</v>
      </c>
      <c r="AE18" s="17">
        <f t="shared" si="17"/>
        <v>239</v>
      </c>
      <c r="AF18" s="17">
        <f t="shared" si="17"/>
        <v>154</v>
      </c>
      <c r="AG18" s="17">
        <f t="shared" ref="AG18" si="18">AG63+AG108</f>
        <v>267</v>
      </c>
      <c r="AH18" s="17">
        <f t="shared" si="17"/>
        <v>47</v>
      </c>
      <c r="AI18" s="85">
        <f t="shared" si="8"/>
        <v>87061</v>
      </c>
    </row>
    <row r="19" spans="1:38" ht="12.75" customHeight="1" x14ac:dyDescent="0.2">
      <c r="A19" s="121"/>
      <c r="B19" s="138"/>
      <c r="C19" s="11" t="s">
        <v>39</v>
      </c>
      <c r="D19" s="18">
        <f t="shared" ref="D19:AH19" si="19">D64+D109</f>
        <v>0</v>
      </c>
      <c r="E19" s="18">
        <f t="shared" si="19"/>
        <v>0</v>
      </c>
      <c r="F19" s="18">
        <f t="shared" si="19"/>
        <v>0</v>
      </c>
      <c r="G19" s="18">
        <f t="shared" si="19"/>
        <v>0</v>
      </c>
      <c r="H19" s="18">
        <f t="shared" si="19"/>
        <v>0</v>
      </c>
      <c r="I19" s="18">
        <f t="shared" si="19"/>
        <v>0</v>
      </c>
      <c r="J19" s="18">
        <f t="shared" si="19"/>
        <v>0</v>
      </c>
      <c r="K19" s="18">
        <f t="shared" si="19"/>
        <v>0</v>
      </c>
      <c r="L19" s="18">
        <f t="shared" si="19"/>
        <v>0</v>
      </c>
      <c r="M19" s="18">
        <f t="shared" si="19"/>
        <v>0</v>
      </c>
      <c r="N19" s="18">
        <f t="shared" si="19"/>
        <v>0</v>
      </c>
      <c r="O19" s="18">
        <f t="shared" si="19"/>
        <v>0</v>
      </c>
      <c r="P19" s="18">
        <f t="shared" si="19"/>
        <v>65666</v>
      </c>
      <c r="Q19" s="18">
        <f t="shared" si="19"/>
        <v>498069</v>
      </c>
      <c r="R19" s="18">
        <f t="shared" si="19"/>
        <v>812266</v>
      </c>
      <c r="S19" s="18">
        <f t="shared" si="19"/>
        <v>870743</v>
      </c>
      <c r="T19" s="18">
        <f t="shared" si="19"/>
        <v>1165803</v>
      </c>
      <c r="U19" s="18">
        <f t="shared" si="19"/>
        <v>1635638</v>
      </c>
      <c r="V19" s="18">
        <f t="shared" si="19"/>
        <v>2507067.2000000002</v>
      </c>
      <c r="W19" s="18">
        <f t="shared" si="19"/>
        <v>2888612</v>
      </c>
      <c r="X19" s="18">
        <f t="shared" si="19"/>
        <v>3457333.5399336657</v>
      </c>
      <c r="Y19" s="18">
        <f t="shared" si="19"/>
        <v>7409795</v>
      </c>
      <c r="Z19" s="18">
        <f t="shared" si="19"/>
        <v>10458893</v>
      </c>
      <c r="AA19" s="18">
        <f t="shared" si="19"/>
        <v>6083632</v>
      </c>
      <c r="AB19" s="18">
        <f t="shared" si="19"/>
        <v>1837301</v>
      </c>
      <c r="AC19" s="18">
        <f t="shared" si="19"/>
        <v>458955</v>
      </c>
      <c r="AD19" s="18">
        <f t="shared" si="19"/>
        <v>529375</v>
      </c>
      <c r="AE19" s="18">
        <f t="shared" si="19"/>
        <v>191205</v>
      </c>
      <c r="AF19" s="18">
        <f t="shared" si="19"/>
        <v>112366</v>
      </c>
      <c r="AG19" s="18">
        <f t="shared" ref="AG19" si="20">AG64+AG109</f>
        <v>209373</v>
      </c>
      <c r="AH19" s="18">
        <f t="shared" si="19"/>
        <v>32926</v>
      </c>
      <c r="AI19" s="86">
        <f t="shared" si="8"/>
        <v>41225018.73993367</v>
      </c>
    </row>
    <row r="20" spans="1:38" ht="12.75" customHeight="1" x14ac:dyDescent="0.2">
      <c r="A20" s="121"/>
      <c r="B20" s="137" t="s">
        <v>30</v>
      </c>
      <c r="C20" s="10" t="s">
        <v>25</v>
      </c>
      <c r="D20" s="17">
        <f t="shared" ref="D20:AH20" si="21">D65+D110</f>
        <v>0</v>
      </c>
      <c r="E20" s="17">
        <f t="shared" si="21"/>
        <v>0</v>
      </c>
      <c r="F20" s="17">
        <f t="shared" si="21"/>
        <v>0</v>
      </c>
      <c r="G20" s="17">
        <f t="shared" si="21"/>
        <v>0</v>
      </c>
      <c r="H20" s="17">
        <f t="shared" si="21"/>
        <v>0</v>
      </c>
      <c r="I20" s="17">
        <f t="shared" si="21"/>
        <v>0</v>
      </c>
      <c r="J20" s="17">
        <f t="shared" si="21"/>
        <v>0</v>
      </c>
      <c r="K20" s="17">
        <f t="shared" si="21"/>
        <v>0</v>
      </c>
      <c r="L20" s="17">
        <f t="shared" si="21"/>
        <v>0</v>
      </c>
      <c r="M20" s="17">
        <f t="shared" si="21"/>
        <v>0</v>
      </c>
      <c r="N20" s="17">
        <f t="shared" si="21"/>
        <v>0</v>
      </c>
      <c r="O20" s="17">
        <f t="shared" si="21"/>
        <v>0</v>
      </c>
      <c r="P20" s="17">
        <f t="shared" si="21"/>
        <v>0</v>
      </c>
      <c r="Q20" s="17">
        <f t="shared" si="21"/>
        <v>0</v>
      </c>
      <c r="R20" s="17">
        <f t="shared" si="21"/>
        <v>0</v>
      </c>
      <c r="S20" s="17">
        <f t="shared" si="21"/>
        <v>0</v>
      </c>
      <c r="T20" s="17">
        <f t="shared" si="21"/>
        <v>0</v>
      </c>
      <c r="U20" s="17">
        <f t="shared" si="21"/>
        <v>0</v>
      </c>
      <c r="V20" s="17">
        <f t="shared" si="21"/>
        <v>0</v>
      </c>
      <c r="W20" s="17">
        <f t="shared" si="21"/>
        <v>0</v>
      </c>
      <c r="X20" s="17">
        <f t="shared" si="21"/>
        <v>0</v>
      </c>
      <c r="Y20" s="17">
        <f t="shared" si="21"/>
        <v>0</v>
      </c>
      <c r="Z20" s="17">
        <f t="shared" si="21"/>
        <v>41</v>
      </c>
      <c r="AA20" s="17">
        <f t="shared" si="21"/>
        <v>1300</v>
      </c>
      <c r="AB20" s="17">
        <f t="shared" si="21"/>
        <v>2775</v>
      </c>
      <c r="AC20" s="17">
        <f t="shared" si="21"/>
        <v>3097</v>
      </c>
      <c r="AD20" s="17">
        <f t="shared" si="21"/>
        <v>3593</v>
      </c>
      <c r="AE20" s="17">
        <f t="shared" si="21"/>
        <v>3055</v>
      </c>
      <c r="AF20" s="17">
        <f t="shared" si="21"/>
        <v>1918</v>
      </c>
      <c r="AG20" s="17">
        <f t="shared" ref="AG20" si="22">AG65+AG110</f>
        <v>3544</v>
      </c>
      <c r="AH20" s="17">
        <f t="shared" si="21"/>
        <v>5676</v>
      </c>
      <c r="AI20" s="85">
        <f t="shared" si="8"/>
        <v>24999</v>
      </c>
    </row>
    <row r="21" spans="1:38" ht="12.75" customHeight="1" x14ac:dyDescent="0.2">
      <c r="A21" s="121"/>
      <c r="B21" s="138"/>
      <c r="C21" s="11" t="s">
        <v>39</v>
      </c>
      <c r="D21" s="18">
        <f t="shared" ref="D21:AH21" si="23">D66+D111</f>
        <v>0</v>
      </c>
      <c r="E21" s="18">
        <f t="shared" si="23"/>
        <v>0</v>
      </c>
      <c r="F21" s="18">
        <f t="shared" si="23"/>
        <v>0</v>
      </c>
      <c r="G21" s="18">
        <f t="shared" si="23"/>
        <v>0</v>
      </c>
      <c r="H21" s="18">
        <f t="shared" si="23"/>
        <v>0</v>
      </c>
      <c r="I21" s="18">
        <f t="shared" si="23"/>
        <v>0</v>
      </c>
      <c r="J21" s="18">
        <f t="shared" si="23"/>
        <v>0</v>
      </c>
      <c r="K21" s="18">
        <f t="shared" si="23"/>
        <v>0</v>
      </c>
      <c r="L21" s="18">
        <f t="shared" si="23"/>
        <v>0</v>
      </c>
      <c r="M21" s="18">
        <f t="shared" si="23"/>
        <v>0</v>
      </c>
      <c r="N21" s="18">
        <f t="shared" si="23"/>
        <v>0</v>
      </c>
      <c r="O21" s="18">
        <f t="shared" si="23"/>
        <v>0</v>
      </c>
      <c r="P21" s="18">
        <f t="shared" si="23"/>
        <v>0</v>
      </c>
      <c r="Q21" s="18">
        <f t="shared" si="23"/>
        <v>0</v>
      </c>
      <c r="R21" s="18">
        <f t="shared" si="23"/>
        <v>0</v>
      </c>
      <c r="S21" s="18">
        <f t="shared" si="23"/>
        <v>0</v>
      </c>
      <c r="T21" s="18">
        <f t="shared" si="23"/>
        <v>0</v>
      </c>
      <c r="U21" s="18">
        <f t="shared" si="23"/>
        <v>0</v>
      </c>
      <c r="V21" s="18">
        <f t="shared" si="23"/>
        <v>0</v>
      </c>
      <c r="W21" s="18">
        <f t="shared" si="23"/>
        <v>0</v>
      </c>
      <c r="X21" s="18">
        <f t="shared" si="23"/>
        <v>0</v>
      </c>
      <c r="Y21" s="18">
        <f t="shared" si="23"/>
        <v>0</v>
      </c>
      <c r="Z21" s="18">
        <f t="shared" si="23"/>
        <v>24596</v>
      </c>
      <c r="AA21" s="18">
        <f t="shared" si="23"/>
        <v>836475</v>
      </c>
      <c r="AB21" s="18">
        <f t="shared" si="23"/>
        <v>2047014</v>
      </c>
      <c r="AC21" s="18">
        <f t="shared" si="23"/>
        <v>2382882</v>
      </c>
      <c r="AD21" s="18">
        <f t="shared" si="23"/>
        <v>2809737</v>
      </c>
      <c r="AE21" s="18">
        <f t="shared" si="23"/>
        <v>2636473</v>
      </c>
      <c r="AF21" s="18">
        <f t="shared" si="23"/>
        <v>1815662</v>
      </c>
      <c r="AG21" s="18">
        <f t="shared" ref="AG21" si="24">AG66+AG111</f>
        <v>3340705</v>
      </c>
      <c r="AH21" s="18">
        <f t="shared" si="23"/>
        <v>4832504</v>
      </c>
      <c r="AI21" s="86">
        <f t="shared" si="8"/>
        <v>20726048</v>
      </c>
    </row>
    <row r="22" spans="1:38" ht="12.75" customHeight="1" x14ac:dyDescent="0.2">
      <c r="A22" s="121"/>
      <c r="B22" s="137" t="s">
        <v>31</v>
      </c>
      <c r="C22" s="10" t="s">
        <v>25</v>
      </c>
      <c r="D22" s="17">
        <f t="shared" ref="D22:AH22" si="25">D67+D112</f>
        <v>0</v>
      </c>
      <c r="E22" s="17">
        <f t="shared" si="25"/>
        <v>0</v>
      </c>
      <c r="F22" s="17">
        <f t="shared" si="25"/>
        <v>0</v>
      </c>
      <c r="G22" s="17">
        <f t="shared" si="25"/>
        <v>0</v>
      </c>
      <c r="H22" s="17">
        <f t="shared" si="25"/>
        <v>0</v>
      </c>
      <c r="I22" s="17">
        <f t="shared" si="25"/>
        <v>0</v>
      </c>
      <c r="J22" s="17">
        <f t="shared" si="25"/>
        <v>0</v>
      </c>
      <c r="K22" s="17">
        <f t="shared" si="25"/>
        <v>0</v>
      </c>
      <c r="L22" s="17">
        <f t="shared" si="25"/>
        <v>0</v>
      </c>
      <c r="M22" s="17">
        <f t="shared" si="25"/>
        <v>0</v>
      </c>
      <c r="N22" s="17">
        <f t="shared" si="25"/>
        <v>0</v>
      </c>
      <c r="O22" s="17">
        <f t="shared" si="25"/>
        <v>0</v>
      </c>
      <c r="P22" s="17">
        <f t="shared" si="25"/>
        <v>0</v>
      </c>
      <c r="Q22" s="17">
        <f t="shared" si="25"/>
        <v>0</v>
      </c>
      <c r="R22" s="17">
        <f t="shared" si="25"/>
        <v>0</v>
      </c>
      <c r="S22" s="17">
        <f t="shared" si="25"/>
        <v>0</v>
      </c>
      <c r="T22" s="17">
        <f t="shared" si="25"/>
        <v>0</v>
      </c>
      <c r="U22" s="17">
        <f t="shared" si="25"/>
        <v>0</v>
      </c>
      <c r="V22" s="17">
        <f t="shared" si="25"/>
        <v>0</v>
      </c>
      <c r="W22" s="17">
        <f t="shared" si="25"/>
        <v>0</v>
      </c>
      <c r="X22" s="17">
        <f t="shared" si="25"/>
        <v>0</v>
      </c>
      <c r="Y22" s="17">
        <f t="shared" si="25"/>
        <v>0</v>
      </c>
      <c r="Z22" s="17">
        <f t="shared" si="25"/>
        <v>0</v>
      </c>
      <c r="AA22" s="17">
        <f t="shared" si="25"/>
        <v>0</v>
      </c>
      <c r="AB22" s="17">
        <f t="shared" si="25"/>
        <v>0</v>
      </c>
      <c r="AC22" s="17">
        <f t="shared" si="25"/>
        <v>0</v>
      </c>
      <c r="AD22" s="17">
        <f t="shared" si="25"/>
        <v>0</v>
      </c>
      <c r="AE22" s="17">
        <f t="shared" si="25"/>
        <v>0</v>
      </c>
      <c r="AF22" s="17">
        <f t="shared" si="25"/>
        <v>25</v>
      </c>
      <c r="AG22" s="17">
        <f t="shared" ref="AG22" si="26">AG67+AG112</f>
        <v>301</v>
      </c>
      <c r="AH22" s="17">
        <f t="shared" si="25"/>
        <v>278</v>
      </c>
      <c r="AI22" s="85">
        <f t="shared" si="8"/>
        <v>604</v>
      </c>
    </row>
    <row r="23" spans="1:38" ht="12.75" customHeight="1" x14ac:dyDescent="0.2">
      <c r="A23" s="122"/>
      <c r="B23" s="138"/>
      <c r="C23" s="11" t="s">
        <v>39</v>
      </c>
      <c r="D23" s="18">
        <f t="shared" ref="D23:AH23" si="27">D68+D113</f>
        <v>0</v>
      </c>
      <c r="E23" s="18">
        <f t="shared" si="27"/>
        <v>0</v>
      </c>
      <c r="F23" s="18">
        <f t="shared" si="27"/>
        <v>0</v>
      </c>
      <c r="G23" s="18">
        <f t="shared" si="27"/>
        <v>0</v>
      </c>
      <c r="H23" s="18">
        <f t="shared" si="27"/>
        <v>0</v>
      </c>
      <c r="I23" s="18">
        <f t="shared" si="27"/>
        <v>0</v>
      </c>
      <c r="J23" s="18">
        <f t="shared" si="27"/>
        <v>0</v>
      </c>
      <c r="K23" s="18">
        <f t="shared" si="27"/>
        <v>0</v>
      </c>
      <c r="L23" s="18">
        <f t="shared" si="27"/>
        <v>0</v>
      </c>
      <c r="M23" s="18">
        <f t="shared" si="27"/>
        <v>0</v>
      </c>
      <c r="N23" s="18">
        <f t="shared" si="27"/>
        <v>0</v>
      </c>
      <c r="O23" s="18">
        <f t="shared" si="27"/>
        <v>0</v>
      </c>
      <c r="P23" s="18">
        <f t="shared" si="27"/>
        <v>0</v>
      </c>
      <c r="Q23" s="18">
        <f t="shared" si="27"/>
        <v>0</v>
      </c>
      <c r="R23" s="18">
        <f t="shared" si="27"/>
        <v>0</v>
      </c>
      <c r="S23" s="18">
        <f t="shared" si="27"/>
        <v>0</v>
      </c>
      <c r="T23" s="18">
        <f t="shared" si="27"/>
        <v>0</v>
      </c>
      <c r="U23" s="18">
        <f t="shared" si="27"/>
        <v>0</v>
      </c>
      <c r="V23" s="18">
        <f t="shared" si="27"/>
        <v>0</v>
      </c>
      <c r="W23" s="18">
        <f t="shared" si="27"/>
        <v>0</v>
      </c>
      <c r="X23" s="18">
        <f t="shared" si="27"/>
        <v>0</v>
      </c>
      <c r="Y23" s="18">
        <f t="shared" si="27"/>
        <v>0</v>
      </c>
      <c r="Z23" s="18">
        <f t="shared" si="27"/>
        <v>0</v>
      </c>
      <c r="AA23" s="18">
        <f t="shared" si="27"/>
        <v>0</v>
      </c>
      <c r="AB23" s="18">
        <f t="shared" si="27"/>
        <v>0</v>
      </c>
      <c r="AC23" s="18">
        <f t="shared" si="27"/>
        <v>0</v>
      </c>
      <c r="AD23" s="18">
        <f t="shared" si="27"/>
        <v>0</v>
      </c>
      <c r="AE23" s="18">
        <f t="shared" si="27"/>
        <v>0</v>
      </c>
      <c r="AF23" s="18">
        <f t="shared" si="27"/>
        <v>28843</v>
      </c>
      <c r="AG23" s="18">
        <f t="shared" ref="AG23" si="28">AG68+AG113</f>
        <v>358465</v>
      </c>
      <c r="AH23" s="18">
        <f t="shared" si="27"/>
        <v>278855.33828338806</v>
      </c>
      <c r="AI23" s="86">
        <f t="shared" si="8"/>
        <v>666163.33828338806</v>
      </c>
    </row>
    <row r="24" spans="1:38" s="7" customFormat="1" ht="12.75" customHeight="1" x14ac:dyDescent="0.2">
      <c r="A24" s="120" t="s">
        <v>32</v>
      </c>
      <c r="B24" s="137" t="s">
        <v>33</v>
      </c>
      <c r="C24" s="10" t="s">
        <v>25</v>
      </c>
      <c r="D24" s="17">
        <f t="shared" ref="D24:AH24" si="29">D69+D114</f>
        <v>1866</v>
      </c>
      <c r="E24" s="17">
        <f t="shared" si="29"/>
        <v>1166</v>
      </c>
      <c r="F24" s="17">
        <f t="shared" si="29"/>
        <v>1931</v>
      </c>
      <c r="G24" s="17">
        <f t="shared" si="29"/>
        <v>1765</v>
      </c>
      <c r="H24" s="17">
        <f t="shared" si="29"/>
        <v>1561</v>
      </c>
      <c r="I24" s="17">
        <f t="shared" si="29"/>
        <v>1895</v>
      </c>
      <c r="J24" s="17">
        <f t="shared" si="29"/>
        <v>2379</v>
      </c>
      <c r="K24" s="17">
        <f t="shared" si="29"/>
        <v>1958</v>
      </c>
      <c r="L24" s="17">
        <f t="shared" si="29"/>
        <v>2225</v>
      </c>
      <c r="M24" s="17">
        <f t="shared" si="29"/>
        <v>2252</v>
      </c>
      <c r="N24" s="17">
        <f t="shared" si="29"/>
        <v>1555</v>
      </c>
      <c r="O24" s="17">
        <f t="shared" si="29"/>
        <v>1491</v>
      </c>
      <c r="P24" s="17">
        <f t="shared" si="29"/>
        <v>1478</v>
      </c>
      <c r="Q24" s="17">
        <f t="shared" si="29"/>
        <v>938</v>
      </c>
      <c r="R24" s="17">
        <f t="shared" si="29"/>
        <v>570</v>
      </c>
      <c r="S24" s="17">
        <f t="shared" si="29"/>
        <v>343</v>
      </c>
      <c r="T24" s="17">
        <f t="shared" si="29"/>
        <v>50</v>
      </c>
      <c r="U24" s="17">
        <f t="shared" si="29"/>
        <v>1</v>
      </c>
      <c r="V24" s="17">
        <f t="shared" si="29"/>
        <v>0</v>
      </c>
      <c r="W24" s="17">
        <f t="shared" si="29"/>
        <v>0</v>
      </c>
      <c r="X24" s="17">
        <f t="shared" si="29"/>
        <v>0</v>
      </c>
      <c r="Y24" s="17">
        <f t="shared" si="29"/>
        <v>0</v>
      </c>
      <c r="Z24" s="17">
        <f t="shared" si="29"/>
        <v>0</v>
      </c>
      <c r="AA24" s="17">
        <f t="shared" si="29"/>
        <v>0</v>
      </c>
      <c r="AB24" s="17">
        <f t="shared" si="29"/>
        <v>0</v>
      </c>
      <c r="AC24" s="17">
        <f t="shared" si="29"/>
        <v>0</v>
      </c>
      <c r="AD24" s="17">
        <f t="shared" si="29"/>
        <v>0</v>
      </c>
      <c r="AE24" s="17">
        <f t="shared" si="29"/>
        <v>0</v>
      </c>
      <c r="AF24" s="17">
        <f t="shared" si="29"/>
        <v>0</v>
      </c>
      <c r="AG24" s="17">
        <f t="shared" ref="AG24" si="30">AG69+AG114</f>
        <v>0</v>
      </c>
      <c r="AH24" s="17">
        <f t="shared" si="29"/>
        <v>0</v>
      </c>
      <c r="AI24" s="85">
        <f t="shared" si="8"/>
        <v>25424</v>
      </c>
      <c r="AJ24" s="1"/>
      <c r="AK24" s="1"/>
      <c r="AL24" s="1"/>
    </row>
    <row r="25" spans="1:38" s="7" customFormat="1" ht="12.75" customHeight="1" x14ac:dyDescent="0.2">
      <c r="A25" s="121"/>
      <c r="B25" s="138"/>
      <c r="C25" s="11" t="s">
        <v>39</v>
      </c>
      <c r="D25" s="18">
        <f t="shared" ref="D25:AH25" si="31">D70+D115</f>
        <v>259974.03</v>
      </c>
      <c r="E25" s="18">
        <f t="shared" si="31"/>
        <v>158737.63</v>
      </c>
      <c r="F25" s="18">
        <f t="shared" si="31"/>
        <v>250841.39</v>
      </c>
      <c r="G25" s="18">
        <f t="shared" si="31"/>
        <v>227132.31</v>
      </c>
      <c r="H25" s="18">
        <f t="shared" si="31"/>
        <v>199505.91</v>
      </c>
      <c r="I25" s="18">
        <f t="shared" si="31"/>
        <v>228700.75</v>
      </c>
      <c r="J25" s="18">
        <f t="shared" si="31"/>
        <v>278715.87</v>
      </c>
      <c r="K25" s="18">
        <f t="shared" si="31"/>
        <v>223258.13</v>
      </c>
      <c r="L25" s="18">
        <f t="shared" si="31"/>
        <v>250939.46</v>
      </c>
      <c r="M25" s="18">
        <f t="shared" si="31"/>
        <v>251478.98</v>
      </c>
      <c r="N25" s="18">
        <f t="shared" si="31"/>
        <v>181498.36</v>
      </c>
      <c r="O25" s="18">
        <f t="shared" si="31"/>
        <v>170072.106</v>
      </c>
      <c r="P25" s="18">
        <f t="shared" si="31"/>
        <v>171563.97</v>
      </c>
      <c r="Q25" s="18">
        <f t="shared" si="31"/>
        <v>109413.97</v>
      </c>
      <c r="R25" s="18">
        <f t="shared" si="31"/>
        <v>63127.35</v>
      </c>
      <c r="S25" s="18">
        <f t="shared" si="31"/>
        <v>35498.6</v>
      </c>
      <c r="T25" s="18">
        <f t="shared" si="31"/>
        <v>5690</v>
      </c>
      <c r="U25" s="18">
        <f t="shared" si="31"/>
        <v>137</v>
      </c>
      <c r="V25" s="18">
        <f t="shared" si="31"/>
        <v>0</v>
      </c>
      <c r="W25" s="18">
        <f t="shared" si="31"/>
        <v>0</v>
      </c>
      <c r="X25" s="18">
        <f t="shared" si="31"/>
        <v>0</v>
      </c>
      <c r="Y25" s="18">
        <f t="shared" si="31"/>
        <v>0</v>
      </c>
      <c r="Z25" s="18">
        <f t="shared" si="31"/>
        <v>0</v>
      </c>
      <c r="AA25" s="18">
        <f t="shared" si="31"/>
        <v>0</v>
      </c>
      <c r="AB25" s="18">
        <f t="shared" si="31"/>
        <v>0</v>
      </c>
      <c r="AC25" s="18">
        <f t="shared" si="31"/>
        <v>0</v>
      </c>
      <c r="AD25" s="18">
        <f t="shared" si="31"/>
        <v>0</v>
      </c>
      <c r="AE25" s="18">
        <f t="shared" si="31"/>
        <v>0</v>
      </c>
      <c r="AF25" s="18">
        <f t="shared" si="31"/>
        <v>0</v>
      </c>
      <c r="AG25" s="18">
        <f t="shared" ref="AG25" si="32">AG70+AG115</f>
        <v>0</v>
      </c>
      <c r="AH25" s="18">
        <f t="shared" si="31"/>
        <v>0</v>
      </c>
      <c r="AI25" s="86">
        <f t="shared" si="8"/>
        <v>3066285.8160000006</v>
      </c>
      <c r="AJ25" s="1"/>
      <c r="AK25" s="1"/>
      <c r="AL25" s="1"/>
    </row>
    <row r="26" spans="1:38" ht="12.75" customHeight="1" x14ac:dyDescent="0.2">
      <c r="A26" s="121"/>
      <c r="B26" s="137" t="s">
        <v>34</v>
      </c>
      <c r="C26" s="10" t="s">
        <v>25</v>
      </c>
      <c r="D26" s="17">
        <f t="shared" ref="D26:AH26" si="33">D71+D116</f>
        <v>938</v>
      </c>
      <c r="E26" s="17">
        <f t="shared" si="33"/>
        <v>1596</v>
      </c>
      <c r="F26" s="17">
        <f t="shared" si="33"/>
        <v>2075</v>
      </c>
      <c r="G26" s="17">
        <f t="shared" si="33"/>
        <v>1682</v>
      </c>
      <c r="H26" s="17">
        <f t="shared" si="33"/>
        <v>1209</v>
      </c>
      <c r="I26" s="17">
        <f t="shared" si="33"/>
        <v>1599</v>
      </c>
      <c r="J26" s="17">
        <f t="shared" si="33"/>
        <v>1300</v>
      </c>
      <c r="K26" s="17">
        <f t="shared" si="33"/>
        <v>1024</v>
      </c>
      <c r="L26" s="17">
        <f t="shared" si="33"/>
        <v>1083</v>
      </c>
      <c r="M26" s="17">
        <f t="shared" si="33"/>
        <v>1314</v>
      </c>
      <c r="N26" s="17">
        <f t="shared" si="33"/>
        <v>732</v>
      </c>
      <c r="O26" s="17">
        <f t="shared" si="33"/>
        <v>1360</v>
      </c>
      <c r="P26" s="17">
        <f t="shared" si="33"/>
        <v>1502</v>
      </c>
      <c r="Q26" s="17">
        <f t="shared" si="33"/>
        <v>1309</v>
      </c>
      <c r="R26" s="17">
        <f t="shared" si="33"/>
        <v>2314</v>
      </c>
      <c r="S26" s="17">
        <f t="shared" si="33"/>
        <v>1397</v>
      </c>
      <c r="T26" s="17">
        <f t="shared" si="33"/>
        <v>673</v>
      </c>
      <c r="U26" s="17">
        <f t="shared" si="33"/>
        <v>355</v>
      </c>
      <c r="V26" s="17">
        <f t="shared" si="33"/>
        <v>179</v>
      </c>
      <c r="W26" s="17">
        <f t="shared" si="33"/>
        <v>10</v>
      </c>
      <c r="X26" s="17">
        <f t="shared" si="33"/>
        <v>44</v>
      </c>
      <c r="Y26" s="17">
        <f t="shared" si="33"/>
        <v>0</v>
      </c>
      <c r="Z26" s="17">
        <f t="shared" si="33"/>
        <v>0</v>
      </c>
      <c r="AA26" s="17">
        <f t="shared" si="33"/>
        <v>0</v>
      </c>
      <c r="AB26" s="17">
        <f t="shared" si="33"/>
        <v>0</v>
      </c>
      <c r="AC26" s="17">
        <f t="shared" si="33"/>
        <v>0</v>
      </c>
      <c r="AD26" s="17">
        <f t="shared" si="33"/>
        <v>0</v>
      </c>
      <c r="AE26" s="17">
        <f t="shared" si="33"/>
        <v>0</v>
      </c>
      <c r="AF26" s="17">
        <f t="shared" si="33"/>
        <v>0</v>
      </c>
      <c r="AG26" s="17">
        <f t="shared" ref="AG26" si="34">AG71+AG116</f>
        <v>0</v>
      </c>
      <c r="AH26" s="17">
        <f t="shared" si="33"/>
        <v>0</v>
      </c>
      <c r="AI26" s="85">
        <f t="shared" si="8"/>
        <v>23695</v>
      </c>
    </row>
    <row r="27" spans="1:38" ht="12.75" customHeight="1" x14ac:dyDescent="0.2">
      <c r="A27" s="121"/>
      <c r="B27" s="138"/>
      <c r="C27" s="11" t="s">
        <v>39</v>
      </c>
      <c r="D27" s="18">
        <f t="shared" ref="D27:AH27" si="35">D72+D117</f>
        <v>65680</v>
      </c>
      <c r="E27" s="18">
        <f t="shared" si="35"/>
        <v>127644</v>
      </c>
      <c r="F27" s="18">
        <f t="shared" si="35"/>
        <v>166013</v>
      </c>
      <c r="G27" s="18">
        <f t="shared" si="35"/>
        <v>139026</v>
      </c>
      <c r="H27" s="18">
        <f t="shared" si="35"/>
        <v>106129</v>
      </c>
      <c r="I27" s="18">
        <f t="shared" si="35"/>
        <v>143910</v>
      </c>
      <c r="J27" s="18">
        <f t="shared" si="35"/>
        <v>120763</v>
      </c>
      <c r="K27" s="18">
        <f t="shared" si="35"/>
        <v>92201</v>
      </c>
      <c r="L27" s="18">
        <f t="shared" si="35"/>
        <v>97520</v>
      </c>
      <c r="M27" s="18">
        <f t="shared" si="35"/>
        <v>118422</v>
      </c>
      <c r="N27" s="18">
        <f t="shared" si="35"/>
        <v>67549</v>
      </c>
      <c r="O27" s="18">
        <f t="shared" si="35"/>
        <v>124088</v>
      </c>
      <c r="P27" s="18">
        <f t="shared" si="35"/>
        <v>135080</v>
      </c>
      <c r="Q27" s="18">
        <f t="shared" si="35"/>
        <v>120451</v>
      </c>
      <c r="R27" s="18">
        <f t="shared" si="35"/>
        <v>208508</v>
      </c>
      <c r="S27" s="18">
        <f t="shared" si="35"/>
        <v>125762</v>
      </c>
      <c r="T27" s="18">
        <f t="shared" si="35"/>
        <v>60229</v>
      </c>
      <c r="U27" s="18">
        <f t="shared" si="35"/>
        <v>32085</v>
      </c>
      <c r="V27" s="18">
        <f t="shared" si="35"/>
        <v>16173</v>
      </c>
      <c r="W27" s="18">
        <f t="shared" si="35"/>
        <v>900</v>
      </c>
      <c r="X27" s="18">
        <f t="shared" si="35"/>
        <v>3979.9171296903323</v>
      </c>
      <c r="Y27" s="18">
        <f t="shared" si="35"/>
        <v>0</v>
      </c>
      <c r="Z27" s="18">
        <f t="shared" si="35"/>
        <v>0</v>
      </c>
      <c r="AA27" s="18">
        <f t="shared" si="35"/>
        <v>0</v>
      </c>
      <c r="AB27" s="18">
        <f t="shared" si="35"/>
        <v>0</v>
      </c>
      <c r="AC27" s="18">
        <f t="shared" si="35"/>
        <v>0</v>
      </c>
      <c r="AD27" s="18">
        <f t="shared" si="35"/>
        <v>0</v>
      </c>
      <c r="AE27" s="18">
        <f t="shared" si="35"/>
        <v>0</v>
      </c>
      <c r="AF27" s="18">
        <f t="shared" si="35"/>
        <v>0</v>
      </c>
      <c r="AG27" s="18">
        <f t="shared" ref="AG27" si="36">AG72+AG117</f>
        <v>0</v>
      </c>
      <c r="AH27" s="18">
        <f t="shared" si="35"/>
        <v>0</v>
      </c>
      <c r="AI27" s="86">
        <f t="shared" si="8"/>
        <v>2072112.9171296903</v>
      </c>
    </row>
    <row r="28" spans="1:38" ht="12.75" customHeight="1" x14ac:dyDescent="0.2">
      <c r="A28" s="121"/>
      <c r="B28" s="137" t="s">
        <v>35</v>
      </c>
      <c r="C28" s="10" t="s">
        <v>25</v>
      </c>
      <c r="D28" s="17">
        <f t="shared" ref="D28:AH28" si="37">D73+D118</f>
        <v>0</v>
      </c>
      <c r="E28" s="17">
        <f t="shared" si="37"/>
        <v>0</v>
      </c>
      <c r="F28" s="17">
        <f t="shared" si="37"/>
        <v>0</v>
      </c>
      <c r="G28" s="17">
        <f t="shared" si="37"/>
        <v>0</v>
      </c>
      <c r="H28" s="17">
        <f t="shared" si="37"/>
        <v>0</v>
      </c>
      <c r="I28" s="17">
        <f t="shared" si="37"/>
        <v>0</v>
      </c>
      <c r="J28" s="17">
        <f t="shared" si="37"/>
        <v>0</v>
      </c>
      <c r="K28" s="17">
        <f t="shared" si="37"/>
        <v>0</v>
      </c>
      <c r="L28" s="17">
        <f t="shared" si="37"/>
        <v>0</v>
      </c>
      <c r="M28" s="17">
        <f t="shared" si="37"/>
        <v>0</v>
      </c>
      <c r="N28" s="17">
        <f t="shared" si="37"/>
        <v>0</v>
      </c>
      <c r="O28" s="17">
        <f t="shared" si="37"/>
        <v>0</v>
      </c>
      <c r="P28" s="17">
        <f t="shared" si="37"/>
        <v>0</v>
      </c>
      <c r="Q28" s="17">
        <f t="shared" si="37"/>
        <v>0</v>
      </c>
      <c r="R28" s="17">
        <f t="shared" si="37"/>
        <v>67</v>
      </c>
      <c r="S28" s="17">
        <f t="shared" si="37"/>
        <v>1318</v>
      </c>
      <c r="T28" s="17">
        <f t="shared" si="37"/>
        <v>3073</v>
      </c>
      <c r="U28" s="17">
        <f t="shared" si="37"/>
        <v>3058</v>
      </c>
      <c r="V28" s="17">
        <f t="shared" si="37"/>
        <v>3169</v>
      </c>
      <c r="W28" s="17">
        <f t="shared" si="37"/>
        <v>2073</v>
      </c>
      <c r="X28" s="17">
        <f t="shared" si="37"/>
        <v>2391</v>
      </c>
      <c r="Y28" s="17">
        <f t="shared" si="37"/>
        <v>1369</v>
      </c>
      <c r="Z28" s="17">
        <f t="shared" si="37"/>
        <v>817</v>
      </c>
      <c r="AA28" s="17">
        <f t="shared" si="37"/>
        <v>349</v>
      </c>
      <c r="AB28" s="17">
        <f t="shared" si="37"/>
        <v>150</v>
      </c>
      <c r="AC28" s="17">
        <f t="shared" si="37"/>
        <v>239</v>
      </c>
      <c r="AD28" s="17">
        <f t="shared" si="37"/>
        <v>308</v>
      </c>
      <c r="AE28" s="17">
        <f t="shared" si="37"/>
        <v>124</v>
      </c>
      <c r="AF28" s="17">
        <f t="shared" si="37"/>
        <v>46</v>
      </c>
      <c r="AG28" s="17">
        <f t="shared" ref="AG28" si="38">AG73+AG118</f>
        <v>17</v>
      </c>
      <c r="AH28" s="17">
        <f t="shared" si="37"/>
        <v>14</v>
      </c>
      <c r="AI28" s="85">
        <f t="shared" si="8"/>
        <v>18582</v>
      </c>
    </row>
    <row r="29" spans="1:38" ht="12.75" customHeight="1" x14ac:dyDescent="0.2">
      <c r="A29" s="121"/>
      <c r="B29" s="138"/>
      <c r="C29" s="11" t="s">
        <v>39</v>
      </c>
      <c r="D29" s="18">
        <f t="shared" ref="D29:AH29" si="39">D74+D119</f>
        <v>0</v>
      </c>
      <c r="E29" s="18">
        <f t="shared" si="39"/>
        <v>0</v>
      </c>
      <c r="F29" s="18">
        <f t="shared" si="39"/>
        <v>0</v>
      </c>
      <c r="G29" s="18">
        <f t="shared" si="39"/>
        <v>0</v>
      </c>
      <c r="H29" s="18">
        <f t="shared" si="39"/>
        <v>0</v>
      </c>
      <c r="I29" s="18">
        <f t="shared" si="39"/>
        <v>0</v>
      </c>
      <c r="J29" s="18">
        <f t="shared" si="39"/>
        <v>0</v>
      </c>
      <c r="K29" s="18">
        <f t="shared" si="39"/>
        <v>0</v>
      </c>
      <c r="L29" s="18">
        <f t="shared" si="39"/>
        <v>0</v>
      </c>
      <c r="M29" s="18">
        <f t="shared" si="39"/>
        <v>0</v>
      </c>
      <c r="N29" s="18">
        <f t="shared" si="39"/>
        <v>0</v>
      </c>
      <c r="O29" s="18">
        <f t="shared" si="39"/>
        <v>0</v>
      </c>
      <c r="P29" s="18">
        <f t="shared" si="39"/>
        <v>0</v>
      </c>
      <c r="Q29" s="18">
        <f t="shared" si="39"/>
        <v>0</v>
      </c>
      <c r="R29" s="18">
        <f t="shared" si="39"/>
        <v>8793.59</v>
      </c>
      <c r="S29" s="18">
        <f t="shared" si="39"/>
        <v>152247.97</v>
      </c>
      <c r="T29" s="18">
        <f t="shared" si="39"/>
        <v>362236.79</v>
      </c>
      <c r="U29" s="18">
        <f t="shared" si="39"/>
        <v>398247</v>
      </c>
      <c r="V29" s="18">
        <f t="shared" si="39"/>
        <v>494520.45000000123</v>
      </c>
      <c r="W29" s="18">
        <f t="shared" si="39"/>
        <v>387901.02900999988</v>
      </c>
      <c r="X29" s="18">
        <f t="shared" si="39"/>
        <v>462743.8433661036</v>
      </c>
      <c r="Y29" s="18">
        <f t="shared" si="39"/>
        <v>289156</v>
      </c>
      <c r="Z29" s="18">
        <f t="shared" si="39"/>
        <v>222925</v>
      </c>
      <c r="AA29" s="18">
        <f t="shared" si="39"/>
        <v>115539</v>
      </c>
      <c r="AB29" s="18">
        <f t="shared" si="39"/>
        <v>52092</v>
      </c>
      <c r="AC29" s="18">
        <f t="shared" si="39"/>
        <v>85112</v>
      </c>
      <c r="AD29" s="18">
        <f t="shared" si="39"/>
        <v>111306</v>
      </c>
      <c r="AE29" s="18">
        <f t="shared" si="39"/>
        <v>40405</v>
      </c>
      <c r="AF29" s="18">
        <f t="shared" si="39"/>
        <v>13607</v>
      </c>
      <c r="AG29" s="18">
        <f t="shared" ref="AG29" si="40">AG74+AG119</f>
        <v>5550</v>
      </c>
      <c r="AH29" s="18">
        <f t="shared" si="39"/>
        <v>4786</v>
      </c>
      <c r="AI29" s="86">
        <f t="shared" si="8"/>
        <v>3207168.6723761046</v>
      </c>
    </row>
    <row r="30" spans="1:38" ht="12.75" customHeight="1" x14ac:dyDescent="0.2">
      <c r="A30" s="121"/>
      <c r="B30" s="137" t="s">
        <v>36</v>
      </c>
      <c r="C30" s="10" t="s">
        <v>25</v>
      </c>
      <c r="D30" s="17">
        <f t="shared" ref="D30:AH30" si="41">D75+D120</f>
        <v>0</v>
      </c>
      <c r="E30" s="17">
        <f t="shared" si="41"/>
        <v>0</v>
      </c>
      <c r="F30" s="17">
        <f t="shared" si="41"/>
        <v>0</v>
      </c>
      <c r="G30" s="17">
        <f t="shared" si="41"/>
        <v>0</v>
      </c>
      <c r="H30" s="17">
        <f t="shared" si="41"/>
        <v>0</v>
      </c>
      <c r="I30" s="17">
        <f t="shared" si="41"/>
        <v>0</v>
      </c>
      <c r="J30" s="17">
        <f t="shared" si="41"/>
        <v>0</v>
      </c>
      <c r="K30" s="17">
        <f t="shared" si="41"/>
        <v>0</v>
      </c>
      <c r="L30" s="17">
        <f t="shared" si="41"/>
        <v>0</v>
      </c>
      <c r="M30" s="17">
        <f t="shared" si="41"/>
        <v>0</v>
      </c>
      <c r="N30" s="17">
        <f t="shared" si="41"/>
        <v>0</v>
      </c>
      <c r="O30" s="17">
        <f t="shared" si="41"/>
        <v>0</v>
      </c>
      <c r="P30" s="17">
        <f t="shared" si="41"/>
        <v>0</v>
      </c>
      <c r="Q30" s="17">
        <f t="shared" si="41"/>
        <v>0</v>
      </c>
      <c r="R30" s="17">
        <f t="shared" si="41"/>
        <v>0</v>
      </c>
      <c r="S30" s="17">
        <f t="shared" si="41"/>
        <v>0</v>
      </c>
      <c r="T30" s="17">
        <f t="shared" si="41"/>
        <v>0</v>
      </c>
      <c r="U30" s="17">
        <f t="shared" si="41"/>
        <v>0</v>
      </c>
      <c r="V30" s="17">
        <f t="shared" si="41"/>
        <v>0</v>
      </c>
      <c r="W30" s="17">
        <f t="shared" si="41"/>
        <v>0</v>
      </c>
      <c r="X30" s="17">
        <f t="shared" si="41"/>
        <v>2318</v>
      </c>
      <c r="Y30" s="17">
        <f t="shared" si="41"/>
        <v>2921</v>
      </c>
      <c r="Z30" s="17">
        <f t="shared" si="41"/>
        <v>58</v>
      </c>
      <c r="AA30" s="17">
        <f t="shared" si="41"/>
        <v>8</v>
      </c>
      <c r="AB30" s="17">
        <f t="shared" si="41"/>
        <v>0</v>
      </c>
      <c r="AC30" s="17">
        <f t="shared" si="41"/>
        <v>0</v>
      </c>
      <c r="AD30" s="17">
        <f t="shared" si="41"/>
        <v>0</v>
      </c>
      <c r="AE30" s="17">
        <f t="shared" si="41"/>
        <v>0</v>
      </c>
      <c r="AF30" s="17">
        <f t="shared" si="41"/>
        <v>0</v>
      </c>
      <c r="AG30" s="17">
        <f t="shared" ref="AG30" si="42">AG75+AG120</f>
        <v>0</v>
      </c>
      <c r="AH30" s="17">
        <f t="shared" si="41"/>
        <v>0</v>
      </c>
      <c r="AI30" s="85">
        <f t="shared" si="8"/>
        <v>5305</v>
      </c>
    </row>
    <row r="31" spans="1:38" ht="12.75" customHeight="1" x14ac:dyDescent="0.2">
      <c r="A31" s="121"/>
      <c r="B31" s="138"/>
      <c r="C31" s="11" t="s">
        <v>39</v>
      </c>
      <c r="D31" s="18">
        <f t="shared" ref="D31:AH31" si="43">D76+D121</f>
        <v>0</v>
      </c>
      <c r="E31" s="18">
        <f t="shared" si="43"/>
        <v>0</v>
      </c>
      <c r="F31" s="18">
        <f t="shared" si="43"/>
        <v>0</v>
      </c>
      <c r="G31" s="18">
        <f t="shared" si="43"/>
        <v>0</v>
      </c>
      <c r="H31" s="18">
        <f t="shared" si="43"/>
        <v>0</v>
      </c>
      <c r="I31" s="18">
        <f t="shared" si="43"/>
        <v>0</v>
      </c>
      <c r="J31" s="18">
        <f t="shared" si="43"/>
        <v>0</v>
      </c>
      <c r="K31" s="18">
        <f t="shared" si="43"/>
        <v>0</v>
      </c>
      <c r="L31" s="18">
        <f t="shared" si="43"/>
        <v>0</v>
      </c>
      <c r="M31" s="18">
        <f t="shared" si="43"/>
        <v>0</v>
      </c>
      <c r="N31" s="18">
        <f t="shared" si="43"/>
        <v>0</v>
      </c>
      <c r="O31" s="18">
        <f t="shared" si="43"/>
        <v>0</v>
      </c>
      <c r="P31" s="18">
        <f t="shared" si="43"/>
        <v>0</v>
      </c>
      <c r="Q31" s="18">
        <f t="shared" si="43"/>
        <v>0</v>
      </c>
      <c r="R31" s="18">
        <f t="shared" si="43"/>
        <v>0</v>
      </c>
      <c r="S31" s="18">
        <f t="shared" si="43"/>
        <v>0</v>
      </c>
      <c r="T31" s="18">
        <f t="shared" si="43"/>
        <v>0</v>
      </c>
      <c r="U31" s="18">
        <f t="shared" si="43"/>
        <v>0</v>
      </c>
      <c r="V31" s="18">
        <f t="shared" si="43"/>
        <v>0</v>
      </c>
      <c r="W31" s="18">
        <f t="shared" si="43"/>
        <v>0</v>
      </c>
      <c r="X31" s="18">
        <f t="shared" si="43"/>
        <v>977155.1464263557</v>
      </c>
      <c r="Y31" s="18">
        <f t="shared" si="43"/>
        <v>1217220</v>
      </c>
      <c r="Z31" s="18">
        <f t="shared" si="43"/>
        <v>24080</v>
      </c>
      <c r="AA31" s="18">
        <f t="shared" si="43"/>
        <v>3360</v>
      </c>
      <c r="AB31" s="18">
        <f t="shared" si="43"/>
        <v>0</v>
      </c>
      <c r="AC31" s="18">
        <f t="shared" si="43"/>
        <v>0</v>
      </c>
      <c r="AD31" s="18">
        <f t="shared" si="43"/>
        <v>0</v>
      </c>
      <c r="AE31" s="18">
        <f t="shared" si="43"/>
        <v>0</v>
      </c>
      <c r="AF31" s="18">
        <f t="shared" si="43"/>
        <v>0</v>
      </c>
      <c r="AG31" s="18">
        <f t="shared" ref="AG31" si="44">AG76+AG121</f>
        <v>0</v>
      </c>
      <c r="AH31" s="18">
        <f t="shared" si="43"/>
        <v>0</v>
      </c>
      <c r="AI31" s="86">
        <f t="shared" si="8"/>
        <v>2221815.1464263555</v>
      </c>
    </row>
    <row r="32" spans="1:38" ht="12.75" customHeight="1" x14ac:dyDescent="0.2">
      <c r="A32" s="121"/>
      <c r="B32" s="137" t="s">
        <v>37</v>
      </c>
      <c r="C32" s="10" t="s">
        <v>25</v>
      </c>
      <c r="D32" s="17">
        <f t="shared" ref="D32:AH32" si="45">D77+D122</f>
        <v>0</v>
      </c>
      <c r="E32" s="17">
        <f t="shared" si="45"/>
        <v>0</v>
      </c>
      <c r="F32" s="17">
        <f t="shared" si="45"/>
        <v>0</v>
      </c>
      <c r="G32" s="17">
        <f t="shared" si="45"/>
        <v>0</v>
      </c>
      <c r="H32" s="17">
        <f t="shared" si="45"/>
        <v>0</v>
      </c>
      <c r="I32" s="17">
        <f t="shared" si="45"/>
        <v>0</v>
      </c>
      <c r="J32" s="17">
        <f t="shared" si="45"/>
        <v>0</v>
      </c>
      <c r="K32" s="17">
        <f t="shared" si="45"/>
        <v>0</v>
      </c>
      <c r="L32" s="17">
        <f t="shared" si="45"/>
        <v>0</v>
      </c>
      <c r="M32" s="17">
        <f t="shared" si="45"/>
        <v>0</v>
      </c>
      <c r="N32" s="17">
        <f t="shared" si="45"/>
        <v>0</v>
      </c>
      <c r="O32" s="17">
        <f t="shared" si="45"/>
        <v>0</v>
      </c>
      <c r="P32" s="17">
        <f t="shared" si="45"/>
        <v>0</v>
      </c>
      <c r="Q32" s="17">
        <f t="shared" si="45"/>
        <v>0</v>
      </c>
      <c r="R32" s="17">
        <f t="shared" si="45"/>
        <v>0</v>
      </c>
      <c r="S32" s="17">
        <f t="shared" si="45"/>
        <v>0</v>
      </c>
      <c r="T32" s="17">
        <f t="shared" si="45"/>
        <v>0</v>
      </c>
      <c r="U32" s="17">
        <f t="shared" si="45"/>
        <v>0</v>
      </c>
      <c r="V32" s="17">
        <f t="shared" si="45"/>
        <v>0</v>
      </c>
      <c r="W32" s="17">
        <f t="shared" si="45"/>
        <v>0</v>
      </c>
      <c r="X32" s="17">
        <f t="shared" si="45"/>
        <v>0</v>
      </c>
      <c r="Y32" s="17">
        <f t="shared" si="45"/>
        <v>13</v>
      </c>
      <c r="Z32" s="17">
        <f t="shared" si="45"/>
        <v>1315</v>
      </c>
      <c r="AA32" s="17">
        <f t="shared" si="45"/>
        <v>3272</v>
      </c>
      <c r="AB32" s="17">
        <f t="shared" si="45"/>
        <v>3946</v>
      </c>
      <c r="AC32" s="17">
        <f t="shared" si="45"/>
        <v>4310</v>
      </c>
      <c r="AD32" s="17">
        <f t="shared" si="45"/>
        <v>3999</v>
      </c>
      <c r="AE32" s="17">
        <f t="shared" si="45"/>
        <v>2621</v>
      </c>
      <c r="AF32" s="17">
        <f t="shared" si="45"/>
        <v>2885</v>
      </c>
      <c r="AG32" s="17">
        <f t="shared" ref="AG32" si="46">AG77+AG122</f>
        <v>2801</v>
      </c>
      <c r="AH32" s="17">
        <f t="shared" si="45"/>
        <v>1405</v>
      </c>
      <c r="AI32" s="85">
        <f t="shared" si="8"/>
        <v>26567</v>
      </c>
    </row>
    <row r="33" spans="1:35" ht="12.75" customHeight="1" x14ac:dyDescent="0.2">
      <c r="A33" s="121"/>
      <c r="B33" s="138"/>
      <c r="C33" s="11" t="s">
        <v>39</v>
      </c>
      <c r="D33" s="18">
        <f t="shared" ref="D33:AH33" si="47">D78+D123</f>
        <v>0</v>
      </c>
      <c r="E33" s="18">
        <f t="shared" si="47"/>
        <v>0</v>
      </c>
      <c r="F33" s="18">
        <f t="shared" si="47"/>
        <v>0</v>
      </c>
      <c r="G33" s="18">
        <f t="shared" si="47"/>
        <v>0</v>
      </c>
      <c r="H33" s="18">
        <f t="shared" si="47"/>
        <v>0</v>
      </c>
      <c r="I33" s="18">
        <f t="shared" si="47"/>
        <v>0</v>
      </c>
      <c r="J33" s="18">
        <f t="shared" si="47"/>
        <v>0</v>
      </c>
      <c r="K33" s="18">
        <f t="shared" si="47"/>
        <v>0</v>
      </c>
      <c r="L33" s="18">
        <f t="shared" si="47"/>
        <v>0</v>
      </c>
      <c r="M33" s="18">
        <f t="shared" si="47"/>
        <v>0</v>
      </c>
      <c r="N33" s="18">
        <f t="shared" si="47"/>
        <v>0</v>
      </c>
      <c r="O33" s="18">
        <f t="shared" si="47"/>
        <v>0</v>
      </c>
      <c r="P33" s="18">
        <f t="shared" si="47"/>
        <v>0</v>
      </c>
      <c r="Q33" s="18">
        <f t="shared" si="47"/>
        <v>0</v>
      </c>
      <c r="R33" s="18">
        <f t="shared" si="47"/>
        <v>0</v>
      </c>
      <c r="S33" s="18">
        <f t="shared" si="47"/>
        <v>0</v>
      </c>
      <c r="T33" s="18">
        <f t="shared" si="47"/>
        <v>0</v>
      </c>
      <c r="U33" s="18">
        <f t="shared" si="47"/>
        <v>0</v>
      </c>
      <c r="V33" s="18">
        <f t="shared" si="47"/>
        <v>0</v>
      </c>
      <c r="W33" s="18">
        <f t="shared" si="47"/>
        <v>0</v>
      </c>
      <c r="X33" s="18">
        <f t="shared" si="47"/>
        <v>0</v>
      </c>
      <c r="Y33" s="18">
        <f t="shared" si="47"/>
        <v>5412</v>
      </c>
      <c r="Z33" s="18">
        <f t="shared" si="47"/>
        <v>448974</v>
      </c>
      <c r="AA33" s="18">
        <f t="shared" si="47"/>
        <v>1132724</v>
      </c>
      <c r="AB33" s="18">
        <f t="shared" si="47"/>
        <v>1536808</v>
      </c>
      <c r="AC33" s="18">
        <f t="shared" si="47"/>
        <v>1768852</v>
      </c>
      <c r="AD33" s="18">
        <f t="shared" si="47"/>
        <v>1676190</v>
      </c>
      <c r="AE33" s="18">
        <f t="shared" si="47"/>
        <v>1242537</v>
      </c>
      <c r="AF33" s="18">
        <f t="shared" si="47"/>
        <v>1469594</v>
      </c>
      <c r="AG33" s="18">
        <f t="shared" ref="AG33" si="48">AG78+AG123</f>
        <v>1738233</v>
      </c>
      <c r="AH33" s="18">
        <f t="shared" si="47"/>
        <v>799461</v>
      </c>
      <c r="AI33" s="86">
        <f t="shared" si="8"/>
        <v>11818785</v>
      </c>
    </row>
    <row r="34" spans="1:35" ht="12.75" customHeight="1" x14ac:dyDescent="0.2">
      <c r="A34" s="121"/>
      <c r="B34" s="137" t="s">
        <v>38</v>
      </c>
      <c r="C34" s="10" t="s">
        <v>25</v>
      </c>
      <c r="D34" s="17">
        <f t="shared" ref="D34:AH34" si="49">D79+D124</f>
        <v>0</v>
      </c>
      <c r="E34" s="17">
        <f t="shared" si="49"/>
        <v>0</v>
      </c>
      <c r="F34" s="17">
        <f t="shared" si="49"/>
        <v>0</v>
      </c>
      <c r="G34" s="17">
        <f t="shared" si="49"/>
        <v>0</v>
      </c>
      <c r="H34" s="17">
        <f t="shared" si="49"/>
        <v>0</v>
      </c>
      <c r="I34" s="17">
        <f t="shared" si="49"/>
        <v>0</v>
      </c>
      <c r="J34" s="17">
        <f t="shared" si="49"/>
        <v>0</v>
      </c>
      <c r="K34" s="17">
        <f t="shared" si="49"/>
        <v>0</v>
      </c>
      <c r="L34" s="17">
        <f t="shared" si="49"/>
        <v>0</v>
      </c>
      <c r="M34" s="17">
        <f t="shared" si="49"/>
        <v>0</v>
      </c>
      <c r="N34" s="17">
        <f t="shared" si="49"/>
        <v>0</v>
      </c>
      <c r="O34" s="17">
        <f t="shared" si="49"/>
        <v>0</v>
      </c>
      <c r="P34" s="17">
        <f t="shared" si="49"/>
        <v>0</v>
      </c>
      <c r="Q34" s="17">
        <f t="shared" si="49"/>
        <v>0</v>
      </c>
      <c r="R34" s="17">
        <f t="shared" si="49"/>
        <v>0</v>
      </c>
      <c r="S34" s="17">
        <f t="shared" si="49"/>
        <v>0</v>
      </c>
      <c r="T34" s="17">
        <f t="shared" si="49"/>
        <v>0</v>
      </c>
      <c r="U34" s="17">
        <f t="shared" si="49"/>
        <v>0</v>
      </c>
      <c r="V34" s="17">
        <f t="shared" si="49"/>
        <v>0</v>
      </c>
      <c r="W34" s="17">
        <f t="shared" si="49"/>
        <v>0</v>
      </c>
      <c r="X34" s="17">
        <f t="shared" si="49"/>
        <v>0</v>
      </c>
      <c r="Y34" s="17">
        <f t="shared" si="49"/>
        <v>0</v>
      </c>
      <c r="Z34" s="17">
        <f t="shared" si="49"/>
        <v>0</v>
      </c>
      <c r="AA34" s="17">
        <f t="shared" si="49"/>
        <v>0</v>
      </c>
      <c r="AB34" s="17">
        <f t="shared" si="49"/>
        <v>0</v>
      </c>
      <c r="AC34" s="17">
        <f t="shared" si="49"/>
        <v>0</v>
      </c>
      <c r="AD34" s="17">
        <f t="shared" si="49"/>
        <v>262</v>
      </c>
      <c r="AE34" s="17">
        <f t="shared" si="49"/>
        <v>1962</v>
      </c>
      <c r="AF34" s="17">
        <f t="shared" si="49"/>
        <v>2164</v>
      </c>
      <c r="AG34" s="17">
        <f t="shared" ref="AG34" si="50">AG79+AG124</f>
        <v>1259</v>
      </c>
      <c r="AH34" s="17">
        <f t="shared" si="49"/>
        <v>140</v>
      </c>
      <c r="AI34" s="85">
        <f t="shared" si="8"/>
        <v>5787</v>
      </c>
    </row>
    <row r="35" spans="1:35" ht="12.75" customHeight="1" x14ac:dyDescent="0.2">
      <c r="A35" s="121"/>
      <c r="B35" s="138"/>
      <c r="C35" s="11" t="s">
        <v>39</v>
      </c>
      <c r="D35" s="18">
        <f t="shared" ref="D35:AH35" si="51">D80+D125</f>
        <v>0</v>
      </c>
      <c r="E35" s="18">
        <f t="shared" si="51"/>
        <v>0</v>
      </c>
      <c r="F35" s="18">
        <f t="shared" si="51"/>
        <v>0</v>
      </c>
      <c r="G35" s="18">
        <f t="shared" si="51"/>
        <v>0</v>
      </c>
      <c r="H35" s="18">
        <f t="shared" si="51"/>
        <v>0</v>
      </c>
      <c r="I35" s="18">
        <f t="shared" si="51"/>
        <v>0</v>
      </c>
      <c r="J35" s="18">
        <f t="shared" si="51"/>
        <v>0</v>
      </c>
      <c r="K35" s="18">
        <f t="shared" si="51"/>
        <v>0</v>
      </c>
      <c r="L35" s="18">
        <f t="shared" si="51"/>
        <v>0</v>
      </c>
      <c r="M35" s="18">
        <f t="shared" si="51"/>
        <v>0</v>
      </c>
      <c r="N35" s="18">
        <f t="shared" si="51"/>
        <v>0</v>
      </c>
      <c r="O35" s="18">
        <f t="shared" si="51"/>
        <v>0</v>
      </c>
      <c r="P35" s="18">
        <f t="shared" si="51"/>
        <v>0</v>
      </c>
      <c r="Q35" s="18">
        <f t="shared" si="51"/>
        <v>0</v>
      </c>
      <c r="R35" s="18">
        <f t="shared" si="51"/>
        <v>0</v>
      </c>
      <c r="S35" s="18">
        <f t="shared" si="51"/>
        <v>0</v>
      </c>
      <c r="T35" s="18">
        <f t="shared" si="51"/>
        <v>0</v>
      </c>
      <c r="U35" s="18">
        <f t="shared" si="51"/>
        <v>0</v>
      </c>
      <c r="V35" s="18">
        <f t="shared" si="51"/>
        <v>0</v>
      </c>
      <c r="W35" s="18">
        <f t="shared" si="51"/>
        <v>0</v>
      </c>
      <c r="X35" s="18">
        <f t="shared" si="51"/>
        <v>0</v>
      </c>
      <c r="Y35" s="18">
        <f t="shared" si="51"/>
        <v>0</v>
      </c>
      <c r="Z35" s="18">
        <f t="shared" si="51"/>
        <v>0</v>
      </c>
      <c r="AA35" s="18">
        <f t="shared" si="51"/>
        <v>0</v>
      </c>
      <c r="AB35" s="18">
        <f t="shared" si="51"/>
        <v>0</v>
      </c>
      <c r="AC35" s="18">
        <f t="shared" si="51"/>
        <v>0</v>
      </c>
      <c r="AD35" s="18">
        <f t="shared" si="51"/>
        <v>122458</v>
      </c>
      <c r="AE35" s="18">
        <f t="shared" si="51"/>
        <v>904929</v>
      </c>
      <c r="AF35" s="18">
        <f t="shared" si="51"/>
        <v>1078017</v>
      </c>
      <c r="AG35" s="18">
        <f t="shared" ref="AG35" si="52">AG80+AG125</f>
        <v>501522</v>
      </c>
      <c r="AH35" s="18">
        <f t="shared" si="51"/>
        <v>54159</v>
      </c>
      <c r="AI35" s="86">
        <f t="shared" si="8"/>
        <v>2661085</v>
      </c>
    </row>
    <row r="36" spans="1:35" ht="12.75" customHeight="1" x14ac:dyDescent="0.2">
      <c r="A36" s="121"/>
      <c r="B36" s="137" t="s">
        <v>40</v>
      </c>
      <c r="C36" s="10" t="s">
        <v>25</v>
      </c>
      <c r="D36" s="17">
        <f t="shared" ref="D36:AH36" si="53">D81+D126</f>
        <v>0</v>
      </c>
      <c r="E36" s="17">
        <f t="shared" si="53"/>
        <v>0</v>
      </c>
      <c r="F36" s="17">
        <f t="shared" si="53"/>
        <v>0</v>
      </c>
      <c r="G36" s="17">
        <f t="shared" si="53"/>
        <v>0</v>
      </c>
      <c r="H36" s="17">
        <f t="shared" si="53"/>
        <v>0</v>
      </c>
      <c r="I36" s="17">
        <f t="shared" si="53"/>
        <v>0</v>
      </c>
      <c r="J36" s="17">
        <f t="shared" si="53"/>
        <v>0</v>
      </c>
      <c r="K36" s="17">
        <f t="shared" si="53"/>
        <v>0</v>
      </c>
      <c r="L36" s="17">
        <f t="shared" si="53"/>
        <v>0</v>
      </c>
      <c r="M36" s="17">
        <f t="shared" si="53"/>
        <v>0</v>
      </c>
      <c r="N36" s="17">
        <f t="shared" si="53"/>
        <v>0</v>
      </c>
      <c r="O36" s="17">
        <f t="shared" si="53"/>
        <v>0</v>
      </c>
      <c r="P36" s="17">
        <f t="shared" si="53"/>
        <v>0</v>
      </c>
      <c r="Q36" s="17">
        <f t="shared" si="53"/>
        <v>0</v>
      </c>
      <c r="R36" s="17">
        <f t="shared" si="53"/>
        <v>0</v>
      </c>
      <c r="S36" s="17">
        <f t="shared" si="53"/>
        <v>0</v>
      </c>
      <c r="T36" s="17">
        <f t="shared" si="53"/>
        <v>0</v>
      </c>
      <c r="U36" s="17">
        <f t="shared" si="53"/>
        <v>0</v>
      </c>
      <c r="V36" s="17">
        <f t="shared" si="53"/>
        <v>0</v>
      </c>
      <c r="W36" s="17">
        <f t="shared" si="53"/>
        <v>0</v>
      </c>
      <c r="X36" s="17">
        <f t="shared" si="53"/>
        <v>0</v>
      </c>
      <c r="Y36" s="17">
        <f t="shared" si="53"/>
        <v>0</v>
      </c>
      <c r="Z36" s="17">
        <f t="shared" si="53"/>
        <v>0</v>
      </c>
      <c r="AA36" s="17">
        <f t="shared" si="53"/>
        <v>0</v>
      </c>
      <c r="AB36" s="17">
        <f t="shared" si="53"/>
        <v>0</v>
      </c>
      <c r="AC36" s="17">
        <f t="shared" si="53"/>
        <v>0</v>
      </c>
      <c r="AD36" s="17">
        <f t="shared" si="53"/>
        <v>0</v>
      </c>
      <c r="AE36" s="17">
        <f t="shared" si="53"/>
        <v>0</v>
      </c>
      <c r="AF36" s="17">
        <f t="shared" si="53"/>
        <v>355</v>
      </c>
      <c r="AG36" s="17">
        <f t="shared" ref="AG36" si="54">AG81+AG126</f>
        <v>2552</v>
      </c>
      <c r="AH36" s="17">
        <f t="shared" si="53"/>
        <v>2399</v>
      </c>
      <c r="AI36" s="85">
        <f t="shared" si="8"/>
        <v>5306</v>
      </c>
    </row>
    <row r="37" spans="1:35" ht="12.75" customHeight="1" x14ac:dyDescent="0.2">
      <c r="A37" s="122"/>
      <c r="B37" s="138"/>
      <c r="C37" s="11" t="s">
        <v>39</v>
      </c>
      <c r="D37" s="18">
        <f t="shared" ref="D37:AH37" si="55">D82+D127</f>
        <v>0</v>
      </c>
      <c r="E37" s="18">
        <f t="shared" si="55"/>
        <v>0</v>
      </c>
      <c r="F37" s="18">
        <f t="shared" si="55"/>
        <v>0</v>
      </c>
      <c r="G37" s="18">
        <f t="shared" si="55"/>
        <v>0</v>
      </c>
      <c r="H37" s="18">
        <f t="shared" si="55"/>
        <v>0</v>
      </c>
      <c r="I37" s="18">
        <f t="shared" si="55"/>
        <v>0</v>
      </c>
      <c r="J37" s="18">
        <f t="shared" si="55"/>
        <v>0</v>
      </c>
      <c r="K37" s="18">
        <f t="shared" si="55"/>
        <v>0</v>
      </c>
      <c r="L37" s="18">
        <f t="shared" si="55"/>
        <v>0</v>
      </c>
      <c r="M37" s="18">
        <f t="shared" si="55"/>
        <v>0</v>
      </c>
      <c r="N37" s="18">
        <f t="shared" si="55"/>
        <v>0</v>
      </c>
      <c r="O37" s="18">
        <f t="shared" si="55"/>
        <v>0</v>
      </c>
      <c r="P37" s="18">
        <f t="shared" si="55"/>
        <v>0</v>
      </c>
      <c r="Q37" s="18">
        <f t="shared" si="55"/>
        <v>0</v>
      </c>
      <c r="R37" s="18">
        <f t="shared" si="55"/>
        <v>0</v>
      </c>
      <c r="S37" s="18">
        <f t="shared" si="55"/>
        <v>0</v>
      </c>
      <c r="T37" s="18">
        <f t="shared" si="55"/>
        <v>0</v>
      </c>
      <c r="U37" s="18">
        <f t="shared" si="55"/>
        <v>0</v>
      </c>
      <c r="V37" s="18">
        <f t="shared" si="55"/>
        <v>0</v>
      </c>
      <c r="W37" s="18">
        <f t="shared" si="55"/>
        <v>0</v>
      </c>
      <c r="X37" s="18">
        <f t="shared" si="55"/>
        <v>0</v>
      </c>
      <c r="Y37" s="18">
        <f t="shared" si="55"/>
        <v>0</v>
      </c>
      <c r="Z37" s="18">
        <f t="shared" si="55"/>
        <v>0</v>
      </c>
      <c r="AA37" s="18">
        <f t="shared" si="55"/>
        <v>0</v>
      </c>
      <c r="AB37" s="18">
        <f t="shared" si="55"/>
        <v>0</v>
      </c>
      <c r="AC37" s="18">
        <f t="shared" si="55"/>
        <v>0</v>
      </c>
      <c r="AD37" s="18">
        <f t="shared" si="55"/>
        <v>0</v>
      </c>
      <c r="AE37" s="18">
        <f t="shared" si="55"/>
        <v>0</v>
      </c>
      <c r="AF37" s="18">
        <f t="shared" si="55"/>
        <v>166650</v>
      </c>
      <c r="AG37" s="18">
        <f t="shared" ref="AG37" si="56">AG82+AG127</f>
        <v>1239449</v>
      </c>
      <c r="AH37" s="18">
        <f t="shared" si="55"/>
        <v>1087646</v>
      </c>
      <c r="AI37" s="86">
        <f t="shared" si="8"/>
        <v>2493745</v>
      </c>
    </row>
    <row r="38" spans="1:35" ht="12.75" customHeight="1" x14ac:dyDescent="0.2">
      <c r="A38" s="120" t="s">
        <v>41</v>
      </c>
      <c r="B38" s="137" t="s">
        <v>42</v>
      </c>
      <c r="C38" s="10" t="s">
        <v>25</v>
      </c>
      <c r="D38" s="17">
        <f t="shared" ref="D38:AH38" si="57">D83+D128</f>
        <v>0</v>
      </c>
      <c r="E38" s="17">
        <f t="shared" si="57"/>
        <v>0</v>
      </c>
      <c r="F38" s="17">
        <f t="shared" si="57"/>
        <v>0</v>
      </c>
      <c r="G38" s="17">
        <f t="shared" si="57"/>
        <v>0</v>
      </c>
      <c r="H38" s="17">
        <f t="shared" si="57"/>
        <v>0</v>
      </c>
      <c r="I38" s="17">
        <f t="shared" si="57"/>
        <v>0</v>
      </c>
      <c r="J38" s="17">
        <f t="shared" si="57"/>
        <v>0</v>
      </c>
      <c r="K38" s="17">
        <f t="shared" si="57"/>
        <v>0</v>
      </c>
      <c r="L38" s="17">
        <f t="shared" si="57"/>
        <v>0</v>
      </c>
      <c r="M38" s="17">
        <f t="shared" si="57"/>
        <v>0</v>
      </c>
      <c r="N38" s="17">
        <f t="shared" si="57"/>
        <v>0</v>
      </c>
      <c r="O38" s="17">
        <f t="shared" si="57"/>
        <v>0</v>
      </c>
      <c r="P38" s="17">
        <f t="shared" si="57"/>
        <v>0</v>
      </c>
      <c r="Q38" s="17">
        <f t="shared" si="57"/>
        <v>0</v>
      </c>
      <c r="R38" s="17">
        <f t="shared" si="57"/>
        <v>0</v>
      </c>
      <c r="S38" s="17">
        <f t="shared" si="57"/>
        <v>214</v>
      </c>
      <c r="T38" s="17">
        <f t="shared" si="57"/>
        <v>1248</v>
      </c>
      <c r="U38" s="17">
        <f t="shared" si="57"/>
        <v>635</v>
      </c>
      <c r="V38" s="17">
        <f t="shared" si="57"/>
        <v>8889</v>
      </c>
      <c r="W38" s="17">
        <f t="shared" si="57"/>
        <v>10116</v>
      </c>
      <c r="X38" s="17">
        <f t="shared" si="57"/>
        <v>5719</v>
      </c>
      <c r="Y38" s="17">
        <f t="shared" si="57"/>
        <v>25742</v>
      </c>
      <c r="Z38" s="17">
        <f t="shared" si="57"/>
        <v>13475</v>
      </c>
      <c r="AA38" s="17">
        <f t="shared" si="57"/>
        <v>14376</v>
      </c>
      <c r="AB38" s="17">
        <f t="shared" si="57"/>
        <v>18370</v>
      </c>
      <c r="AC38" s="17">
        <f t="shared" si="57"/>
        <v>20980</v>
      </c>
      <c r="AD38" s="17">
        <f t="shared" si="57"/>
        <v>17748</v>
      </c>
      <c r="AE38" s="17">
        <f t="shared" si="57"/>
        <v>18141</v>
      </c>
      <c r="AF38" s="17">
        <f t="shared" si="57"/>
        <v>24736</v>
      </c>
      <c r="AG38" s="17">
        <f t="shared" ref="AG38" si="58">AG83+AG128</f>
        <v>18917.400000000001</v>
      </c>
      <c r="AH38" s="17">
        <f t="shared" si="57"/>
        <v>10181</v>
      </c>
      <c r="AI38" s="85">
        <f t="shared" si="8"/>
        <v>209487.4</v>
      </c>
    </row>
    <row r="39" spans="1:35" ht="12.75" customHeight="1" x14ac:dyDescent="0.2">
      <c r="A39" s="121"/>
      <c r="B39" s="138"/>
      <c r="C39" s="11" t="s">
        <v>39</v>
      </c>
      <c r="D39" s="18">
        <f t="shared" ref="D39:AH39" si="59">D84+D129</f>
        <v>0</v>
      </c>
      <c r="E39" s="18">
        <f t="shared" si="59"/>
        <v>0</v>
      </c>
      <c r="F39" s="18">
        <f t="shared" si="59"/>
        <v>0</v>
      </c>
      <c r="G39" s="18">
        <f t="shared" si="59"/>
        <v>0</v>
      </c>
      <c r="H39" s="18">
        <f t="shared" si="59"/>
        <v>0</v>
      </c>
      <c r="I39" s="18">
        <f t="shared" si="59"/>
        <v>0</v>
      </c>
      <c r="J39" s="18">
        <f t="shared" si="59"/>
        <v>0</v>
      </c>
      <c r="K39" s="18">
        <f t="shared" si="59"/>
        <v>0</v>
      </c>
      <c r="L39" s="18">
        <f t="shared" si="59"/>
        <v>0</v>
      </c>
      <c r="M39" s="18">
        <f t="shared" si="59"/>
        <v>0</v>
      </c>
      <c r="N39" s="18">
        <f t="shared" si="59"/>
        <v>0</v>
      </c>
      <c r="O39" s="18">
        <f t="shared" si="59"/>
        <v>0</v>
      </c>
      <c r="P39" s="18">
        <f t="shared" si="59"/>
        <v>0</v>
      </c>
      <c r="Q39" s="18">
        <f t="shared" si="59"/>
        <v>0</v>
      </c>
      <c r="R39" s="18">
        <f t="shared" si="59"/>
        <v>0</v>
      </c>
      <c r="S39" s="18">
        <f t="shared" si="59"/>
        <v>4296</v>
      </c>
      <c r="T39" s="18">
        <f t="shared" si="59"/>
        <v>29098</v>
      </c>
      <c r="U39" s="18">
        <f t="shared" si="59"/>
        <v>42874</v>
      </c>
      <c r="V39" s="18">
        <f t="shared" si="59"/>
        <v>532472</v>
      </c>
      <c r="W39" s="18">
        <f t="shared" si="59"/>
        <v>545982</v>
      </c>
      <c r="X39" s="18">
        <f t="shared" si="59"/>
        <v>377004.87906622799</v>
      </c>
      <c r="Y39" s="18">
        <f t="shared" si="59"/>
        <v>1443519.4356964992</v>
      </c>
      <c r="Z39" s="18">
        <f t="shared" si="59"/>
        <v>886962</v>
      </c>
      <c r="AA39" s="18">
        <f t="shared" si="59"/>
        <v>1056386</v>
      </c>
      <c r="AB39" s="18">
        <f t="shared" si="59"/>
        <v>1494262</v>
      </c>
      <c r="AC39" s="18">
        <f t="shared" si="59"/>
        <v>1719383</v>
      </c>
      <c r="AD39" s="18">
        <f t="shared" si="59"/>
        <v>1395014</v>
      </c>
      <c r="AE39" s="18">
        <f t="shared" si="59"/>
        <v>1586728</v>
      </c>
      <c r="AF39" s="18">
        <f t="shared" si="59"/>
        <v>2183428</v>
      </c>
      <c r="AG39" s="18">
        <f t="shared" ref="AG39" si="60">AG84+AG129</f>
        <v>1885079</v>
      </c>
      <c r="AH39" s="18">
        <f t="shared" si="59"/>
        <v>1035947</v>
      </c>
      <c r="AI39" s="86">
        <f t="shared" si="8"/>
        <v>16218435.314762726</v>
      </c>
    </row>
    <row r="40" spans="1:35" ht="12.75" customHeight="1" x14ac:dyDescent="0.2">
      <c r="A40" s="121"/>
      <c r="B40" s="137" t="s">
        <v>43</v>
      </c>
      <c r="C40" s="10" t="s">
        <v>25</v>
      </c>
      <c r="D40" s="17">
        <f t="shared" ref="D40:AH40" si="61">D85+D130</f>
        <v>0</v>
      </c>
      <c r="E40" s="17">
        <f t="shared" si="61"/>
        <v>0</v>
      </c>
      <c r="F40" s="17">
        <f t="shared" si="61"/>
        <v>0</v>
      </c>
      <c r="G40" s="17">
        <f t="shared" si="61"/>
        <v>0</v>
      </c>
      <c r="H40" s="17">
        <f t="shared" si="61"/>
        <v>0</v>
      </c>
      <c r="I40" s="17">
        <f t="shared" si="61"/>
        <v>0</v>
      </c>
      <c r="J40" s="17">
        <f t="shared" si="61"/>
        <v>0</v>
      </c>
      <c r="K40" s="17">
        <f t="shared" si="61"/>
        <v>0</v>
      </c>
      <c r="L40" s="17">
        <f t="shared" si="61"/>
        <v>0</v>
      </c>
      <c r="M40" s="17">
        <f t="shared" si="61"/>
        <v>0</v>
      </c>
      <c r="N40" s="17">
        <f t="shared" si="61"/>
        <v>0</v>
      </c>
      <c r="O40" s="17">
        <f t="shared" si="61"/>
        <v>0</v>
      </c>
      <c r="P40" s="17">
        <f t="shared" si="61"/>
        <v>0</v>
      </c>
      <c r="Q40" s="17">
        <f t="shared" si="61"/>
        <v>0</v>
      </c>
      <c r="R40" s="17">
        <f t="shared" si="61"/>
        <v>0</v>
      </c>
      <c r="S40" s="17">
        <f t="shared" si="61"/>
        <v>0</v>
      </c>
      <c r="T40" s="17">
        <f t="shared" si="61"/>
        <v>425</v>
      </c>
      <c r="U40" s="17">
        <f t="shared" si="61"/>
        <v>8341</v>
      </c>
      <c r="V40" s="17">
        <f t="shared" si="61"/>
        <v>3935</v>
      </c>
      <c r="W40" s="17">
        <f t="shared" si="61"/>
        <v>616</v>
      </c>
      <c r="X40" s="17">
        <f t="shared" si="61"/>
        <v>0</v>
      </c>
      <c r="Y40" s="17">
        <f t="shared" si="61"/>
        <v>0</v>
      </c>
      <c r="Z40" s="17">
        <f t="shared" si="61"/>
        <v>0</v>
      </c>
      <c r="AA40" s="17">
        <f t="shared" si="61"/>
        <v>0</v>
      </c>
      <c r="AB40" s="17">
        <f t="shared" si="61"/>
        <v>0</v>
      </c>
      <c r="AC40" s="17">
        <f t="shared" si="61"/>
        <v>0</v>
      </c>
      <c r="AD40" s="17">
        <f t="shared" si="61"/>
        <v>0</v>
      </c>
      <c r="AE40" s="17">
        <f t="shared" si="61"/>
        <v>0</v>
      </c>
      <c r="AF40" s="17">
        <f t="shared" si="61"/>
        <v>0</v>
      </c>
      <c r="AG40" s="17">
        <f t="shared" ref="AG40" si="62">AG85+AG130</f>
        <v>0</v>
      </c>
      <c r="AH40" s="17">
        <f t="shared" si="61"/>
        <v>0</v>
      </c>
      <c r="AI40" s="85">
        <f t="shared" si="8"/>
        <v>13317</v>
      </c>
    </row>
    <row r="41" spans="1:35" ht="12.75" customHeight="1" x14ac:dyDescent="0.2">
      <c r="A41" s="121"/>
      <c r="B41" s="138"/>
      <c r="C41" s="11" t="s">
        <v>39</v>
      </c>
      <c r="D41" s="18">
        <f t="shared" ref="D41:AH41" si="63">D86+D131</f>
        <v>0</v>
      </c>
      <c r="E41" s="18">
        <f t="shared" si="63"/>
        <v>0</v>
      </c>
      <c r="F41" s="18">
        <f t="shared" si="63"/>
        <v>0</v>
      </c>
      <c r="G41" s="18">
        <f t="shared" si="63"/>
        <v>0</v>
      </c>
      <c r="H41" s="18">
        <f t="shared" si="63"/>
        <v>0</v>
      </c>
      <c r="I41" s="18">
        <f t="shared" si="63"/>
        <v>0</v>
      </c>
      <c r="J41" s="18">
        <f t="shared" si="63"/>
        <v>0</v>
      </c>
      <c r="K41" s="18">
        <f t="shared" si="63"/>
        <v>0</v>
      </c>
      <c r="L41" s="18">
        <f t="shared" si="63"/>
        <v>0</v>
      </c>
      <c r="M41" s="18">
        <f t="shared" si="63"/>
        <v>0</v>
      </c>
      <c r="N41" s="18">
        <f t="shared" si="63"/>
        <v>0</v>
      </c>
      <c r="O41" s="18">
        <f t="shared" si="63"/>
        <v>0</v>
      </c>
      <c r="P41" s="18">
        <f t="shared" si="63"/>
        <v>0</v>
      </c>
      <c r="Q41" s="18">
        <f t="shared" si="63"/>
        <v>0</v>
      </c>
      <c r="R41" s="18">
        <f t="shared" si="63"/>
        <v>0</v>
      </c>
      <c r="S41" s="18">
        <f t="shared" si="63"/>
        <v>0</v>
      </c>
      <c r="T41" s="18">
        <f t="shared" si="63"/>
        <v>18737</v>
      </c>
      <c r="U41" s="18">
        <f t="shared" si="63"/>
        <v>495393</v>
      </c>
      <c r="V41" s="18">
        <f t="shared" si="63"/>
        <v>251120</v>
      </c>
      <c r="W41" s="18">
        <f t="shared" si="63"/>
        <v>36993</v>
      </c>
      <c r="X41" s="18">
        <f t="shared" si="63"/>
        <v>0</v>
      </c>
      <c r="Y41" s="18">
        <f t="shared" si="63"/>
        <v>0</v>
      </c>
      <c r="Z41" s="18">
        <f t="shared" si="63"/>
        <v>0</v>
      </c>
      <c r="AA41" s="18">
        <f t="shared" si="63"/>
        <v>0</v>
      </c>
      <c r="AB41" s="18">
        <f t="shared" si="63"/>
        <v>0</v>
      </c>
      <c r="AC41" s="18">
        <f t="shared" si="63"/>
        <v>0</v>
      </c>
      <c r="AD41" s="18">
        <f t="shared" si="63"/>
        <v>0</v>
      </c>
      <c r="AE41" s="18">
        <f t="shared" si="63"/>
        <v>0</v>
      </c>
      <c r="AF41" s="18">
        <f t="shared" si="63"/>
        <v>0</v>
      </c>
      <c r="AG41" s="18">
        <f t="shared" ref="AG41" si="64">AG86+AG131</f>
        <v>0</v>
      </c>
      <c r="AH41" s="18">
        <f t="shared" si="63"/>
        <v>0</v>
      </c>
      <c r="AI41" s="86">
        <f t="shared" si="8"/>
        <v>802243</v>
      </c>
    </row>
    <row r="42" spans="1:35" ht="12.75" customHeight="1" x14ac:dyDescent="0.2">
      <c r="A42" s="121"/>
      <c r="B42" s="137" t="s">
        <v>44</v>
      </c>
      <c r="C42" s="10" t="s">
        <v>25</v>
      </c>
      <c r="D42" s="17">
        <f t="shared" ref="D42:AH42" si="65">D87+D132</f>
        <v>0</v>
      </c>
      <c r="E42" s="17">
        <f t="shared" si="65"/>
        <v>0</v>
      </c>
      <c r="F42" s="17">
        <f t="shared" si="65"/>
        <v>0</v>
      </c>
      <c r="G42" s="17">
        <f t="shared" si="65"/>
        <v>0</v>
      </c>
      <c r="H42" s="17">
        <f t="shared" si="65"/>
        <v>0</v>
      </c>
      <c r="I42" s="17">
        <f t="shared" si="65"/>
        <v>0</v>
      </c>
      <c r="J42" s="17">
        <f t="shared" si="65"/>
        <v>0</v>
      </c>
      <c r="K42" s="17">
        <f t="shared" si="65"/>
        <v>0</v>
      </c>
      <c r="L42" s="17">
        <f t="shared" si="65"/>
        <v>0</v>
      </c>
      <c r="M42" s="17">
        <f t="shared" si="65"/>
        <v>0</v>
      </c>
      <c r="N42" s="17">
        <f t="shared" si="65"/>
        <v>0</v>
      </c>
      <c r="O42" s="17">
        <f t="shared" si="65"/>
        <v>0</v>
      </c>
      <c r="P42" s="17">
        <f t="shared" si="65"/>
        <v>0</v>
      </c>
      <c r="Q42" s="17">
        <f t="shared" si="65"/>
        <v>0</v>
      </c>
      <c r="R42" s="17">
        <f t="shared" si="65"/>
        <v>0</v>
      </c>
      <c r="S42" s="17">
        <f t="shared" si="65"/>
        <v>0</v>
      </c>
      <c r="T42" s="17">
        <f t="shared" si="65"/>
        <v>0</v>
      </c>
      <c r="U42" s="17">
        <f t="shared" si="65"/>
        <v>0</v>
      </c>
      <c r="V42" s="17">
        <f t="shared" si="65"/>
        <v>0</v>
      </c>
      <c r="W42" s="17">
        <f t="shared" si="65"/>
        <v>0</v>
      </c>
      <c r="X42" s="17">
        <f t="shared" si="65"/>
        <v>1350</v>
      </c>
      <c r="Y42" s="17">
        <f t="shared" si="65"/>
        <v>1819</v>
      </c>
      <c r="Z42" s="17">
        <f t="shared" si="65"/>
        <v>441</v>
      </c>
      <c r="AA42" s="17">
        <f t="shared" si="65"/>
        <v>222</v>
      </c>
      <c r="AB42" s="17">
        <f t="shared" si="65"/>
        <v>20</v>
      </c>
      <c r="AC42" s="17">
        <f t="shared" si="65"/>
        <v>5</v>
      </c>
      <c r="AD42" s="17">
        <f t="shared" si="65"/>
        <v>0</v>
      </c>
      <c r="AE42" s="17">
        <f t="shared" si="65"/>
        <v>0</v>
      </c>
      <c r="AF42" s="17">
        <f t="shared" si="65"/>
        <v>0</v>
      </c>
      <c r="AG42" s="17">
        <f t="shared" ref="AG42" si="66">AG87+AG132</f>
        <v>0</v>
      </c>
      <c r="AH42" s="17">
        <f t="shared" si="65"/>
        <v>0</v>
      </c>
      <c r="AI42" s="85">
        <f t="shared" si="8"/>
        <v>3857</v>
      </c>
    </row>
    <row r="43" spans="1:35" ht="12.75" customHeight="1" x14ac:dyDescent="0.2">
      <c r="A43" s="121"/>
      <c r="B43" s="138"/>
      <c r="C43" s="11" t="s">
        <v>39</v>
      </c>
      <c r="D43" s="18">
        <f t="shared" ref="D43:AH43" si="67">D88+D133</f>
        <v>0</v>
      </c>
      <c r="E43" s="18">
        <f t="shared" si="67"/>
        <v>0</v>
      </c>
      <c r="F43" s="18">
        <f t="shared" si="67"/>
        <v>0</v>
      </c>
      <c r="G43" s="18">
        <f t="shared" si="67"/>
        <v>0</v>
      </c>
      <c r="H43" s="18">
        <f t="shared" si="67"/>
        <v>0</v>
      </c>
      <c r="I43" s="18">
        <f t="shared" si="67"/>
        <v>0</v>
      </c>
      <c r="J43" s="18">
        <f t="shared" si="67"/>
        <v>0</v>
      </c>
      <c r="K43" s="18">
        <f t="shared" si="67"/>
        <v>0</v>
      </c>
      <c r="L43" s="18">
        <f t="shared" si="67"/>
        <v>0</v>
      </c>
      <c r="M43" s="18">
        <f t="shared" si="67"/>
        <v>0</v>
      </c>
      <c r="N43" s="18">
        <f t="shared" si="67"/>
        <v>0</v>
      </c>
      <c r="O43" s="18">
        <f t="shared" si="67"/>
        <v>0</v>
      </c>
      <c r="P43" s="18">
        <f t="shared" si="67"/>
        <v>0</v>
      </c>
      <c r="Q43" s="18">
        <f t="shared" si="67"/>
        <v>0</v>
      </c>
      <c r="R43" s="18">
        <f t="shared" si="67"/>
        <v>0</v>
      </c>
      <c r="S43" s="18">
        <f t="shared" si="67"/>
        <v>0</v>
      </c>
      <c r="T43" s="18">
        <f t="shared" si="67"/>
        <v>0</v>
      </c>
      <c r="U43" s="18">
        <f t="shared" si="67"/>
        <v>0</v>
      </c>
      <c r="V43" s="18">
        <f t="shared" si="67"/>
        <v>0</v>
      </c>
      <c r="W43" s="18">
        <f t="shared" si="67"/>
        <v>0</v>
      </c>
      <c r="X43" s="18">
        <f t="shared" si="67"/>
        <v>146409.72184587971</v>
      </c>
      <c r="Y43" s="18">
        <f t="shared" si="67"/>
        <v>195591.08136809725</v>
      </c>
      <c r="Z43" s="18">
        <f t="shared" si="67"/>
        <v>46225</v>
      </c>
      <c r="AA43" s="18">
        <f t="shared" si="67"/>
        <v>12470</v>
      </c>
      <c r="AB43" s="18">
        <f t="shared" si="67"/>
        <v>1170</v>
      </c>
      <c r="AC43" s="18">
        <f t="shared" si="67"/>
        <v>280</v>
      </c>
      <c r="AD43" s="18">
        <f t="shared" si="67"/>
        <v>0</v>
      </c>
      <c r="AE43" s="18">
        <f t="shared" si="67"/>
        <v>0</v>
      </c>
      <c r="AF43" s="18">
        <f t="shared" si="67"/>
        <v>0</v>
      </c>
      <c r="AG43" s="18">
        <f t="shared" ref="AG43" si="68">AG88+AG133</f>
        <v>0</v>
      </c>
      <c r="AH43" s="18">
        <f t="shared" si="67"/>
        <v>0</v>
      </c>
      <c r="AI43" s="86">
        <f t="shared" si="8"/>
        <v>402145.80321397696</v>
      </c>
    </row>
    <row r="44" spans="1:35" ht="12.75" customHeight="1" x14ac:dyDescent="0.2">
      <c r="A44" s="121"/>
      <c r="B44" s="137" t="s">
        <v>45</v>
      </c>
      <c r="C44" s="10" t="s">
        <v>25</v>
      </c>
      <c r="D44" s="17">
        <f t="shared" ref="D44:AH44" si="69">D89+D134</f>
        <v>0</v>
      </c>
      <c r="E44" s="17">
        <f t="shared" si="69"/>
        <v>0</v>
      </c>
      <c r="F44" s="17">
        <f t="shared" si="69"/>
        <v>0</v>
      </c>
      <c r="G44" s="17">
        <f t="shared" si="69"/>
        <v>0</v>
      </c>
      <c r="H44" s="17">
        <f t="shared" si="69"/>
        <v>0</v>
      </c>
      <c r="I44" s="17">
        <f t="shared" si="69"/>
        <v>0</v>
      </c>
      <c r="J44" s="17">
        <f t="shared" si="69"/>
        <v>0</v>
      </c>
      <c r="K44" s="17">
        <f t="shared" si="69"/>
        <v>0</v>
      </c>
      <c r="L44" s="17">
        <f t="shared" si="69"/>
        <v>0</v>
      </c>
      <c r="M44" s="17">
        <f t="shared" si="69"/>
        <v>0</v>
      </c>
      <c r="N44" s="17">
        <f t="shared" si="69"/>
        <v>0</v>
      </c>
      <c r="O44" s="17">
        <f t="shared" si="69"/>
        <v>0</v>
      </c>
      <c r="P44" s="17">
        <f t="shared" si="69"/>
        <v>0</v>
      </c>
      <c r="Q44" s="17">
        <f t="shared" si="69"/>
        <v>0</v>
      </c>
      <c r="R44" s="17">
        <f t="shared" si="69"/>
        <v>0</v>
      </c>
      <c r="S44" s="17">
        <f t="shared" si="69"/>
        <v>0</v>
      </c>
      <c r="T44" s="17">
        <f t="shared" si="69"/>
        <v>0</v>
      </c>
      <c r="U44" s="17">
        <f t="shared" si="69"/>
        <v>0</v>
      </c>
      <c r="V44" s="17">
        <f t="shared" si="69"/>
        <v>0</v>
      </c>
      <c r="W44" s="17">
        <f t="shared" si="69"/>
        <v>0</v>
      </c>
      <c r="X44" s="17">
        <f t="shared" si="69"/>
        <v>0</v>
      </c>
      <c r="Y44" s="17">
        <f t="shared" si="69"/>
        <v>0</v>
      </c>
      <c r="Z44" s="17">
        <f t="shared" si="69"/>
        <v>0</v>
      </c>
      <c r="AA44" s="17">
        <f t="shared" si="69"/>
        <v>0</v>
      </c>
      <c r="AB44" s="17">
        <f t="shared" si="69"/>
        <v>0</v>
      </c>
      <c r="AC44" s="17">
        <f t="shared" si="69"/>
        <v>0</v>
      </c>
      <c r="AD44" s="17">
        <f t="shared" si="69"/>
        <v>0</v>
      </c>
      <c r="AE44" s="17">
        <f t="shared" si="69"/>
        <v>0</v>
      </c>
      <c r="AF44" s="17">
        <f t="shared" si="69"/>
        <v>0</v>
      </c>
      <c r="AG44" s="17">
        <f t="shared" ref="AG44" si="70">AG89+AG134</f>
        <v>0</v>
      </c>
      <c r="AH44" s="17">
        <f t="shared" si="69"/>
        <v>1</v>
      </c>
      <c r="AI44" s="85">
        <f t="shared" si="8"/>
        <v>1</v>
      </c>
    </row>
    <row r="45" spans="1:35" ht="12.75" customHeight="1" x14ac:dyDescent="0.2">
      <c r="A45" s="122"/>
      <c r="B45" s="138"/>
      <c r="C45" s="11" t="s">
        <v>39</v>
      </c>
      <c r="D45" s="18">
        <f t="shared" ref="D45:AH45" si="71">D90+D135</f>
        <v>0</v>
      </c>
      <c r="E45" s="18">
        <f t="shared" si="71"/>
        <v>0</v>
      </c>
      <c r="F45" s="18">
        <f t="shared" si="71"/>
        <v>0</v>
      </c>
      <c r="G45" s="18">
        <f t="shared" si="71"/>
        <v>0</v>
      </c>
      <c r="H45" s="18">
        <f t="shared" si="71"/>
        <v>0</v>
      </c>
      <c r="I45" s="18">
        <f t="shared" si="71"/>
        <v>0</v>
      </c>
      <c r="J45" s="18">
        <f t="shared" si="71"/>
        <v>0</v>
      </c>
      <c r="K45" s="18">
        <f t="shared" si="71"/>
        <v>0</v>
      </c>
      <c r="L45" s="18">
        <f t="shared" si="71"/>
        <v>0</v>
      </c>
      <c r="M45" s="18">
        <f t="shared" si="71"/>
        <v>0</v>
      </c>
      <c r="N45" s="18">
        <f t="shared" si="71"/>
        <v>0</v>
      </c>
      <c r="O45" s="18">
        <f t="shared" si="71"/>
        <v>0</v>
      </c>
      <c r="P45" s="18">
        <f t="shared" si="71"/>
        <v>0</v>
      </c>
      <c r="Q45" s="18">
        <f t="shared" si="71"/>
        <v>0</v>
      </c>
      <c r="R45" s="18">
        <f t="shared" si="71"/>
        <v>0</v>
      </c>
      <c r="S45" s="18">
        <f t="shared" si="71"/>
        <v>0</v>
      </c>
      <c r="T45" s="18">
        <f t="shared" si="71"/>
        <v>0</v>
      </c>
      <c r="U45" s="18">
        <f t="shared" si="71"/>
        <v>0</v>
      </c>
      <c r="V45" s="18">
        <f t="shared" si="71"/>
        <v>0</v>
      </c>
      <c r="W45" s="18">
        <f t="shared" si="71"/>
        <v>0</v>
      </c>
      <c r="X45" s="18">
        <f t="shared" si="71"/>
        <v>0</v>
      </c>
      <c r="Y45" s="18">
        <f t="shared" si="71"/>
        <v>0</v>
      </c>
      <c r="Z45" s="18">
        <f t="shared" si="71"/>
        <v>0</v>
      </c>
      <c r="AA45" s="18">
        <f t="shared" si="71"/>
        <v>0</v>
      </c>
      <c r="AB45" s="18">
        <f t="shared" si="71"/>
        <v>0</v>
      </c>
      <c r="AC45" s="18">
        <f t="shared" si="71"/>
        <v>0</v>
      </c>
      <c r="AD45" s="18">
        <f t="shared" si="71"/>
        <v>0</v>
      </c>
      <c r="AE45" s="18">
        <f t="shared" si="71"/>
        <v>0</v>
      </c>
      <c r="AF45" s="18">
        <f t="shared" si="71"/>
        <v>0</v>
      </c>
      <c r="AG45" s="18">
        <f t="shared" ref="AG45" si="72">AG90+AG135</f>
        <v>0</v>
      </c>
      <c r="AH45" s="18">
        <f t="shared" si="71"/>
        <v>125</v>
      </c>
      <c r="AI45" s="86">
        <f t="shared" si="8"/>
        <v>125</v>
      </c>
    </row>
    <row r="46" spans="1:35" ht="12.75" customHeight="1" x14ac:dyDescent="0.2">
      <c r="A46" s="3" t="str">
        <f>'Ingreso de Datos 2020'!A51</f>
        <v>FUENTE: reporte mensual Metas Subsidios Asignados DPH a DIFIN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8"/>
      <c r="AD46" s="28"/>
      <c r="AE46" s="28"/>
      <c r="AF46" s="28"/>
      <c r="AG46" s="28"/>
      <c r="AH46" s="28"/>
      <c r="AI46" s="28"/>
    </row>
    <row r="47" spans="1:3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8"/>
      <c r="AD47" s="28"/>
      <c r="AE47" s="28"/>
      <c r="AF47" s="28"/>
      <c r="AG47" s="28"/>
      <c r="AH47" s="28"/>
      <c r="AI47" s="28"/>
    </row>
    <row r="48" spans="1:35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8"/>
      <c r="AD48" s="28"/>
      <c r="AE48" s="28"/>
      <c r="AF48" s="28"/>
      <c r="AG48" s="28"/>
      <c r="AH48" s="28"/>
      <c r="AI48" s="28"/>
    </row>
    <row r="49" spans="1:3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8"/>
      <c r="AD49" s="28"/>
      <c r="AE49" s="28"/>
      <c r="AF49" s="28"/>
      <c r="AG49" s="28"/>
      <c r="AH49" s="28"/>
      <c r="AI49" s="28"/>
    </row>
    <row r="50" spans="1:3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8"/>
      <c r="AD50" s="28"/>
      <c r="AE50" s="28"/>
      <c r="AF50" s="28"/>
      <c r="AG50" s="28"/>
      <c r="AH50" s="28"/>
      <c r="AI50" s="28"/>
    </row>
    <row r="51" spans="1:36" ht="12.75" customHeight="1" thickBot="1" x14ac:dyDescent="0.25">
      <c r="A51" s="60" t="s">
        <v>55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C51" s="34"/>
      <c r="AH51" s="87"/>
      <c r="AI51" s="87"/>
    </row>
    <row r="52" spans="1:36" s="7" customFormat="1" ht="12.75" customHeight="1" x14ac:dyDescent="0.2">
      <c r="A52" s="143" t="s">
        <v>52</v>
      </c>
      <c r="B52" s="144"/>
      <c r="C52" s="145"/>
      <c r="D52" s="141" t="s">
        <v>53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39" t="s">
        <v>22</v>
      </c>
    </row>
    <row r="53" spans="1:36" s="7" customFormat="1" ht="12.75" customHeight="1" thickBot="1" x14ac:dyDescent="0.25">
      <c r="A53" s="146"/>
      <c r="B53" s="147"/>
      <c r="C53" s="147"/>
      <c r="D53" s="91">
        <v>1990</v>
      </c>
      <c r="E53" s="91">
        <v>1991</v>
      </c>
      <c r="F53" s="91">
        <v>1992</v>
      </c>
      <c r="G53" s="91">
        <v>1993</v>
      </c>
      <c r="H53" s="91">
        <v>1994</v>
      </c>
      <c r="I53" s="91">
        <v>1995</v>
      </c>
      <c r="J53" s="91">
        <v>1996</v>
      </c>
      <c r="K53" s="91">
        <v>1997</v>
      </c>
      <c r="L53" s="91">
        <v>1998</v>
      </c>
      <c r="M53" s="91">
        <v>1999</v>
      </c>
      <c r="N53" s="91">
        <v>2000</v>
      </c>
      <c r="O53" s="91">
        <v>2001</v>
      </c>
      <c r="P53" s="91">
        <v>2002</v>
      </c>
      <c r="Q53" s="91">
        <v>2003</v>
      </c>
      <c r="R53" s="91">
        <v>2004</v>
      </c>
      <c r="S53" s="91">
        <v>2005</v>
      </c>
      <c r="T53" s="91">
        <v>2006</v>
      </c>
      <c r="U53" s="91">
        <v>2007</v>
      </c>
      <c r="V53" s="91">
        <v>2008</v>
      </c>
      <c r="W53" s="91">
        <v>2009</v>
      </c>
      <c r="X53" s="91">
        <v>2010</v>
      </c>
      <c r="Y53" s="91">
        <v>2011</v>
      </c>
      <c r="Z53" s="91">
        <v>2012</v>
      </c>
      <c r="AA53" s="91">
        <v>2013</v>
      </c>
      <c r="AB53" s="91">
        <v>2014</v>
      </c>
      <c r="AC53" s="91">
        <v>2015</v>
      </c>
      <c r="AD53" s="91">
        <v>2016</v>
      </c>
      <c r="AE53" s="91">
        <v>2017</v>
      </c>
      <c r="AF53" s="91">
        <v>2018</v>
      </c>
      <c r="AG53" s="102">
        <v>2019</v>
      </c>
      <c r="AH53" s="102">
        <v>2020</v>
      </c>
      <c r="AI53" s="140"/>
    </row>
    <row r="54" spans="1:36" s="9" customFormat="1" ht="12.75" customHeight="1" x14ac:dyDescent="0.2">
      <c r="A54" s="39"/>
      <c r="B54" s="40" t="s">
        <v>54</v>
      </c>
      <c r="C54" s="25" t="s">
        <v>25</v>
      </c>
      <c r="D54" s="25">
        <f>D57+D59+D61+D63+D65+D67+D69+D71+D73+D75+D77+D79+D81+D83+D85+D87+D89</f>
        <v>3260</v>
      </c>
      <c r="E54" s="25">
        <f t="shared" ref="E54:AH54" si="73">E57+E59+E61+E63+E65+E67+E69+E71+E73+E75+E77+E79+E81+E83+E85+E87+E89</f>
        <v>3387</v>
      </c>
      <c r="F54" s="25">
        <f t="shared" si="73"/>
        <v>5196</v>
      </c>
      <c r="G54" s="25">
        <f t="shared" si="73"/>
        <v>4634</v>
      </c>
      <c r="H54" s="25">
        <f t="shared" si="73"/>
        <v>4122</v>
      </c>
      <c r="I54" s="25">
        <f t="shared" si="73"/>
        <v>6065</v>
      </c>
      <c r="J54" s="25">
        <f t="shared" si="73"/>
        <v>7120</v>
      </c>
      <c r="K54" s="25">
        <f t="shared" si="73"/>
        <v>4629</v>
      </c>
      <c r="L54" s="25">
        <f t="shared" si="73"/>
        <v>5907</v>
      </c>
      <c r="M54" s="25">
        <f t="shared" si="73"/>
        <v>6292</v>
      </c>
      <c r="N54" s="25">
        <f t="shared" si="73"/>
        <v>5312</v>
      </c>
      <c r="O54" s="25">
        <f t="shared" si="73"/>
        <v>5212</v>
      </c>
      <c r="P54" s="25">
        <f t="shared" si="73"/>
        <v>6841</v>
      </c>
      <c r="Q54" s="25">
        <f t="shared" si="73"/>
        <v>8112</v>
      </c>
      <c r="R54" s="25">
        <f t="shared" si="73"/>
        <v>11119</v>
      </c>
      <c r="S54" s="25">
        <f t="shared" si="73"/>
        <v>10245</v>
      </c>
      <c r="T54" s="25">
        <f t="shared" si="73"/>
        <v>11769</v>
      </c>
      <c r="U54" s="25">
        <f t="shared" si="73"/>
        <v>20377</v>
      </c>
      <c r="V54" s="25">
        <f t="shared" si="73"/>
        <v>22785</v>
      </c>
      <c r="W54" s="25">
        <f t="shared" si="73"/>
        <v>20325</v>
      </c>
      <c r="X54" s="25">
        <f t="shared" si="73"/>
        <v>18050</v>
      </c>
      <c r="Y54" s="25">
        <f t="shared" si="73"/>
        <v>12578</v>
      </c>
      <c r="Z54" s="25">
        <f t="shared" si="73"/>
        <v>10151</v>
      </c>
      <c r="AA54" s="25">
        <f t="shared" si="73"/>
        <v>15846</v>
      </c>
      <c r="AB54" s="25">
        <f t="shared" si="73"/>
        <v>24037</v>
      </c>
      <c r="AC54" s="25">
        <f t="shared" si="73"/>
        <v>28245</v>
      </c>
      <c r="AD54" s="25">
        <f t="shared" si="73"/>
        <v>25732</v>
      </c>
      <c r="AE54" s="25">
        <f t="shared" si="73"/>
        <v>25523</v>
      </c>
      <c r="AF54" s="25">
        <f t="shared" si="73"/>
        <v>31597</v>
      </c>
      <c r="AG54" s="25">
        <f t="shared" ref="AG54" si="74">AG57+AG59+AG61+AG63+AG65+AG67+AG69+AG71+AG73+AG75+AG77+AG79+AG81+AG83+AG85+AG87+AG89</f>
        <v>29350</v>
      </c>
      <c r="AH54" s="25">
        <f t="shared" si="73"/>
        <v>20096</v>
      </c>
      <c r="AI54" s="42">
        <f>SUM(D54:AH54)</f>
        <v>413914</v>
      </c>
      <c r="AJ54" s="8"/>
    </row>
    <row r="55" spans="1:36" s="9" customFormat="1" ht="12.75" customHeight="1" thickBot="1" x14ac:dyDescent="0.25">
      <c r="A55" s="43"/>
      <c r="B55" s="16"/>
      <c r="C55" s="20" t="s">
        <v>39</v>
      </c>
      <c r="D55" s="20">
        <f>D58+D60+D62+D64+D66+D68+D70+D72+D74+D76+D78+D80+D82+D84+D86+D88+D90</f>
        <v>367842.54</v>
      </c>
      <c r="E55" s="20">
        <f t="shared" ref="E55:AH55" si="75">E58+E60+E62+E64+E66+E68+E70+E72+E74+E76+E78+E80+E82+E84+E86+E88+E90</f>
        <v>348779.83</v>
      </c>
      <c r="F55" s="20">
        <f t="shared" si="75"/>
        <v>548425</v>
      </c>
      <c r="G55" s="20">
        <f t="shared" si="75"/>
        <v>485086.56</v>
      </c>
      <c r="H55" s="20">
        <f t="shared" si="75"/>
        <v>462020</v>
      </c>
      <c r="I55" s="20">
        <f t="shared" si="75"/>
        <v>683036.14</v>
      </c>
      <c r="J55" s="20">
        <f t="shared" si="75"/>
        <v>794246.26</v>
      </c>
      <c r="K55" s="20">
        <f t="shared" si="75"/>
        <v>519770.22</v>
      </c>
      <c r="L55" s="20">
        <f t="shared" si="75"/>
        <v>688998.19</v>
      </c>
      <c r="M55" s="20">
        <f t="shared" si="75"/>
        <v>739136.65</v>
      </c>
      <c r="N55" s="20">
        <f t="shared" si="75"/>
        <v>671830.29</v>
      </c>
      <c r="O55" s="20">
        <f t="shared" si="75"/>
        <v>632700.92599999998</v>
      </c>
      <c r="P55" s="20">
        <f t="shared" si="75"/>
        <v>887538.74</v>
      </c>
      <c r="Q55" s="20">
        <f t="shared" si="75"/>
        <v>1306688.5599999998</v>
      </c>
      <c r="R55" s="20">
        <f t="shared" si="75"/>
        <v>1870011.5600000003</v>
      </c>
      <c r="S55" s="20">
        <f t="shared" si="75"/>
        <v>1792708.7</v>
      </c>
      <c r="T55" s="20">
        <f t="shared" si="75"/>
        <v>2010870.51</v>
      </c>
      <c r="U55" s="20">
        <f t="shared" si="75"/>
        <v>3113328</v>
      </c>
      <c r="V55" s="20">
        <f t="shared" si="75"/>
        <v>3894349.4400000013</v>
      </c>
      <c r="W55" s="20">
        <f t="shared" si="75"/>
        <v>4355834.412010001</v>
      </c>
      <c r="X55" s="20">
        <f t="shared" si="75"/>
        <v>5434460.2704243856</v>
      </c>
      <c r="Y55" s="20">
        <f t="shared" si="75"/>
        <v>3513945.5656950343</v>
      </c>
      <c r="Z55" s="20">
        <f t="shared" si="75"/>
        <v>2175060</v>
      </c>
      <c r="AA55" s="20">
        <f t="shared" si="75"/>
        <v>2892617</v>
      </c>
      <c r="AB55" s="20">
        <f t="shared" si="75"/>
        <v>4822275</v>
      </c>
      <c r="AC55" s="20">
        <f t="shared" si="75"/>
        <v>5827422</v>
      </c>
      <c r="AD55" s="20">
        <f t="shared" si="75"/>
        <v>6106941</v>
      </c>
      <c r="AE55" s="20">
        <f t="shared" si="75"/>
        <v>6336448</v>
      </c>
      <c r="AF55" s="20">
        <f t="shared" si="75"/>
        <v>6647116</v>
      </c>
      <c r="AG55" s="20">
        <f t="shared" ref="AG55" si="76">AG58+AG60+AG62+AG64+AG66+AG68+AG70+AG72+AG74+AG76+AG78+AG80+AG82+AG84+AG86+AG88+AG90</f>
        <v>9048428</v>
      </c>
      <c r="AH55" s="20">
        <f t="shared" si="75"/>
        <v>8093520.3382833879</v>
      </c>
      <c r="AI55" s="45">
        <f>SUM(D55:AH55)</f>
        <v>87071435.702412814</v>
      </c>
      <c r="AJ55" s="8"/>
    </row>
    <row r="56" spans="1:3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88"/>
      <c r="AI56" s="88"/>
    </row>
    <row r="57" spans="1:36" ht="12.75" customHeight="1" x14ac:dyDescent="0.2">
      <c r="A57" s="120" t="s">
        <v>23</v>
      </c>
      <c r="B57" s="137" t="s">
        <v>24</v>
      </c>
      <c r="C57" s="59" t="s">
        <v>25</v>
      </c>
      <c r="D57" s="82">
        <v>456</v>
      </c>
      <c r="E57" s="82">
        <v>625</v>
      </c>
      <c r="F57" s="82">
        <v>1190</v>
      </c>
      <c r="G57" s="82">
        <v>1053</v>
      </c>
      <c r="H57" s="82">
        <v>1000</v>
      </c>
      <c r="I57" s="82">
        <v>1068</v>
      </c>
      <c r="J57" s="82">
        <v>744</v>
      </c>
      <c r="K57" s="82">
        <v>1382</v>
      </c>
      <c r="L57" s="82">
        <v>1545</v>
      </c>
      <c r="M57" s="82">
        <v>792</v>
      </c>
      <c r="N57" s="82">
        <v>1391</v>
      </c>
      <c r="O57" s="82">
        <v>948</v>
      </c>
      <c r="P57" s="82">
        <v>1319</v>
      </c>
      <c r="Q57" s="82">
        <v>1188</v>
      </c>
      <c r="R57" s="82">
        <v>2080</v>
      </c>
      <c r="S57" s="82">
        <v>1823</v>
      </c>
      <c r="T57" s="82">
        <v>1435</v>
      </c>
      <c r="U57" s="82">
        <v>2301</v>
      </c>
      <c r="V57" s="82">
        <v>430</v>
      </c>
      <c r="W57" s="82">
        <v>1391</v>
      </c>
      <c r="X57" s="82">
        <v>1135</v>
      </c>
      <c r="Y57" s="17">
        <v>320</v>
      </c>
      <c r="Z57" s="17">
        <v>8</v>
      </c>
      <c r="AA57" s="17">
        <v>5</v>
      </c>
      <c r="AB57" s="17">
        <v>1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f>'Ingreso de Datos 2020'!M9</f>
        <v>0</v>
      </c>
      <c r="AI57" s="85">
        <f t="shared" ref="AI57:AI90" si="77">SUM(D57:AH57)</f>
        <v>25630</v>
      </c>
    </row>
    <row r="58" spans="1:36" ht="12.75" customHeight="1" x14ac:dyDescent="0.2">
      <c r="A58" s="121"/>
      <c r="B58" s="138"/>
      <c r="C58" s="57" t="s">
        <v>39</v>
      </c>
      <c r="D58" s="83">
        <v>42188.51</v>
      </c>
      <c r="E58" s="83">
        <v>62398.2</v>
      </c>
      <c r="F58" s="83">
        <v>131570.60999999999</v>
      </c>
      <c r="G58" s="83">
        <v>116516.25</v>
      </c>
      <c r="H58" s="83">
        <v>110605.09</v>
      </c>
      <c r="I58" s="83">
        <v>117601.39</v>
      </c>
      <c r="J58" s="83">
        <v>83443.39</v>
      </c>
      <c r="K58" s="83">
        <v>173092.09</v>
      </c>
      <c r="L58" s="83">
        <v>200445.73</v>
      </c>
      <c r="M58" s="83">
        <v>98567.67</v>
      </c>
      <c r="N58" s="83">
        <v>185366.93</v>
      </c>
      <c r="O58" s="83">
        <v>133951.82</v>
      </c>
      <c r="P58" s="83">
        <v>193098.77</v>
      </c>
      <c r="Q58" s="83">
        <v>178920.59</v>
      </c>
      <c r="R58" s="83">
        <v>349471.62</v>
      </c>
      <c r="S58" s="83">
        <v>322136.13</v>
      </c>
      <c r="T58" s="83">
        <v>251781.72</v>
      </c>
      <c r="U58" s="83">
        <v>411379</v>
      </c>
      <c r="V58" s="83">
        <v>85992.79</v>
      </c>
      <c r="W58" s="83">
        <v>495266.38300000096</v>
      </c>
      <c r="X58" s="83">
        <v>412308.49444840348</v>
      </c>
      <c r="Y58" s="18">
        <v>115099</v>
      </c>
      <c r="Z58" s="18">
        <v>3118</v>
      </c>
      <c r="AA58" s="18">
        <v>1660</v>
      </c>
      <c r="AB58" s="18">
        <v>345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f>'Ingreso de Datos 2020'!M10</f>
        <v>0</v>
      </c>
      <c r="AI58" s="86">
        <f t="shared" si="77"/>
        <v>4276325.177448405</v>
      </c>
    </row>
    <row r="59" spans="1:36" ht="12.75" customHeight="1" x14ac:dyDescent="0.2">
      <c r="A59" s="121"/>
      <c r="B59" s="137" t="s">
        <v>27</v>
      </c>
      <c r="C59" s="10" t="s">
        <v>25</v>
      </c>
      <c r="D59" s="82">
        <v>0</v>
      </c>
      <c r="E59" s="82">
        <v>0</v>
      </c>
      <c r="F59" s="82">
        <v>0</v>
      </c>
      <c r="G59" s="82">
        <v>134</v>
      </c>
      <c r="H59" s="82">
        <v>352</v>
      </c>
      <c r="I59" s="82">
        <v>1264</v>
      </c>
      <c r="J59" s="82">
        <v>1895</v>
      </c>
      <c r="K59" s="82">
        <v>193</v>
      </c>
      <c r="L59" s="82">
        <v>635</v>
      </c>
      <c r="M59" s="82">
        <v>1508</v>
      </c>
      <c r="N59" s="82">
        <v>1000</v>
      </c>
      <c r="O59" s="82">
        <v>839</v>
      </c>
      <c r="P59" s="82">
        <v>1516</v>
      </c>
      <c r="Q59" s="82">
        <v>1337</v>
      </c>
      <c r="R59" s="82">
        <v>1500</v>
      </c>
      <c r="S59" s="82">
        <v>1268</v>
      </c>
      <c r="T59" s="82">
        <v>653</v>
      </c>
      <c r="U59" s="82">
        <v>520</v>
      </c>
      <c r="V59" s="82">
        <v>39</v>
      </c>
      <c r="W59" s="82">
        <v>1</v>
      </c>
      <c r="X59" s="82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f>'Ingreso de Datos 2020'!M11</f>
        <v>0</v>
      </c>
      <c r="AI59" s="85">
        <f t="shared" si="77"/>
        <v>14654</v>
      </c>
    </row>
    <row r="60" spans="1:36" ht="12.75" customHeight="1" x14ac:dyDescent="0.2">
      <c r="A60" s="121"/>
      <c r="B60" s="138"/>
      <c r="C60" s="11" t="s">
        <v>39</v>
      </c>
      <c r="D60" s="83">
        <v>0</v>
      </c>
      <c r="E60" s="83">
        <v>0</v>
      </c>
      <c r="F60" s="83">
        <v>0</v>
      </c>
      <c r="G60" s="83">
        <v>2412</v>
      </c>
      <c r="H60" s="83">
        <v>45780</v>
      </c>
      <c r="I60" s="83">
        <v>159364</v>
      </c>
      <c r="J60" s="83">
        <v>199044</v>
      </c>
      <c r="K60" s="83">
        <v>21198</v>
      </c>
      <c r="L60" s="83">
        <v>81293</v>
      </c>
      <c r="M60" s="83">
        <v>211057</v>
      </c>
      <c r="N60" s="83">
        <v>148771</v>
      </c>
      <c r="O60" s="83">
        <v>123507</v>
      </c>
      <c r="P60" s="83">
        <v>213331</v>
      </c>
      <c r="Q60" s="83">
        <v>203453</v>
      </c>
      <c r="R60" s="83">
        <v>235810</v>
      </c>
      <c r="S60" s="83">
        <v>198772</v>
      </c>
      <c r="T60" s="83">
        <v>103857</v>
      </c>
      <c r="U60" s="83">
        <v>95570</v>
      </c>
      <c r="V60" s="83">
        <v>7004</v>
      </c>
      <c r="W60" s="83">
        <v>180</v>
      </c>
      <c r="X60" s="83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f>'Ingreso de Datos 2020'!M12</f>
        <v>0</v>
      </c>
      <c r="AI60" s="86">
        <f t="shared" si="77"/>
        <v>2050403</v>
      </c>
    </row>
    <row r="61" spans="1:36" ht="12.75" customHeight="1" x14ac:dyDescent="0.2">
      <c r="A61" s="121"/>
      <c r="B61" s="137" t="s">
        <v>28</v>
      </c>
      <c r="C61" s="10" t="s">
        <v>25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239</v>
      </c>
      <c r="J61" s="82">
        <v>802</v>
      </c>
      <c r="K61" s="82">
        <v>72</v>
      </c>
      <c r="L61" s="82">
        <v>419</v>
      </c>
      <c r="M61" s="82">
        <v>426</v>
      </c>
      <c r="N61" s="82">
        <v>634</v>
      </c>
      <c r="O61" s="82">
        <v>574</v>
      </c>
      <c r="P61" s="82">
        <v>778</v>
      </c>
      <c r="Q61" s="82">
        <v>1511</v>
      </c>
      <c r="R61" s="82">
        <v>1567</v>
      </c>
      <c r="S61" s="82">
        <v>706</v>
      </c>
      <c r="T61" s="82">
        <v>109</v>
      </c>
      <c r="U61" s="82">
        <v>16</v>
      </c>
      <c r="V61" s="82">
        <v>0</v>
      </c>
      <c r="W61" s="82">
        <v>0</v>
      </c>
      <c r="X61" s="82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f>'Ingreso de Datos 2020'!M13</f>
        <v>0</v>
      </c>
      <c r="AI61" s="85">
        <f t="shared" si="77"/>
        <v>7853</v>
      </c>
    </row>
    <row r="62" spans="1:36" ht="12.75" customHeight="1" x14ac:dyDescent="0.2">
      <c r="A62" s="121"/>
      <c r="B62" s="138"/>
      <c r="C62" s="11" t="s">
        <v>39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33460</v>
      </c>
      <c r="J62" s="83">
        <v>112280</v>
      </c>
      <c r="K62" s="83">
        <v>10021</v>
      </c>
      <c r="L62" s="83">
        <v>58800</v>
      </c>
      <c r="M62" s="83">
        <v>59611</v>
      </c>
      <c r="N62" s="83">
        <v>88645</v>
      </c>
      <c r="O62" s="83">
        <v>81082</v>
      </c>
      <c r="P62" s="83">
        <v>108799</v>
      </c>
      <c r="Q62" s="83">
        <v>196381</v>
      </c>
      <c r="R62" s="83">
        <v>192035</v>
      </c>
      <c r="S62" s="83">
        <v>83253</v>
      </c>
      <c r="T62" s="83">
        <v>13438</v>
      </c>
      <c r="U62" s="83">
        <v>2005</v>
      </c>
      <c r="V62" s="83">
        <v>0</v>
      </c>
      <c r="W62" s="83">
        <v>0</v>
      </c>
      <c r="X62" s="83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f>'Ingreso de Datos 2020'!M14</f>
        <v>0</v>
      </c>
      <c r="AI62" s="86">
        <f t="shared" si="77"/>
        <v>1039810</v>
      </c>
    </row>
    <row r="63" spans="1:36" ht="12.75" customHeight="1" x14ac:dyDescent="0.2">
      <c r="A63" s="121"/>
      <c r="B63" s="137" t="s">
        <v>29</v>
      </c>
      <c r="C63" s="10" t="s">
        <v>25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248</v>
      </c>
      <c r="Q63" s="82">
        <v>1829</v>
      </c>
      <c r="R63" s="82">
        <v>3021</v>
      </c>
      <c r="S63" s="82">
        <v>3176</v>
      </c>
      <c r="T63" s="82">
        <v>4103</v>
      </c>
      <c r="U63" s="82">
        <v>5150</v>
      </c>
      <c r="V63" s="82">
        <v>6144</v>
      </c>
      <c r="W63" s="82">
        <v>6118</v>
      </c>
      <c r="X63" s="82">
        <v>6176</v>
      </c>
      <c r="Y63" s="17">
        <v>3042</v>
      </c>
      <c r="Z63" s="17">
        <v>2052</v>
      </c>
      <c r="AA63" s="17">
        <v>911</v>
      </c>
      <c r="AB63" s="17">
        <v>235</v>
      </c>
      <c r="AC63" s="17">
        <v>64</v>
      </c>
      <c r="AD63" s="17">
        <v>160</v>
      </c>
      <c r="AE63" s="17">
        <v>6</v>
      </c>
      <c r="AF63" s="17">
        <v>4</v>
      </c>
      <c r="AG63" s="17">
        <v>5</v>
      </c>
      <c r="AH63" s="17">
        <f>'Ingreso de Datos 2020'!M15</f>
        <v>17</v>
      </c>
      <c r="AI63" s="85">
        <f t="shared" si="77"/>
        <v>42461</v>
      </c>
    </row>
    <row r="64" spans="1:36" ht="12.75" customHeight="1" x14ac:dyDescent="0.2">
      <c r="A64" s="121"/>
      <c r="B64" s="138"/>
      <c r="C64" s="11" t="s">
        <v>39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65666</v>
      </c>
      <c r="Q64" s="83">
        <v>498069</v>
      </c>
      <c r="R64" s="83">
        <v>812266</v>
      </c>
      <c r="S64" s="83">
        <v>870743</v>
      </c>
      <c r="T64" s="83">
        <v>1165803</v>
      </c>
      <c r="U64" s="83">
        <v>1635638</v>
      </c>
      <c r="V64" s="83">
        <v>2507067.2000000002</v>
      </c>
      <c r="W64" s="83">
        <v>2888612</v>
      </c>
      <c r="X64" s="83">
        <v>3114613.5625630976</v>
      </c>
      <c r="Y64" s="18">
        <v>1524085</v>
      </c>
      <c r="Z64" s="18">
        <v>1110420</v>
      </c>
      <c r="AA64" s="18">
        <v>475175</v>
      </c>
      <c r="AB64" s="18">
        <v>140486</v>
      </c>
      <c r="AC64" s="18">
        <v>28487</v>
      </c>
      <c r="AD64" s="18">
        <v>116942</v>
      </c>
      <c r="AE64" s="18">
        <v>28105</v>
      </c>
      <c r="AF64" s="18">
        <v>3770</v>
      </c>
      <c r="AG64" s="18">
        <v>5250</v>
      </c>
      <c r="AH64" s="18">
        <f>'Ingreso de Datos 2020'!M16</f>
        <v>5623</v>
      </c>
      <c r="AI64" s="86">
        <f t="shared" si="77"/>
        <v>16996820.762563094</v>
      </c>
    </row>
    <row r="65" spans="1:35" ht="12.75" customHeight="1" x14ac:dyDescent="0.2">
      <c r="A65" s="121"/>
      <c r="B65" s="137" t="s">
        <v>30</v>
      </c>
      <c r="C65" s="10" t="s">
        <v>25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17">
        <v>0</v>
      </c>
      <c r="Z65" s="17">
        <v>41</v>
      </c>
      <c r="AA65" s="17">
        <v>817</v>
      </c>
      <c r="AB65" s="17">
        <v>2274</v>
      </c>
      <c r="AC65" s="17">
        <v>3028</v>
      </c>
      <c r="AD65" s="17">
        <v>3591</v>
      </c>
      <c r="AE65" s="17">
        <v>3053</v>
      </c>
      <c r="AF65" s="17">
        <v>1918</v>
      </c>
      <c r="AG65" s="17">
        <v>3544</v>
      </c>
      <c r="AH65" s="17">
        <f>'Ingreso de Datos 2020'!M17</f>
        <v>5676</v>
      </c>
      <c r="AI65" s="85">
        <f t="shared" si="77"/>
        <v>23942</v>
      </c>
    </row>
    <row r="66" spans="1:35" ht="12.75" customHeight="1" x14ac:dyDescent="0.2">
      <c r="A66" s="121"/>
      <c r="B66" s="138"/>
      <c r="C66" s="11" t="s">
        <v>39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18">
        <v>0</v>
      </c>
      <c r="Z66" s="18">
        <v>24596</v>
      </c>
      <c r="AA66" s="18">
        <v>508323</v>
      </c>
      <c r="AB66" s="18">
        <v>1727300</v>
      </c>
      <c r="AC66" s="18">
        <v>2333935</v>
      </c>
      <c r="AD66" s="18">
        <v>2806737</v>
      </c>
      <c r="AE66" s="18">
        <v>2634770</v>
      </c>
      <c r="AF66" s="18">
        <v>1815647</v>
      </c>
      <c r="AG66" s="18">
        <v>3340685</v>
      </c>
      <c r="AH66" s="18">
        <f>'Ingreso de Datos 2020'!M18</f>
        <v>4832504</v>
      </c>
      <c r="AI66" s="86">
        <f t="shared" si="77"/>
        <v>20024497</v>
      </c>
    </row>
    <row r="67" spans="1:35" ht="12.75" customHeight="1" x14ac:dyDescent="0.2">
      <c r="A67" s="121"/>
      <c r="B67" s="137" t="s">
        <v>31</v>
      </c>
      <c r="C67" s="10" t="s">
        <v>25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0</v>
      </c>
      <c r="AF67" s="17">
        <v>25</v>
      </c>
      <c r="AG67" s="17">
        <v>301</v>
      </c>
      <c r="AH67" s="17">
        <f>'Ingreso de Datos 2020'!M19</f>
        <v>278</v>
      </c>
      <c r="AI67" s="85">
        <f t="shared" si="77"/>
        <v>604</v>
      </c>
    </row>
    <row r="68" spans="1:35" ht="12.75" customHeight="1" x14ac:dyDescent="0.2">
      <c r="A68" s="122"/>
      <c r="B68" s="138"/>
      <c r="C68" s="11" t="s">
        <v>39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18">
        <v>28843</v>
      </c>
      <c r="AG68" s="18">
        <v>358465</v>
      </c>
      <c r="AH68" s="18">
        <f>'Ingreso de Datos 2020'!M20</f>
        <v>278855.33828338806</v>
      </c>
      <c r="AI68" s="86">
        <f t="shared" si="77"/>
        <v>666163.33828338806</v>
      </c>
    </row>
    <row r="69" spans="1:35" ht="12.75" customHeight="1" x14ac:dyDescent="0.2">
      <c r="A69" s="120" t="s">
        <v>32</v>
      </c>
      <c r="B69" s="137" t="s">
        <v>33</v>
      </c>
      <c r="C69" s="10" t="s">
        <v>25</v>
      </c>
      <c r="D69" s="82">
        <v>1866</v>
      </c>
      <c r="E69" s="82">
        <v>1166</v>
      </c>
      <c r="F69" s="82">
        <v>1931</v>
      </c>
      <c r="G69" s="82">
        <v>1765</v>
      </c>
      <c r="H69" s="82">
        <v>1561</v>
      </c>
      <c r="I69" s="82">
        <v>1895</v>
      </c>
      <c r="J69" s="82">
        <v>2379</v>
      </c>
      <c r="K69" s="82">
        <v>1958</v>
      </c>
      <c r="L69" s="82">
        <v>2225</v>
      </c>
      <c r="M69" s="82">
        <v>2252</v>
      </c>
      <c r="N69" s="82">
        <v>1555</v>
      </c>
      <c r="O69" s="82">
        <v>1491</v>
      </c>
      <c r="P69" s="82">
        <v>1478</v>
      </c>
      <c r="Q69" s="82">
        <v>938</v>
      </c>
      <c r="R69" s="82">
        <v>570</v>
      </c>
      <c r="S69" s="82">
        <v>343</v>
      </c>
      <c r="T69" s="82">
        <v>50</v>
      </c>
      <c r="U69" s="82">
        <v>1</v>
      </c>
      <c r="V69" s="82">
        <v>0</v>
      </c>
      <c r="W69" s="82">
        <v>0</v>
      </c>
      <c r="X69" s="82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f>'Ingreso de Datos 2020'!M21</f>
        <v>0</v>
      </c>
      <c r="AI69" s="85">
        <f t="shared" si="77"/>
        <v>25424</v>
      </c>
    </row>
    <row r="70" spans="1:35" ht="12.75" customHeight="1" x14ac:dyDescent="0.2">
      <c r="A70" s="121"/>
      <c r="B70" s="138"/>
      <c r="C70" s="11" t="s">
        <v>39</v>
      </c>
      <c r="D70" s="83">
        <v>259974.03</v>
      </c>
      <c r="E70" s="83">
        <v>158737.63</v>
      </c>
      <c r="F70" s="83">
        <v>250841.39</v>
      </c>
      <c r="G70" s="83">
        <v>227132.31</v>
      </c>
      <c r="H70" s="83">
        <v>199505.91</v>
      </c>
      <c r="I70" s="83">
        <v>228700.75</v>
      </c>
      <c r="J70" s="83">
        <v>278715.87</v>
      </c>
      <c r="K70" s="83">
        <v>223258.13</v>
      </c>
      <c r="L70" s="83">
        <v>250939.46</v>
      </c>
      <c r="M70" s="83">
        <v>251478.98</v>
      </c>
      <c r="N70" s="83">
        <v>181498.36</v>
      </c>
      <c r="O70" s="83">
        <v>170072.106</v>
      </c>
      <c r="P70" s="83">
        <v>171563.97</v>
      </c>
      <c r="Q70" s="83">
        <v>109413.97</v>
      </c>
      <c r="R70" s="83">
        <v>63127.35</v>
      </c>
      <c r="S70" s="83">
        <v>35498.6</v>
      </c>
      <c r="T70" s="83">
        <v>5690</v>
      </c>
      <c r="U70" s="83">
        <v>137</v>
      </c>
      <c r="V70" s="83">
        <v>0</v>
      </c>
      <c r="W70" s="83">
        <v>0</v>
      </c>
      <c r="X70" s="83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f>'Ingreso de Datos 2020'!M22</f>
        <v>0</v>
      </c>
      <c r="AI70" s="86">
        <f t="shared" si="77"/>
        <v>3066285.8160000006</v>
      </c>
    </row>
    <row r="71" spans="1:35" ht="12.75" customHeight="1" x14ac:dyDescent="0.2">
      <c r="A71" s="121"/>
      <c r="B71" s="137" t="s">
        <v>34</v>
      </c>
      <c r="C71" s="10" t="s">
        <v>25</v>
      </c>
      <c r="D71" s="82">
        <v>938</v>
      </c>
      <c r="E71" s="82">
        <v>1596</v>
      </c>
      <c r="F71" s="82">
        <v>2075</v>
      </c>
      <c r="G71" s="82">
        <v>1682</v>
      </c>
      <c r="H71" s="82">
        <v>1209</v>
      </c>
      <c r="I71" s="82">
        <v>1599</v>
      </c>
      <c r="J71" s="82">
        <v>1300</v>
      </c>
      <c r="K71" s="82">
        <v>1024</v>
      </c>
      <c r="L71" s="82">
        <v>1083</v>
      </c>
      <c r="M71" s="82">
        <v>1314</v>
      </c>
      <c r="N71" s="82">
        <v>732</v>
      </c>
      <c r="O71" s="82">
        <v>1360</v>
      </c>
      <c r="P71" s="82">
        <v>1502</v>
      </c>
      <c r="Q71" s="82">
        <v>1309</v>
      </c>
      <c r="R71" s="82">
        <v>2314</v>
      </c>
      <c r="S71" s="82">
        <v>1397</v>
      </c>
      <c r="T71" s="82">
        <v>673</v>
      </c>
      <c r="U71" s="82">
        <v>355</v>
      </c>
      <c r="V71" s="82">
        <v>179</v>
      </c>
      <c r="W71" s="82">
        <v>10</v>
      </c>
      <c r="X71" s="82">
        <v>44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f>'Ingreso de Datos 2020'!M23</f>
        <v>0</v>
      </c>
      <c r="AI71" s="85">
        <f t="shared" si="77"/>
        <v>23695</v>
      </c>
    </row>
    <row r="72" spans="1:35" ht="12.75" customHeight="1" x14ac:dyDescent="0.2">
      <c r="A72" s="121"/>
      <c r="B72" s="138"/>
      <c r="C72" s="11" t="s">
        <v>39</v>
      </c>
      <c r="D72" s="83">
        <v>65680</v>
      </c>
      <c r="E72" s="83">
        <v>127644</v>
      </c>
      <c r="F72" s="83">
        <v>166013</v>
      </c>
      <c r="G72" s="83">
        <v>139026</v>
      </c>
      <c r="H72" s="83">
        <v>106129</v>
      </c>
      <c r="I72" s="83">
        <v>143910</v>
      </c>
      <c r="J72" s="83">
        <v>120763</v>
      </c>
      <c r="K72" s="83">
        <v>92201</v>
      </c>
      <c r="L72" s="83">
        <v>97520</v>
      </c>
      <c r="M72" s="83">
        <v>118422</v>
      </c>
      <c r="N72" s="83">
        <v>67549</v>
      </c>
      <c r="O72" s="83">
        <v>124088</v>
      </c>
      <c r="P72" s="83">
        <v>135080</v>
      </c>
      <c r="Q72" s="83">
        <v>120451</v>
      </c>
      <c r="R72" s="83">
        <v>208508</v>
      </c>
      <c r="S72" s="83">
        <v>125762</v>
      </c>
      <c r="T72" s="83">
        <v>60229</v>
      </c>
      <c r="U72" s="83">
        <v>32085</v>
      </c>
      <c r="V72" s="83">
        <v>16173</v>
      </c>
      <c r="W72" s="83">
        <v>900</v>
      </c>
      <c r="X72" s="83">
        <v>3979.9171296903323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f>'Ingreso de Datos 2020'!M24</f>
        <v>0</v>
      </c>
      <c r="AI72" s="86">
        <f t="shared" si="77"/>
        <v>2072112.9171296903</v>
      </c>
    </row>
    <row r="73" spans="1:35" ht="12.75" customHeight="1" x14ac:dyDescent="0.2">
      <c r="A73" s="121"/>
      <c r="B73" s="137" t="s">
        <v>35</v>
      </c>
      <c r="C73" s="10" t="s">
        <v>25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67</v>
      </c>
      <c r="S73" s="82">
        <v>1318</v>
      </c>
      <c r="T73" s="82">
        <v>3073</v>
      </c>
      <c r="U73" s="82">
        <v>3058</v>
      </c>
      <c r="V73" s="82">
        <v>3169</v>
      </c>
      <c r="W73" s="82">
        <v>2073</v>
      </c>
      <c r="X73" s="82">
        <v>2371</v>
      </c>
      <c r="Y73" s="17">
        <v>1132</v>
      </c>
      <c r="Z73" s="17">
        <v>536</v>
      </c>
      <c r="AA73" s="17">
        <v>123</v>
      </c>
      <c r="AB73" s="17">
        <v>34</v>
      </c>
      <c r="AC73" s="17">
        <v>6</v>
      </c>
      <c r="AD73" s="17">
        <v>1</v>
      </c>
      <c r="AE73" s="17">
        <v>2</v>
      </c>
      <c r="AF73" s="17">
        <v>0</v>
      </c>
      <c r="AG73" s="17">
        <v>0</v>
      </c>
      <c r="AH73" s="17">
        <f>'Ingreso de Datos 2020'!M25</f>
        <v>0</v>
      </c>
      <c r="AI73" s="85">
        <f t="shared" si="77"/>
        <v>16963</v>
      </c>
    </row>
    <row r="74" spans="1:35" ht="12.75" customHeight="1" x14ac:dyDescent="0.2">
      <c r="A74" s="121"/>
      <c r="B74" s="138"/>
      <c r="C74" s="11" t="s">
        <v>39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8793.59</v>
      </c>
      <c r="S74" s="83">
        <v>152247.97</v>
      </c>
      <c r="T74" s="83">
        <v>362236.79</v>
      </c>
      <c r="U74" s="83">
        <v>398247</v>
      </c>
      <c r="V74" s="83">
        <v>494520.45000000123</v>
      </c>
      <c r="W74" s="83">
        <v>387901.02900999988</v>
      </c>
      <c r="X74" s="83">
        <v>458745.41103958862</v>
      </c>
      <c r="Y74" s="18">
        <v>228184</v>
      </c>
      <c r="Z74" s="18">
        <v>129952</v>
      </c>
      <c r="AA74" s="18">
        <v>30396</v>
      </c>
      <c r="AB74" s="18">
        <v>7696</v>
      </c>
      <c r="AC74" s="18">
        <v>1546</v>
      </c>
      <c r="AD74" s="18">
        <v>300</v>
      </c>
      <c r="AE74" s="18">
        <v>355</v>
      </c>
      <c r="AF74" s="18">
        <v>0</v>
      </c>
      <c r="AG74" s="18">
        <v>0</v>
      </c>
      <c r="AH74" s="18">
        <f>'Ingreso de Datos 2020'!M26</f>
        <v>0</v>
      </c>
      <c r="AI74" s="86">
        <f t="shared" si="77"/>
        <v>2661121.2400495899</v>
      </c>
    </row>
    <row r="75" spans="1:35" ht="12.75" customHeight="1" x14ac:dyDescent="0.2">
      <c r="A75" s="121"/>
      <c r="B75" s="137" t="s">
        <v>36</v>
      </c>
      <c r="C75" s="10" t="s">
        <v>25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2318</v>
      </c>
      <c r="Y75" s="17">
        <v>2921</v>
      </c>
      <c r="Z75" s="17">
        <v>58</v>
      </c>
      <c r="AA75" s="17">
        <v>8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f>'Ingreso de Datos 2020'!M27</f>
        <v>0</v>
      </c>
      <c r="AI75" s="85">
        <f t="shared" si="77"/>
        <v>5305</v>
      </c>
    </row>
    <row r="76" spans="1:35" ht="12.75" customHeight="1" x14ac:dyDescent="0.2">
      <c r="A76" s="121"/>
      <c r="B76" s="138"/>
      <c r="C76" s="11" t="s">
        <v>39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v>0</v>
      </c>
      <c r="U76" s="83">
        <v>0</v>
      </c>
      <c r="V76" s="83">
        <v>0</v>
      </c>
      <c r="W76" s="83">
        <v>0</v>
      </c>
      <c r="X76" s="83">
        <v>977155.1464263557</v>
      </c>
      <c r="Y76" s="18">
        <v>1217220</v>
      </c>
      <c r="Z76" s="18">
        <v>24080</v>
      </c>
      <c r="AA76" s="18">
        <v>3360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f>'Ingreso de Datos 2020'!M28</f>
        <v>0</v>
      </c>
      <c r="AI76" s="86">
        <f t="shared" si="77"/>
        <v>2221815.1464263555</v>
      </c>
    </row>
    <row r="77" spans="1:35" ht="12.75" customHeight="1" x14ac:dyDescent="0.2">
      <c r="A77" s="121"/>
      <c r="B77" s="137" t="s">
        <v>37</v>
      </c>
      <c r="C77" s="10" t="s">
        <v>25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17">
        <v>12</v>
      </c>
      <c r="Z77" s="17">
        <v>1142</v>
      </c>
      <c r="AA77" s="17">
        <v>3102</v>
      </c>
      <c r="AB77" s="17">
        <v>3923</v>
      </c>
      <c r="AC77" s="17">
        <v>4250</v>
      </c>
      <c r="AD77" s="17">
        <v>3975</v>
      </c>
      <c r="AE77" s="17">
        <v>2563</v>
      </c>
      <c r="AF77" s="17">
        <v>2786</v>
      </c>
      <c r="AG77" s="17">
        <v>2776</v>
      </c>
      <c r="AH77" s="17">
        <f>'Ingreso de Datos 2020'!M29</f>
        <v>1404</v>
      </c>
      <c r="AI77" s="85">
        <f t="shared" si="77"/>
        <v>25933</v>
      </c>
    </row>
    <row r="78" spans="1:35" ht="12.75" customHeight="1" x14ac:dyDescent="0.2">
      <c r="A78" s="121"/>
      <c r="B78" s="138"/>
      <c r="C78" s="11" t="s">
        <v>39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3">
        <v>0</v>
      </c>
      <c r="X78" s="83">
        <v>0</v>
      </c>
      <c r="Y78" s="18">
        <v>5188</v>
      </c>
      <c r="Z78" s="18">
        <v>387434</v>
      </c>
      <c r="AA78" s="18">
        <v>1084454</v>
      </c>
      <c r="AB78" s="18">
        <v>1529978</v>
      </c>
      <c r="AC78" s="18">
        <v>1750004</v>
      </c>
      <c r="AD78" s="18">
        <v>1665770</v>
      </c>
      <c r="AE78" s="18">
        <v>1196137</v>
      </c>
      <c r="AF78" s="18">
        <v>1390274</v>
      </c>
      <c r="AG78" s="18">
        <v>1718213</v>
      </c>
      <c r="AH78" s="18">
        <f>'Ingreso de Datos 2020'!M30</f>
        <v>798661</v>
      </c>
      <c r="AI78" s="86">
        <f t="shared" si="77"/>
        <v>11526113</v>
      </c>
    </row>
    <row r="79" spans="1:35" ht="12.75" customHeight="1" x14ac:dyDescent="0.2">
      <c r="A79" s="121"/>
      <c r="B79" s="137" t="s">
        <v>38</v>
      </c>
      <c r="C79" s="10" t="s">
        <v>25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262</v>
      </c>
      <c r="AE79" s="17">
        <v>1962</v>
      </c>
      <c r="AF79" s="17">
        <v>2164</v>
      </c>
      <c r="AG79" s="17">
        <v>1259</v>
      </c>
      <c r="AH79" s="17">
        <f>'Ingreso de Datos 2020'!M31</f>
        <v>140</v>
      </c>
      <c r="AI79" s="85">
        <f t="shared" si="77"/>
        <v>5787</v>
      </c>
    </row>
    <row r="80" spans="1:35" ht="12.75" customHeight="1" x14ac:dyDescent="0.2">
      <c r="A80" s="121"/>
      <c r="B80" s="138"/>
      <c r="C80" s="11" t="s">
        <v>39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122458</v>
      </c>
      <c r="AE80" s="18">
        <v>904929</v>
      </c>
      <c r="AF80" s="18">
        <v>1078017</v>
      </c>
      <c r="AG80" s="18">
        <v>501522</v>
      </c>
      <c r="AH80" s="18">
        <f>'Ingreso de Datos 2020'!M32</f>
        <v>54159</v>
      </c>
      <c r="AI80" s="86">
        <f t="shared" si="77"/>
        <v>2661085</v>
      </c>
    </row>
    <row r="81" spans="1:35" ht="12.75" customHeight="1" x14ac:dyDescent="0.2">
      <c r="A81" s="121"/>
      <c r="B81" s="137" t="s">
        <v>40</v>
      </c>
      <c r="C81" s="10" t="s">
        <v>25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355</v>
      </c>
      <c r="AG81" s="17">
        <v>2552</v>
      </c>
      <c r="AH81" s="17">
        <f>'Ingreso de Datos 2020'!M33</f>
        <v>2399</v>
      </c>
      <c r="AI81" s="85">
        <f t="shared" si="77"/>
        <v>5306</v>
      </c>
    </row>
    <row r="82" spans="1:35" ht="12.75" customHeight="1" x14ac:dyDescent="0.2">
      <c r="A82" s="122"/>
      <c r="B82" s="138"/>
      <c r="C82" s="11" t="s">
        <v>39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  <c r="X82" s="83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166650</v>
      </c>
      <c r="AG82" s="18">
        <v>1239449</v>
      </c>
      <c r="AH82" s="18">
        <f>'Ingreso de Datos 2020'!M34</f>
        <v>1087646</v>
      </c>
      <c r="AI82" s="86">
        <f t="shared" si="77"/>
        <v>2493745</v>
      </c>
    </row>
    <row r="83" spans="1:35" ht="12.75" customHeight="1" x14ac:dyDescent="0.2">
      <c r="A83" s="120" t="s">
        <v>41</v>
      </c>
      <c r="B83" s="137" t="s">
        <v>42</v>
      </c>
      <c r="C83" s="10" t="s">
        <v>25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214</v>
      </c>
      <c r="T83" s="82">
        <v>1248</v>
      </c>
      <c r="U83" s="82">
        <v>635</v>
      </c>
      <c r="V83" s="82">
        <v>8889</v>
      </c>
      <c r="W83" s="82">
        <v>10116</v>
      </c>
      <c r="X83" s="82">
        <v>4656</v>
      </c>
      <c r="Y83" s="17">
        <v>3332</v>
      </c>
      <c r="Z83" s="17">
        <v>5873</v>
      </c>
      <c r="AA83" s="17">
        <v>10658</v>
      </c>
      <c r="AB83" s="17">
        <v>17550</v>
      </c>
      <c r="AC83" s="17">
        <v>20892</v>
      </c>
      <c r="AD83" s="17">
        <v>17743</v>
      </c>
      <c r="AE83" s="17">
        <v>17937</v>
      </c>
      <c r="AF83" s="17">
        <v>24345</v>
      </c>
      <c r="AG83" s="17">
        <v>18913</v>
      </c>
      <c r="AH83" s="17">
        <f>'Ingreso de Datos 2020'!M35</f>
        <v>10181</v>
      </c>
      <c r="AI83" s="85">
        <f t="shared" si="77"/>
        <v>173182</v>
      </c>
    </row>
    <row r="84" spans="1:35" ht="12.75" customHeight="1" x14ac:dyDescent="0.2">
      <c r="A84" s="121"/>
      <c r="B84" s="138"/>
      <c r="C84" s="11" t="s">
        <v>39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4296</v>
      </c>
      <c r="T84" s="83">
        <v>29098</v>
      </c>
      <c r="U84" s="83">
        <v>42874</v>
      </c>
      <c r="V84" s="83">
        <v>532472</v>
      </c>
      <c r="W84" s="83">
        <v>545982</v>
      </c>
      <c r="X84" s="83">
        <v>321248.01697136986</v>
      </c>
      <c r="Y84" s="18">
        <v>228578.48432693715</v>
      </c>
      <c r="Z84" s="18">
        <v>449235</v>
      </c>
      <c r="AA84" s="18">
        <v>776779</v>
      </c>
      <c r="AB84" s="18">
        <v>1415300</v>
      </c>
      <c r="AC84" s="18">
        <v>1713170</v>
      </c>
      <c r="AD84" s="18">
        <v>1394734</v>
      </c>
      <c r="AE84" s="18">
        <v>1572152</v>
      </c>
      <c r="AF84" s="18">
        <v>2163915</v>
      </c>
      <c r="AG84" s="18">
        <v>1884844</v>
      </c>
      <c r="AH84" s="18">
        <f>'Ingreso de Datos 2020'!M36</f>
        <v>1035947</v>
      </c>
      <c r="AI84" s="86">
        <f t="shared" si="77"/>
        <v>14110624.501298307</v>
      </c>
    </row>
    <row r="85" spans="1:35" ht="12.75" customHeight="1" x14ac:dyDescent="0.2">
      <c r="A85" s="121"/>
      <c r="B85" s="137" t="s">
        <v>43</v>
      </c>
      <c r="C85" s="10" t="s">
        <v>25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425</v>
      </c>
      <c r="U85" s="82">
        <v>8341</v>
      </c>
      <c r="V85" s="82">
        <v>3935</v>
      </c>
      <c r="W85" s="82">
        <v>616</v>
      </c>
      <c r="X85" s="82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f>'Ingreso de Datos 2020'!M37</f>
        <v>0</v>
      </c>
      <c r="AI85" s="85">
        <f t="shared" si="77"/>
        <v>13317</v>
      </c>
    </row>
    <row r="86" spans="1:35" ht="12.75" customHeight="1" x14ac:dyDescent="0.2">
      <c r="A86" s="121"/>
      <c r="B86" s="138"/>
      <c r="C86" s="11" t="s">
        <v>39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18737</v>
      </c>
      <c r="U86" s="83">
        <v>495393</v>
      </c>
      <c r="V86" s="83">
        <v>251120</v>
      </c>
      <c r="W86" s="83">
        <v>36993</v>
      </c>
      <c r="X86" s="83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f>'Ingreso de Datos 2020'!M38</f>
        <v>0</v>
      </c>
      <c r="AI86" s="86">
        <f t="shared" si="77"/>
        <v>802243</v>
      </c>
    </row>
    <row r="87" spans="1:35" ht="12.75" customHeight="1" x14ac:dyDescent="0.2">
      <c r="A87" s="121"/>
      <c r="B87" s="137" t="s">
        <v>44</v>
      </c>
      <c r="C87" s="10" t="s">
        <v>25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0</v>
      </c>
      <c r="U87" s="82">
        <v>0</v>
      </c>
      <c r="V87" s="82">
        <v>0</v>
      </c>
      <c r="W87" s="82">
        <v>0</v>
      </c>
      <c r="X87" s="82">
        <v>1350</v>
      </c>
      <c r="Y87" s="17">
        <v>1819</v>
      </c>
      <c r="Z87" s="17">
        <v>441</v>
      </c>
      <c r="AA87" s="17">
        <v>222</v>
      </c>
      <c r="AB87" s="17">
        <v>20</v>
      </c>
      <c r="AC87" s="17">
        <v>5</v>
      </c>
      <c r="AD87" s="17">
        <v>0</v>
      </c>
      <c r="AE87" s="17">
        <v>0</v>
      </c>
      <c r="AF87" s="17">
        <v>0</v>
      </c>
      <c r="AG87" s="17">
        <v>0</v>
      </c>
      <c r="AH87" s="17">
        <f>'Ingreso de Datos 2020'!M39</f>
        <v>0</v>
      </c>
      <c r="AI87" s="85">
        <f t="shared" si="77"/>
        <v>3857</v>
      </c>
    </row>
    <row r="88" spans="1:35" ht="12.75" customHeight="1" x14ac:dyDescent="0.2">
      <c r="A88" s="121"/>
      <c r="B88" s="138"/>
      <c r="C88" s="11" t="s">
        <v>39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0</v>
      </c>
      <c r="X88" s="83">
        <v>146409.72184587971</v>
      </c>
      <c r="Y88" s="18">
        <v>195591.08136809725</v>
      </c>
      <c r="Z88" s="18">
        <v>46225</v>
      </c>
      <c r="AA88" s="18">
        <v>12470</v>
      </c>
      <c r="AB88" s="18">
        <v>1170</v>
      </c>
      <c r="AC88" s="18">
        <v>280</v>
      </c>
      <c r="AD88" s="18">
        <v>0</v>
      </c>
      <c r="AE88" s="18">
        <v>0</v>
      </c>
      <c r="AF88" s="18">
        <v>0</v>
      </c>
      <c r="AG88" s="18">
        <v>0</v>
      </c>
      <c r="AH88" s="18">
        <f>'Ingreso de Datos 2020'!M40</f>
        <v>0</v>
      </c>
      <c r="AI88" s="86">
        <f t="shared" si="77"/>
        <v>402145.80321397696</v>
      </c>
    </row>
    <row r="89" spans="1:35" ht="12.75" customHeight="1" x14ac:dyDescent="0.2">
      <c r="A89" s="121"/>
      <c r="B89" s="137" t="s">
        <v>45</v>
      </c>
      <c r="C89" s="59" t="s">
        <v>25</v>
      </c>
      <c r="D89" s="82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v>0</v>
      </c>
      <c r="W89" s="103">
        <v>0</v>
      </c>
      <c r="X89" s="103">
        <v>0</v>
      </c>
      <c r="Y89" s="103">
        <v>0</v>
      </c>
      <c r="Z89" s="103">
        <v>0</v>
      </c>
      <c r="AA89" s="103">
        <v>0</v>
      </c>
      <c r="AB89" s="103">
        <v>0</v>
      </c>
      <c r="AC89" s="103">
        <v>0</v>
      </c>
      <c r="AD89" s="103">
        <v>0</v>
      </c>
      <c r="AE89" s="103">
        <v>0</v>
      </c>
      <c r="AF89" s="103">
        <v>0</v>
      </c>
      <c r="AG89" s="116">
        <v>0</v>
      </c>
      <c r="AH89" s="17">
        <f>'Ingreso de Datos 2020'!M41</f>
        <v>1</v>
      </c>
      <c r="AI89" s="85">
        <f t="shared" si="77"/>
        <v>1</v>
      </c>
    </row>
    <row r="90" spans="1:35" ht="12.75" customHeight="1" x14ac:dyDescent="0.2">
      <c r="A90" s="122"/>
      <c r="B90" s="138"/>
      <c r="C90" s="57" t="s">
        <v>39</v>
      </c>
      <c r="D90" s="83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4">
        <v>0</v>
      </c>
      <c r="AA90" s="104">
        <v>0</v>
      </c>
      <c r="AB90" s="104">
        <v>0</v>
      </c>
      <c r="AC90" s="104">
        <v>0</v>
      </c>
      <c r="AD90" s="104">
        <v>0</v>
      </c>
      <c r="AE90" s="104">
        <v>0</v>
      </c>
      <c r="AF90" s="104">
        <v>0</v>
      </c>
      <c r="AG90" s="117">
        <v>0</v>
      </c>
      <c r="AH90" s="18">
        <f>'Ingreso de Datos 2020'!M42</f>
        <v>125</v>
      </c>
      <c r="AI90" s="86">
        <f t="shared" si="77"/>
        <v>125</v>
      </c>
    </row>
    <row r="91" spans="1:35" ht="12.75" customHeight="1" x14ac:dyDescent="0.2">
      <c r="A91" s="3" t="str">
        <f>A46</f>
        <v>FUENTE: reporte mensual Metas Subsidios Asignados DPH a DIFIN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8"/>
      <c r="AD91" s="28"/>
      <c r="AE91" s="28"/>
      <c r="AF91" s="28"/>
      <c r="AG91" s="28"/>
      <c r="AH91" s="28"/>
      <c r="AI91" s="28"/>
    </row>
    <row r="92" spans="1:3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89"/>
      <c r="AI92" s="89"/>
    </row>
    <row r="93" spans="1:3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89"/>
      <c r="AI93" s="89"/>
    </row>
    <row r="94" spans="1:3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89"/>
      <c r="AI94" s="89"/>
    </row>
    <row r="95" spans="1:3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89"/>
      <c r="AI95" s="89"/>
    </row>
    <row r="96" spans="1:35" ht="12.75" customHeight="1" thickBot="1" x14ac:dyDescent="0.25">
      <c r="A96" s="60" t="s">
        <v>56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C96" s="34"/>
      <c r="AH96" s="87"/>
      <c r="AI96" s="87"/>
    </row>
    <row r="97" spans="1:35" s="7" customFormat="1" ht="12.75" customHeight="1" x14ac:dyDescent="0.2">
      <c r="A97" s="143" t="s">
        <v>52</v>
      </c>
      <c r="B97" s="144"/>
      <c r="C97" s="145"/>
      <c r="D97" s="141" t="s">
        <v>53</v>
      </c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39" t="s">
        <v>22</v>
      </c>
    </row>
    <row r="98" spans="1:35" s="7" customFormat="1" ht="12.75" customHeight="1" thickBot="1" x14ac:dyDescent="0.25">
      <c r="A98" s="146"/>
      <c r="B98" s="147"/>
      <c r="C98" s="147"/>
      <c r="D98" s="91">
        <v>1990</v>
      </c>
      <c r="E98" s="91">
        <v>1991</v>
      </c>
      <c r="F98" s="91">
        <v>1992</v>
      </c>
      <c r="G98" s="91">
        <v>1993</v>
      </c>
      <c r="H98" s="91">
        <v>1994</v>
      </c>
      <c r="I98" s="91">
        <v>1995</v>
      </c>
      <c r="J98" s="91">
        <v>1996</v>
      </c>
      <c r="K98" s="91">
        <v>1997</v>
      </c>
      <c r="L98" s="91">
        <v>1998</v>
      </c>
      <c r="M98" s="91">
        <v>1999</v>
      </c>
      <c r="N98" s="91">
        <v>2000</v>
      </c>
      <c r="O98" s="91">
        <v>2001</v>
      </c>
      <c r="P98" s="91">
        <v>2002</v>
      </c>
      <c r="Q98" s="91">
        <v>2003</v>
      </c>
      <c r="R98" s="91">
        <v>2004</v>
      </c>
      <c r="S98" s="91">
        <v>2005</v>
      </c>
      <c r="T98" s="91">
        <v>2006</v>
      </c>
      <c r="U98" s="91">
        <v>2007</v>
      </c>
      <c r="V98" s="91">
        <v>2008</v>
      </c>
      <c r="W98" s="91">
        <v>2009</v>
      </c>
      <c r="X98" s="91">
        <v>2010</v>
      </c>
      <c r="Y98" s="91">
        <v>2011</v>
      </c>
      <c r="Z98" s="91">
        <v>2012</v>
      </c>
      <c r="AA98" s="91">
        <v>2013</v>
      </c>
      <c r="AB98" s="91">
        <v>2014</v>
      </c>
      <c r="AC98" s="91">
        <v>2015</v>
      </c>
      <c r="AD98" s="91">
        <v>2016</v>
      </c>
      <c r="AE98" s="91">
        <v>2017</v>
      </c>
      <c r="AF98" s="91">
        <v>2018</v>
      </c>
      <c r="AG98" s="102">
        <v>2019</v>
      </c>
      <c r="AH98" s="102">
        <v>2020</v>
      </c>
      <c r="AI98" s="140"/>
    </row>
    <row r="99" spans="1:35" ht="12.75" customHeight="1" x14ac:dyDescent="0.2">
      <c r="A99" s="39"/>
      <c r="B99" s="40" t="s">
        <v>54</v>
      </c>
      <c r="C99" s="25" t="s">
        <v>25</v>
      </c>
      <c r="D99" s="25">
        <f>D102+D104+D106+D108+D110+D112+D114+D116+D118+D120+D122+D124+D126+D128+D130+D132+D134</f>
        <v>0</v>
      </c>
      <c r="E99" s="25">
        <f t="shared" ref="E99:AH99" si="78">E102+E104+E106+E108+E110+E112+E114+E116+E118+E120+E122+E124+E126+E128+E130+E132+E134</f>
        <v>0</v>
      </c>
      <c r="F99" s="25">
        <f t="shared" si="78"/>
        <v>0</v>
      </c>
      <c r="G99" s="25">
        <f t="shared" si="78"/>
        <v>0</v>
      </c>
      <c r="H99" s="25">
        <f t="shared" si="78"/>
        <v>0</v>
      </c>
      <c r="I99" s="25">
        <f t="shared" si="78"/>
        <v>0</v>
      </c>
      <c r="J99" s="25">
        <f t="shared" si="78"/>
        <v>0</v>
      </c>
      <c r="K99" s="25">
        <f t="shared" si="78"/>
        <v>0</v>
      </c>
      <c r="L99" s="25">
        <f t="shared" si="78"/>
        <v>0</v>
      </c>
      <c r="M99" s="25">
        <f t="shared" si="78"/>
        <v>0</v>
      </c>
      <c r="N99" s="25">
        <f t="shared" si="78"/>
        <v>0</v>
      </c>
      <c r="O99" s="25">
        <f t="shared" si="78"/>
        <v>0</v>
      </c>
      <c r="P99" s="25">
        <f t="shared" si="78"/>
        <v>0</v>
      </c>
      <c r="Q99" s="25">
        <f t="shared" si="78"/>
        <v>0</v>
      </c>
      <c r="R99" s="25">
        <f t="shared" si="78"/>
        <v>0</v>
      </c>
      <c r="S99" s="25">
        <f t="shared" si="78"/>
        <v>0</v>
      </c>
      <c r="T99" s="25">
        <f t="shared" si="78"/>
        <v>0</v>
      </c>
      <c r="U99" s="25">
        <f t="shared" si="78"/>
        <v>0</v>
      </c>
      <c r="V99" s="25">
        <f t="shared" si="78"/>
        <v>0</v>
      </c>
      <c r="W99" s="25">
        <f t="shared" si="78"/>
        <v>0</v>
      </c>
      <c r="X99" s="25">
        <f t="shared" si="78"/>
        <v>1646</v>
      </c>
      <c r="Y99" s="25">
        <f t="shared" si="78"/>
        <v>33756</v>
      </c>
      <c r="Z99" s="25">
        <f t="shared" si="78"/>
        <v>25229</v>
      </c>
      <c r="AA99" s="25">
        <f t="shared" si="78"/>
        <v>15064</v>
      </c>
      <c r="AB99" s="25">
        <f t="shared" si="78"/>
        <v>4689</v>
      </c>
      <c r="AC99" s="25">
        <f t="shared" si="78"/>
        <v>1169</v>
      </c>
      <c r="AD99" s="25">
        <f t="shared" si="78"/>
        <v>1004</v>
      </c>
      <c r="AE99" s="25">
        <f t="shared" si="78"/>
        <v>619</v>
      </c>
      <c r="AF99" s="25">
        <f t="shared" si="78"/>
        <v>686</v>
      </c>
      <c r="AG99" s="25">
        <f t="shared" ref="AG99" si="79">AG102+AG104+AG106+AG108+AG110+AG112+AG114+AG116+AG118+AG120+AG122+AG124+AG126+AG128+AG130+AG132+AG134</f>
        <v>308.39999999999998</v>
      </c>
      <c r="AH99" s="25">
        <f t="shared" si="78"/>
        <v>45</v>
      </c>
      <c r="AI99" s="42">
        <f>SUM(D99:AH99)</f>
        <v>84215.4</v>
      </c>
    </row>
    <row r="100" spans="1:35" ht="12.75" customHeight="1" thickBot="1" x14ac:dyDescent="0.25">
      <c r="A100" s="43"/>
      <c r="B100" s="16"/>
      <c r="C100" s="20" t="s">
        <v>39</v>
      </c>
      <c r="D100" s="20">
        <f>D103+D105+D107+D109+D111+D113+D115+D117+D119+D121+D123+D125+D127+D129+D131+D133+D135</f>
        <v>0</v>
      </c>
      <c r="E100" s="20">
        <f t="shared" ref="E100:AH100" si="80">E103+E105+E107+E109+E111+E113+E115+E117+E119+E121+E123+E125+E127+E129+E131+E133+E135</f>
        <v>0</v>
      </c>
      <c r="F100" s="20">
        <f t="shared" si="80"/>
        <v>0</v>
      </c>
      <c r="G100" s="20">
        <f t="shared" si="80"/>
        <v>0</v>
      </c>
      <c r="H100" s="20">
        <f t="shared" si="80"/>
        <v>0</v>
      </c>
      <c r="I100" s="20">
        <f t="shared" si="80"/>
        <v>0</v>
      </c>
      <c r="J100" s="20">
        <f t="shared" si="80"/>
        <v>0</v>
      </c>
      <c r="K100" s="20">
        <f t="shared" si="80"/>
        <v>0</v>
      </c>
      <c r="L100" s="20">
        <f t="shared" si="80"/>
        <v>0</v>
      </c>
      <c r="M100" s="20">
        <f t="shared" si="80"/>
        <v>0</v>
      </c>
      <c r="N100" s="20">
        <f t="shared" si="80"/>
        <v>0</v>
      </c>
      <c r="O100" s="20">
        <f t="shared" si="80"/>
        <v>0</v>
      </c>
      <c r="P100" s="20">
        <f t="shared" si="80"/>
        <v>0</v>
      </c>
      <c r="Q100" s="20">
        <f t="shared" si="80"/>
        <v>0</v>
      </c>
      <c r="R100" s="20">
        <f t="shared" si="80"/>
        <v>0</v>
      </c>
      <c r="S100" s="20">
        <f t="shared" si="80"/>
        <v>0</v>
      </c>
      <c r="T100" s="20">
        <f t="shared" si="80"/>
        <v>0</v>
      </c>
      <c r="U100" s="20">
        <f t="shared" si="80"/>
        <v>0</v>
      </c>
      <c r="V100" s="20">
        <f t="shared" si="80"/>
        <v>0</v>
      </c>
      <c r="W100" s="20">
        <f t="shared" si="80"/>
        <v>0</v>
      </c>
      <c r="X100" s="20">
        <f t="shared" si="80"/>
        <v>402475.27179194102</v>
      </c>
      <c r="Y100" s="20">
        <f t="shared" si="80"/>
        <v>7161846.9513695622</v>
      </c>
      <c r="Z100" s="20">
        <f t="shared" si="80"/>
        <v>9940713</v>
      </c>
      <c r="AA100" s="20">
        <f t="shared" si="80"/>
        <v>6349629</v>
      </c>
      <c r="AB100" s="20">
        <f t="shared" si="80"/>
        <v>2146717</v>
      </c>
      <c r="AC100" s="20">
        <f t="shared" si="80"/>
        <v>588042</v>
      </c>
      <c r="AD100" s="20">
        <f t="shared" si="80"/>
        <v>537139</v>
      </c>
      <c r="AE100" s="20">
        <f t="shared" si="80"/>
        <v>265829</v>
      </c>
      <c r="AF100" s="20">
        <f t="shared" si="80"/>
        <v>221051</v>
      </c>
      <c r="AG100" s="20">
        <f t="shared" ref="AG100" si="81">AG103+AG105+AG107+AG109+AG111+AG113+AG115+AG117+AG119+AG121+AG123+AG125+AG127+AG129+AG131+AG133+AG135</f>
        <v>229948</v>
      </c>
      <c r="AH100" s="20">
        <f t="shared" si="80"/>
        <v>32889</v>
      </c>
      <c r="AI100" s="45">
        <f>SUM(D100:AH100)</f>
        <v>27876279.223161504</v>
      </c>
    </row>
    <row r="101" spans="1:35" ht="12.75" customHeight="1" x14ac:dyDescent="0.2">
      <c r="A101" s="58"/>
      <c r="B101" s="1"/>
      <c r="C101" s="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</row>
    <row r="102" spans="1:35" ht="12.75" customHeight="1" x14ac:dyDescent="0.2">
      <c r="A102" s="120" t="s">
        <v>23</v>
      </c>
      <c r="B102" s="137" t="s">
        <v>24</v>
      </c>
      <c r="C102" s="59" t="s">
        <v>25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0</v>
      </c>
      <c r="U102" s="82">
        <v>0</v>
      </c>
      <c r="V102" s="82">
        <v>0</v>
      </c>
      <c r="W102" s="82">
        <v>0</v>
      </c>
      <c r="X102" s="82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f>'Ingreso de Datos 2020'!M63</f>
        <v>0</v>
      </c>
      <c r="AI102" s="85">
        <f t="shared" ref="AI102:AI135" si="82">SUM(D102:AH102)</f>
        <v>0</v>
      </c>
    </row>
    <row r="103" spans="1:35" ht="12.75" customHeight="1" x14ac:dyDescent="0.2">
      <c r="A103" s="121"/>
      <c r="B103" s="138"/>
      <c r="C103" s="57" t="s">
        <v>39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83">
        <v>0</v>
      </c>
      <c r="U103" s="83">
        <v>0</v>
      </c>
      <c r="V103" s="83">
        <v>0</v>
      </c>
      <c r="W103" s="83">
        <v>0</v>
      </c>
      <c r="X103" s="83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f>'Ingreso de Datos 2020'!M64</f>
        <v>0</v>
      </c>
      <c r="AI103" s="86">
        <f t="shared" si="82"/>
        <v>0</v>
      </c>
    </row>
    <row r="104" spans="1:35" ht="12.75" customHeight="1" x14ac:dyDescent="0.2">
      <c r="A104" s="121"/>
      <c r="B104" s="137" t="s">
        <v>27</v>
      </c>
      <c r="C104" s="10" t="s">
        <v>25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2">
        <v>0</v>
      </c>
      <c r="U104" s="82">
        <v>0</v>
      </c>
      <c r="V104" s="82">
        <v>0</v>
      </c>
      <c r="W104" s="82">
        <v>0</v>
      </c>
      <c r="X104" s="82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f>'Ingreso de Datos 2020'!M65</f>
        <v>0</v>
      </c>
      <c r="AI104" s="85">
        <f t="shared" si="82"/>
        <v>0</v>
      </c>
    </row>
    <row r="105" spans="1:35" ht="12.75" customHeight="1" x14ac:dyDescent="0.2">
      <c r="A105" s="121"/>
      <c r="B105" s="138"/>
      <c r="C105" s="11" t="s">
        <v>39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83">
        <v>0</v>
      </c>
      <c r="R105" s="83">
        <v>0</v>
      </c>
      <c r="S105" s="83">
        <v>0</v>
      </c>
      <c r="T105" s="83">
        <v>0</v>
      </c>
      <c r="U105" s="83">
        <v>0</v>
      </c>
      <c r="V105" s="83">
        <v>0</v>
      </c>
      <c r="W105" s="83">
        <v>0</v>
      </c>
      <c r="X105" s="83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f>'Ingreso de Datos 2020'!M66</f>
        <v>0</v>
      </c>
      <c r="AI105" s="86">
        <f t="shared" si="82"/>
        <v>0</v>
      </c>
    </row>
    <row r="106" spans="1:35" ht="12.75" customHeight="1" x14ac:dyDescent="0.2">
      <c r="A106" s="121"/>
      <c r="B106" s="137" t="s">
        <v>28</v>
      </c>
      <c r="C106" s="10" t="s">
        <v>25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2">
        <v>0</v>
      </c>
      <c r="U106" s="82">
        <v>0</v>
      </c>
      <c r="V106" s="82">
        <v>0</v>
      </c>
      <c r="W106" s="82">
        <v>0</v>
      </c>
      <c r="X106" s="82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f>'Ingreso de Datos 2020'!M67</f>
        <v>0</v>
      </c>
      <c r="AI106" s="85">
        <f t="shared" si="82"/>
        <v>0</v>
      </c>
    </row>
    <row r="107" spans="1:35" ht="12.75" customHeight="1" x14ac:dyDescent="0.2">
      <c r="A107" s="121"/>
      <c r="B107" s="138"/>
      <c r="C107" s="11" t="s">
        <v>39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83">
        <v>0</v>
      </c>
      <c r="U107" s="83">
        <v>0</v>
      </c>
      <c r="V107" s="83">
        <v>0</v>
      </c>
      <c r="W107" s="83">
        <v>0</v>
      </c>
      <c r="X107" s="83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f>'Ingreso de Datos 2020'!M68</f>
        <v>0</v>
      </c>
      <c r="AI107" s="86">
        <f t="shared" si="82"/>
        <v>0</v>
      </c>
    </row>
    <row r="108" spans="1:35" ht="12.75" customHeight="1" x14ac:dyDescent="0.2">
      <c r="A108" s="121"/>
      <c r="B108" s="137" t="s">
        <v>29</v>
      </c>
      <c r="C108" s="10" t="s">
        <v>25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  <c r="V108" s="82">
        <v>0</v>
      </c>
      <c r="W108" s="82">
        <v>0</v>
      </c>
      <c r="X108" s="82">
        <v>563</v>
      </c>
      <c r="Y108" s="17">
        <v>11108</v>
      </c>
      <c r="Z108" s="17">
        <v>17173</v>
      </c>
      <c r="AA108" s="17">
        <v>10467</v>
      </c>
      <c r="AB108" s="17">
        <v>3229</v>
      </c>
      <c r="AC108" s="17">
        <v>719</v>
      </c>
      <c r="AD108" s="17">
        <v>666</v>
      </c>
      <c r="AE108" s="17">
        <v>233</v>
      </c>
      <c r="AF108" s="17">
        <v>150</v>
      </c>
      <c r="AG108" s="17">
        <v>262</v>
      </c>
      <c r="AH108" s="17">
        <f>'Ingreso de Datos 2020'!M69</f>
        <v>30</v>
      </c>
      <c r="AI108" s="85">
        <f t="shared" si="82"/>
        <v>44600</v>
      </c>
    </row>
    <row r="109" spans="1:35" ht="12.75" customHeight="1" x14ac:dyDescent="0.2">
      <c r="A109" s="121"/>
      <c r="B109" s="138"/>
      <c r="C109" s="11" t="s">
        <v>39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3">
        <v>342719.97737056791</v>
      </c>
      <c r="Y109" s="18">
        <v>5885710</v>
      </c>
      <c r="Z109" s="18">
        <v>9348473</v>
      </c>
      <c r="AA109" s="18">
        <v>5608457</v>
      </c>
      <c r="AB109" s="18">
        <v>1696815</v>
      </c>
      <c r="AC109" s="18">
        <v>430468</v>
      </c>
      <c r="AD109" s="18">
        <v>412433</v>
      </c>
      <c r="AE109" s="18">
        <v>163100</v>
      </c>
      <c r="AF109" s="18">
        <v>108596</v>
      </c>
      <c r="AG109" s="18">
        <v>204123</v>
      </c>
      <c r="AH109" s="18">
        <f>'Ingreso de Datos 2020'!M70</f>
        <v>27303</v>
      </c>
      <c r="AI109" s="86">
        <f t="shared" si="82"/>
        <v>24228197.977370568</v>
      </c>
    </row>
    <row r="110" spans="1:35" ht="12.75" customHeight="1" x14ac:dyDescent="0.2">
      <c r="A110" s="121"/>
      <c r="B110" s="137" t="s">
        <v>30</v>
      </c>
      <c r="C110" s="10" t="s">
        <v>25</v>
      </c>
      <c r="D110" s="82">
        <v>0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0</v>
      </c>
      <c r="U110" s="82">
        <v>0</v>
      </c>
      <c r="V110" s="82">
        <v>0</v>
      </c>
      <c r="W110" s="82">
        <v>0</v>
      </c>
      <c r="X110" s="82">
        <v>0</v>
      </c>
      <c r="Y110" s="17">
        <v>0</v>
      </c>
      <c r="Z110" s="17">
        <v>0</v>
      </c>
      <c r="AA110" s="17">
        <v>483</v>
      </c>
      <c r="AB110" s="17">
        <v>501</v>
      </c>
      <c r="AC110" s="17">
        <v>69</v>
      </c>
      <c r="AD110" s="17">
        <v>2</v>
      </c>
      <c r="AE110" s="17">
        <v>2</v>
      </c>
      <c r="AF110" s="17">
        <v>0</v>
      </c>
      <c r="AG110" s="17">
        <v>0</v>
      </c>
      <c r="AH110" s="17">
        <f>'Ingreso de Datos 2020'!M71</f>
        <v>0</v>
      </c>
      <c r="AI110" s="85">
        <f t="shared" si="82"/>
        <v>1057</v>
      </c>
    </row>
    <row r="111" spans="1:35" ht="12.75" customHeight="1" x14ac:dyDescent="0.2">
      <c r="A111" s="121"/>
      <c r="B111" s="138"/>
      <c r="C111" s="11" t="s">
        <v>39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18">
        <v>0</v>
      </c>
      <c r="Z111" s="18">
        <v>0</v>
      </c>
      <c r="AA111" s="18">
        <v>328152</v>
      </c>
      <c r="AB111" s="18">
        <v>319714</v>
      </c>
      <c r="AC111" s="18">
        <v>48947</v>
      </c>
      <c r="AD111" s="18">
        <v>3000</v>
      </c>
      <c r="AE111" s="18">
        <v>1703</v>
      </c>
      <c r="AF111" s="18">
        <v>15</v>
      </c>
      <c r="AG111" s="18">
        <v>20</v>
      </c>
      <c r="AH111" s="18">
        <f>'Ingreso de Datos 2020'!M72</f>
        <v>0</v>
      </c>
      <c r="AI111" s="86">
        <f t="shared" si="82"/>
        <v>701551</v>
      </c>
    </row>
    <row r="112" spans="1:35" ht="12.75" customHeight="1" x14ac:dyDescent="0.2">
      <c r="A112" s="121"/>
      <c r="B112" s="137" t="s">
        <v>31</v>
      </c>
      <c r="C112" s="10" t="s">
        <v>25</v>
      </c>
      <c r="D112" s="82">
        <v>0</v>
      </c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82">
        <v>0</v>
      </c>
      <c r="U112" s="82">
        <v>0</v>
      </c>
      <c r="V112" s="82">
        <v>0</v>
      </c>
      <c r="W112" s="82">
        <v>0</v>
      </c>
      <c r="X112" s="82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f>'Ingreso de Datos 2020'!M73</f>
        <v>0</v>
      </c>
      <c r="AI112" s="85">
        <f t="shared" si="82"/>
        <v>0</v>
      </c>
    </row>
    <row r="113" spans="1:35" ht="12.75" customHeight="1" x14ac:dyDescent="0.2">
      <c r="A113" s="122"/>
      <c r="B113" s="138"/>
      <c r="C113" s="11" t="s">
        <v>39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v>0</v>
      </c>
      <c r="V113" s="83">
        <v>0</v>
      </c>
      <c r="W113" s="83">
        <v>0</v>
      </c>
      <c r="X113" s="83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f>'Ingreso de Datos 2020'!M74</f>
        <v>0</v>
      </c>
      <c r="AI113" s="86">
        <f t="shared" si="82"/>
        <v>0</v>
      </c>
    </row>
    <row r="114" spans="1:35" ht="12.75" customHeight="1" x14ac:dyDescent="0.2">
      <c r="A114" s="120" t="s">
        <v>32</v>
      </c>
      <c r="B114" s="137" t="s">
        <v>33</v>
      </c>
      <c r="C114" s="10" t="s">
        <v>25</v>
      </c>
      <c r="D114" s="82">
        <v>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0</v>
      </c>
      <c r="U114" s="82">
        <v>0</v>
      </c>
      <c r="V114" s="82">
        <v>0</v>
      </c>
      <c r="W114" s="82">
        <v>0</v>
      </c>
      <c r="X114" s="82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f>'Ingreso de Datos 2020'!M75</f>
        <v>0</v>
      </c>
      <c r="AI114" s="85">
        <f t="shared" si="82"/>
        <v>0</v>
      </c>
    </row>
    <row r="115" spans="1:35" ht="12.75" customHeight="1" x14ac:dyDescent="0.2">
      <c r="A115" s="121"/>
      <c r="B115" s="138"/>
      <c r="C115" s="11" t="s">
        <v>39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v>0</v>
      </c>
      <c r="V115" s="83">
        <v>0</v>
      </c>
      <c r="W115" s="83">
        <v>0</v>
      </c>
      <c r="X115" s="83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f>'Ingreso de Datos 2020'!M76</f>
        <v>0</v>
      </c>
      <c r="AI115" s="86">
        <f t="shared" si="82"/>
        <v>0</v>
      </c>
    </row>
    <row r="116" spans="1:35" ht="12.75" customHeight="1" x14ac:dyDescent="0.2">
      <c r="A116" s="121"/>
      <c r="B116" s="137" t="s">
        <v>34</v>
      </c>
      <c r="C116" s="10" t="s">
        <v>25</v>
      </c>
      <c r="D116" s="82">
        <v>0</v>
      </c>
      <c r="E116" s="82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82">
        <v>0</v>
      </c>
      <c r="V116" s="82">
        <v>0</v>
      </c>
      <c r="W116" s="82">
        <v>0</v>
      </c>
      <c r="X116" s="82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f>'Ingreso de Datos 2020'!M77</f>
        <v>0</v>
      </c>
      <c r="AI116" s="85">
        <f t="shared" si="82"/>
        <v>0</v>
      </c>
    </row>
    <row r="117" spans="1:35" ht="12.75" customHeight="1" x14ac:dyDescent="0.2">
      <c r="A117" s="121"/>
      <c r="B117" s="138"/>
      <c r="C117" s="11" t="s">
        <v>39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0</v>
      </c>
      <c r="U117" s="83">
        <v>0</v>
      </c>
      <c r="V117" s="83">
        <v>0</v>
      </c>
      <c r="W117" s="83">
        <v>0</v>
      </c>
      <c r="X117" s="83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f>'Ingreso de Datos 2020'!M78</f>
        <v>0</v>
      </c>
      <c r="AI117" s="86">
        <f t="shared" si="82"/>
        <v>0</v>
      </c>
    </row>
    <row r="118" spans="1:35" ht="12.75" customHeight="1" x14ac:dyDescent="0.2">
      <c r="A118" s="121"/>
      <c r="B118" s="137" t="s">
        <v>35</v>
      </c>
      <c r="C118" s="10" t="s">
        <v>25</v>
      </c>
      <c r="D118" s="82">
        <v>0</v>
      </c>
      <c r="E118" s="82">
        <v>0</v>
      </c>
      <c r="F118" s="82">
        <v>0</v>
      </c>
      <c r="G118" s="82">
        <v>0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  <c r="U118" s="82">
        <v>0</v>
      </c>
      <c r="V118" s="82">
        <v>0</v>
      </c>
      <c r="W118" s="82">
        <v>0</v>
      </c>
      <c r="X118" s="82">
        <v>20</v>
      </c>
      <c r="Y118" s="17">
        <v>237</v>
      </c>
      <c r="Z118" s="17">
        <v>281</v>
      </c>
      <c r="AA118" s="17">
        <v>226</v>
      </c>
      <c r="AB118" s="17">
        <v>116</v>
      </c>
      <c r="AC118" s="17">
        <v>233</v>
      </c>
      <c r="AD118" s="17">
        <v>307</v>
      </c>
      <c r="AE118" s="17">
        <v>122</v>
      </c>
      <c r="AF118" s="17">
        <v>46</v>
      </c>
      <c r="AG118" s="17">
        <v>17</v>
      </c>
      <c r="AH118" s="17">
        <f>'Ingreso de Datos 2020'!M79</f>
        <v>14</v>
      </c>
      <c r="AI118" s="85">
        <f t="shared" si="82"/>
        <v>1619</v>
      </c>
    </row>
    <row r="119" spans="1:35" ht="12.75" customHeight="1" x14ac:dyDescent="0.2">
      <c r="A119" s="121"/>
      <c r="B119" s="138"/>
      <c r="C119" s="11" t="s">
        <v>39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0</v>
      </c>
      <c r="V119" s="83">
        <v>0</v>
      </c>
      <c r="W119" s="83">
        <v>0</v>
      </c>
      <c r="X119" s="83">
        <v>3998.4323265149819</v>
      </c>
      <c r="Y119" s="18">
        <v>60972</v>
      </c>
      <c r="Z119" s="18">
        <v>92973</v>
      </c>
      <c r="AA119" s="18">
        <v>85143</v>
      </c>
      <c r="AB119" s="18">
        <v>44396</v>
      </c>
      <c r="AC119" s="18">
        <v>83566</v>
      </c>
      <c r="AD119" s="18">
        <v>111006</v>
      </c>
      <c r="AE119" s="18">
        <v>40050</v>
      </c>
      <c r="AF119" s="18">
        <v>13607</v>
      </c>
      <c r="AG119" s="18">
        <v>5550</v>
      </c>
      <c r="AH119" s="18">
        <f>'Ingreso de Datos 2020'!M80</f>
        <v>4786</v>
      </c>
      <c r="AI119" s="86">
        <f t="shared" si="82"/>
        <v>546047.43232651497</v>
      </c>
    </row>
    <row r="120" spans="1:35" ht="12.75" customHeight="1" x14ac:dyDescent="0.2">
      <c r="A120" s="121"/>
      <c r="B120" s="137" t="s">
        <v>36</v>
      </c>
      <c r="C120" s="10" t="s">
        <v>25</v>
      </c>
      <c r="D120" s="82">
        <v>0</v>
      </c>
      <c r="E120" s="82">
        <v>0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2">
        <v>0</v>
      </c>
      <c r="U120" s="82">
        <v>0</v>
      </c>
      <c r="V120" s="82">
        <v>0</v>
      </c>
      <c r="W120" s="82">
        <v>0</v>
      </c>
      <c r="X120" s="82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f>'Ingreso de Datos 2020'!M81</f>
        <v>0</v>
      </c>
      <c r="AI120" s="85">
        <f t="shared" si="82"/>
        <v>0</v>
      </c>
    </row>
    <row r="121" spans="1:35" ht="12.75" customHeight="1" x14ac:dyDescent="0.2">
      <c r="A121" s="121"/>
      <c r="B121" s="138"/>
      <c r="C121" s="11" t="s">
        <v>39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T121" s="83">
        <v>0</v>
      </c>
      <c r="U121" s="83">
        <v>0</v>
      </c>
      <c r="V121" s="83">
        <v>0</v>
      </c>
      <c r="W121" s="83">
        <v>0</v>
      </c>
      <c r="X121" s="83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f>'Ingreso de Datos 2020'!M82</f>
        <v>0</v>
      </c>
      <c r="AI121" s="86">
        <f t="shared" si="82"/>
        <v>0</v>
      </c>
    </row>
    <row r="122" spans="1:35" ht="12.75" customHeight="1" x14ac:dyDescent="0.2">
      <c r="A122" s="121"/>
      <c r="B122" s="137" t="s">
        <v>37</v>
      </c>
      <c r="C122" s="10" t="s">
        <v>25</v>
      </c>
      <c r="D122" s="82">
        <v>0</v>
      </c>
      <c r="E122" s="82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2">
        <v>0</v>
      </c>
      <c r="U122" s="82">
        <v>0</v>
      </c>
      <c r="V122" s="82">
        <v>0</v>
      </c>
      <c r="W122" s="82">
        <v>0</v>
      </c>
      <c r="X122" s="82">
        <v>0</v>
      </c>
      <c r="Y122" s="17">
        <v>1</v>
      </c>
      <c r="Z122" s="17">
        <v>173</v>
      </c>
      <c r="AA122" s="17">
        <v>170</v>
      </c>
      <c r="AB122" s="17">
        <v>23</v>
      </c>
      <c r="AC122" s="17">
        <v>60</v>
      </c>
      <c r="AD122" s="17">
        <v>24</v>
      </c>
      <c r="AE122" s="17">
        <v>58</v>
      </c>
      <c r="AF122" s="17">
        <v>99</v>
      </c>
      <c r="AG122" s="17">
        <v>25</v>
      </c>
      <c r="AH122" s="17">
        <f>'Ingreso de Datos 2020'!M83</f>
        <v>1</v>
      </c>
      <c r="AI122" s="85">
        <f t="shared" si="82"/>
        <v>634</v>
      </c>
    </row>
    <row r="123" spans="1:35" ht="12.75" customHeight="1" x14ac:dyDescent="0.2">
      <c r="A123" s="121"/>
      <c r="B123" s="138"/>
      <c r="C123" s="11" t="s">
        <v>39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83">
        <v>0</v>
      </c>
      <c r="S123" s="83">
        <v>0</v>
      </c>
      <c r="T123" s="83">
        <v>0</v>
      </c>
      <c r="U123" s="83">
        <v>0</v>
      </c>
      <c r="V123" s="83">
        <v>0</v>
      </c>
      <c r="W123" s="83">
        <v>0</v>
      </c>
      <c r="X123" s="83">
        <v>0</v>
      </c>
      <c r="Y123" s="18">
        <v>224</v>
      </c>
      <c r="Z123" s="18">
        <v>61540</v>
      </c>
      <c r="AA123" s="18">
        <v>48270</v>
      </c>
      <c r="AB123" s="18">
        <v>6830</v>
      </c>
      <c r="AC123" s="18">
        <v>18848</v>
      </c>
      <c r="AD123" s="18">
        <v>10420</v>
      </c>
      <c r="AE123" s="18">
        <v>46400</v>
      </c>
      <c r="AF123" s="18">
        <v>79320</v>
      </c>
      <c r="AG123" s="18">
        <v>20020</v>
      </c>
      <c r="AH123" s="18">
        <f>'Ingreso de Datos 2020'!M84</f>
        <v>800</v>
      </c>
      <c r="AI123" s="86">
        <f t="shared" si="82"/>
        <v>292672</v>
      </c>
    </row>
    <row r="124" spans="1:35" ht="12.75" customHeight="1" x14ac:dyDescent="0.2">
      <c r="A124" s="121"/>
      <c r="B124" s="137" t="s">
        <v>38</v>
      </c>
      <c r="C124" s="10" t="s">
        <v>25</v>
      </c>
      <c r="D124" s="82">
        <v>0</v>
      </c>
      <c r="E124" s="82">
        <v>0</v>
      </c>
      <c r="F124" s="82">
        <v>0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0</v>
      </c>
      <c r="R124" s="82">
        <v>0</v>
      </c>
      <c r="S124" s="82">
        <v>0</v>
      </c>
      <c r="T124" s="82">
        <v>0</v>
      </c>
      <c r="U124" s="82">
        <v>0</v>
      </c>
      <c r="V124" s="82">
        <v>0</v>
      </c>
      <c r="W124" s="82">
        <v>0</v>
      </c>
      <c r="X124" s="82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f>'Ingreso de Datos 2020'!M85</f>
        <v>0</v>
      </c>
      <c r="AI124" s="85">
        <f t="shared" si="82"/>
        <v>0</v>
      </c>
    </row>
    <row r="125" spans="1:35" ht="12.75" customHeight="1" x14ac:dyDescent="0.2">
      <c r="A125" s="121"/>
      <c r="B125" s="138"/>
      <c r="C125" s="11" t="s">
        <v>39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v>0</v>
      </c>
      <c r="V125" s="83">
        <v>0</v>
      </c>
      <c r="W125" s="83">
        <v>0</v>
      </c>
      <c r="X125" s="83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f>'Ingreso de Datos 2020'!M86</f>
        <v>0</v>
      </c>
      <c r="AI125" s="86">
        <f t="shared" si="82"/>
        <v>0</v>
      </c>
    </row>
    <row r="126" spans="1:35" ht="12.75" customHeight="1" x14ac:dyDescent="0.2">
      <c r="A126" s="121"/>
      <c r="B126" s="137" t="s">
        <v>40</v>
      </c>
      <c r="C126" s="10" t="s">
        <v>25</v>
      </c>
      <c r="D126" s="82">
        <v>0</v>
      </c>
      <c r="E126" s="82">
        <v>0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f>'Ingreso de Datos 2020'!M87</f>
        <v>0</v>
      </c>
      <c r="AI126" s="85">
        <f t="shared" si="82"/>
        <v>0</v>
      </c>
    </row>
    <row r="127" spans="1:35" ht="12.75" customHeight="1" x14ac:dyDescent="0.2">
      <c r="A127" s="122"/>
      <c r="B127" s="138"/>
      <c r="C127" s="11" t="s">
        <v>39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3">
        <v>0</v>
      </c>
      <c r="X127" s="83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f>'Ingreso de Datos 2020'!M88</f>
        <v>0</v>
      </c>
      <c r="AI127" s="86">
        <f t="shared" si="82"/>
        <v>0</v>
      </c>
    </row>
    <row r="128" spans="1:35" ht="12.75" customHeight="1" x14ac:dyDescent="0.2">
      <c r="A128" s="133" t="s">
        <v>41</v>
      </c>
      <c r="B128" s="137" t="s">
        <v>42</v>
      </c>
      <c r="C128" s="10" t="s">
        <v>25</v>
      </c>
      <c r="D128" s="82">
        <v>0</v>
      </c>
      <c r="E128" s="82">
        <v>0</v>
      </c>
      <c r="F128" s="82">
        <v>0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2">
        <v>0</v>
      </c>
      <c r="O128" s="82">
        <v>0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1063</v>
      </c>
      <c r="Y128" s="17">
        <v>22410</v>
      </c>
      <c r="Z128" s="17">
        <v>7602</v>
      </c>
      <c r="AA128" s="17">
        <v>3718</v>
      </c>
      <c r="AB128" s="17">
        <v>820</v>
      </c>
      <c r="AC128" s="17">
        <v>88</v>
      </c>
      <c r="AD128" s="17">
        <v>5</v>
      </c>
      <c r="AE128" s="17">
        <v>204</v>
      </c>
      <c r="AF128" s="17">
        <v>391</v>
      </c>
      <c r="AG128" s="17">
        <v>4.4000000000000004</v>
      </c>
      <c r="AH128" s="17">
        <f>'Ingreso de Datos 2020'!M89</f>
        <v>0</v>
      </c>
      <c r="AI128" s="85">
        <f t="shared" si="82"/>
        <v>36305.4</v>
      </c>
    </row>
    <row r="129" spans="1:35" ht="12.75" customHeight="1" x14ac:dyDescent="0.2">
      <c r="A129" s="134"/>
      <c r="B129" s="138"/>
      <c r="C129" s="11" t="s">
        <v>39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3">
        <v>0</v>
      </c>
      <c r="X129" s="83">
        <v>55756.86209485813</v>
      </c>
      <c r="Y129" s="18">
        <v>1214940.951369562</v>
      </c>
      <c r="Z129" s="18">
        <v>437727</v>
      </c>
      <c r="AA129" s="18">
        <v>279607</v>
      </c>
      <c r="AB129" s="18">
        <v>78962</v>
      </c>
      <c r="AC129" s="18">
        <v>6213</v>
      </c>
      <c r="AD129" s="18">
        <v>280</v>
      </c>
      <c r="AE129" s="18">
        <v>14576</v>
      </c>
      <c r="AF129" s="18">
        <v>19513</v>
      </c>
      <c r="AG129" s="18">
        <v>235</v>
      </c>
      <c r="AH129" s="18">
        <f>'Ingreso de Datos 2020'!M90</f>
        <v>0</v>
      </c>
      <c r="AI129" s="86">
        <f t="shared" si="82"/>
        <v>2107810.8134644199</v>
      </c>
    </row>
    <row r="130" spans="1:35" ht="12.75" customHeight="1" x14ac:dyDescent="0.2">
      <c r="A130" s="134"/>
      <c r="B130" s="137" t="s">
        <v>43</v>
      </c>
      <c r="C130" s="10" t="s">
        <v>25</v>
      </c>
      <c r="D130" s="82">
        <v>0</v>
      </c>
      <c r="E130" s="82">
        <v>0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2">
        <v>0</v>
      </c>
      <c r="T130" s="82">
        <v>0</v>
      </c>
      <c r="U130" s="82">
        <v>0</v>
      </c>
      <c r="V130" s="82">
        <v>0</v>
      </c>
      <c r="W130" s="82">
        <v>0</v>
      </c>
      <c r="X130" s="82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f>'Ingreso de Datos 2020'!M91</f>
        <v>0</v>
      </c>
      <c r="AI130" s="85">
        <f t="shared" si="82"/>
        <v>0</v>
      </c>
    </row>
    <row r="131" spans="1:35" ht="12.75" customHeight="1" x14ac:dyDescent="0.2">
      <c r="A131" s="134"/>
      <c r="B131" s="138"/>
      <c r="C131" s="11" t="s">
        <v>39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  <c r="Q131" s="83">
        <v>0</v>
      </c>
      <c r="R131" s="83">
        <v>0</v>
      </c>
      <c r="S131" s="83">
        <v>0</v>
      </c>
      <c r="T131" s="83">
        <v>0</v>
      </c>
      <c r="U131" s="83">
        <v>0</v>
      </c>
      <c r="V131" s="83">
        <v>0</v>
      </c>
      <c r="W131" s="83">
        <v>0</v>
      </c>
      <c r="X131" s="83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f>'Ingreso de Datos 2020'!M92</f>
        <v>0</v>
      </c>
      <c r="AI131" s="86">
        <f t="shared" si="82"/>
        <v>0</v>
      </c>
    </row>
    <row r="132" spans="1:35" ht="12.75" customHeight="1" x14ac:dyDescent="0.2">
      <c r="A132" s="134"/>
      <c r="B132" s="137" t="s">
        <v>44</v>
      </c>
      <c r="C132" s="10" t="s">
        <v>25</v>
      </c>
      <c r="D132" s="82">
        <v>0</v>
      </c>
      <c r="E132" s="82">
        <v>0</v>
      </c>
      <c r="F132" s="82">
        <v>0</v>
      </c>
      <c r="G132" s="82">
        <v>0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0</v>
      </c>
      <c r="S132" s="82">
        <v>0</v>
      </c>
      <c r="T132" s="82">
        <v>0</v>
      </c>
      <c r="U132" s="82">
        <v>0</v>
      </c>
      <c r="V132" s="82">
        <v>0</v>
      </c>
      <c r="W132" s="82">
        <v>0</v>
      </c>
      <c r="X132" s="82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f>'Ingreso de Datos 2020'!M93</f>
        <v>0</v>
      </c>
      <c r="AI132" s="85">
        <f t="shared" si="82"/>
        <v>0</v>
      </c>
    </row>
    <row r="133" spans="1:35" ht="12.75" customHeight="1" x14ac:dyDescent="0.2">
      <c r="A133" s="134"/>
      <c r="B133" s="138"/>
      <c r="C133" s="11" t="s">
        <v>39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0</v>
      </c>
      <c r="S133" s="83">
        <v>0</v>
      </c>
      <c r="T133" s="83">
        <v>0</v>
      </c>
      <c r="U133" s="83">
        <v>0</v>
      </c>
      <c r="V133" s="83">
        <v>0</v>
      </c>
      <c r="W133" s="83">
        <v>0</v>
      </c>
      <c r="X133" s="83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f>'Ingreso de Datos 2020'!M94</f>
        <v>0</v>
      </c>
      <c r="AI133" s="86">
        <f t="shared" si="82"/>
        <v>0</v>
      </c>
    </row>
    <row r="134" spans="1:35" ht="12.75" customHeight="1" x14ac:dyDescent="0.2">
      <c r="A134" s="134"/>
      <c r="B134" s="137" t="s">
        <v>45</v>
      </c>
      <c r="C134" s="10" t="s">
        <v>25</v>
      </c>
      <c r="D134" s="82">
        <v>0</v>
      </c>
      <c r="E134" s="82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f>'Ingreso de Datos 2020'!M101</f>
        <v>0</v>
      </c>
      <c r="AF134" s="17">
        <v>0</v>
      </c>
      <c r="AG134" s="17">
        <v>0</v>
      </c>
      <c r="AH134" s="17">
        <f>'Ingreso de Datos 2020'!M95</f>
        <v>0</v>
      </c>
      <c r="AI134" s="85">
        <f t="shared" si="82"/>
        <v>0</v>
      </c>
    </row>
    <row r="135" spans="1:35" ht="12.75" customHeight="1" x14ac:dyDescent="0.2">
      <c r="A135" s="148"/>
      <c r="B135" s="138"/>
      <c r="C135" s="11" t="s">
        <v>39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  <c r="Q135" s="83">
        <v>0</v>
      </c>
      <c r="R135" s="83">
        <v>0</v>
      </c>
      <c r="S135" s="83">
        <v>0</v>
      </c>
      <c r="T135" s="83">
        <v>0</v>
      </c>
      <c r="U135" s="83">
        <v>0</v>
      </c>
      <c r="V135" s="83">
        <v>0</v>
      </c>
      <c r="W135" s="83">
        <v>0</v>
      </c>
      <c r="X135" s="83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f>'Ingreso de Datos 2020'!M102</f>
        <v>0</v>
      </c>
      <c r="AF135" s="18">
        <v>0</v>
      </c>
      <c r="AG135" s="18">
        <v>0</v>
      </c>
      <c r="AH135" s="18">
        <f>'Ingreso de Datos 2020'!M96</f>
        <v>0</v>
      </c>
      <c r="AI135" s="86">
        <f t="shared" si="82"/>
        <v>0</v>
      </c>
    </row>
    <row r="136" spans="1:35" ht="12.75" customHeight="1" x14ac:dyDescent="0.2">
      <c r="A136" s="3" t="str">
        <f>A46</f>
        <v>FUENTE: reporte mensual Metas Subsidios Asignados DPH a DIFIN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8"/>
      <c r="AD136" s="28"/>
      <c r="AE136" s="28"/>
      <c r="AF136" s="28"/>
      <c r="AG136" s="28"/>
      <c r="AH136" s="28"/>
      <c r="AI136" s="28"/>
    </row>
    <row r="137" spans="1:3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</sheetData>
  <sheetProtection sheet="1" objects="1" scenarios="1"/>
  <mergeCells count="69">
    <mergeCell ref="A83:A90"/>
    <mergeCell ref="B89:B90"/>
    <mergeCell ref="A128:A135"/>
    <mergeCell ref="B134:B135"/>
    <mergeCell ref="A69:A82"/>
    <mergeCell ref="A114:A127"/>
    <mergeCell ref="B126:B127"/>
    <mergeCell ref="B124:B125"/>
    <mergeCell ref="B132:B133"/>
    <mergeCell ref="B85:B86"/>
    <mergeCell ref="B83:B84"/>
    <mergeCell ref="B75:B76"/>
    <mergeCell ref="B108:B109"/>
    <mergeCell ref="B120:B121"/>
    <mergeCell ref="B122:B123"/>
    <mergeCell ref="B77:B78"/>
    <mergeCell ref="A57:A68"/>
    <mergeCell ref="B57:B58"/>
    <mergeCell ref="B71:B72"/>
    <mergeCell ref="B69:B70"/>
    <mergeCell ref="B67:B68"/>
    <mergeCell ref="B65:B66"/>
    <mergeCell ref="A38:A45"/>
    <mergeCell ref="B44:B45"/>
    <mergeCell ref="B38:B39"/>
    <mergeCell ref="B42:B43"/>
    <mergeCell ref="A52:C53"/>
    <mergeCell ref="B40:B41"/>
    <mergeCell ref="A7:C8"/>
    <mergeCell ref="B26:B27"/>
    <mergeCell ref="B28:B29"/>
    <mergeCell ref="A24:A37"/>
    <mergeCell ref="B24:B25"/>
    <mergeCell ref="A12:A23"/>
    <mergeCell ref="B22:B23"/>
    <mergeCell ref="B12:B13"/>
    <mergeCell ref="B14:B15"/>
    <mergeCell ref="B18:B19"/>
    <mergeCell ref="B16:B17"/>
    <mergeCell ref="B30:B31"/>
    <mergeCell ref="B32:B33"/>
    <mergeCell ref="B34:B35"/>
    <mergeCell ref="B36:B37"/>
    <mergeCell ref="B20:B21"/>
    <mergeCell ref="B79:B80"/>
    <mergeCell ref="B81:B82"/>
    <mergeCell ref="B114:B115"/>
    <mergeCell ref="B116:B117"/>
    <mergeCell ref="B118:B119"/>
    <mergeCell ref="B110:B111"/>
    <mergeCell ref="B102:B103"/>
    <mergeCell ref="B104:B105"/>
    <mergeCell ref="B106:B107"/>
    <mergeCell ref="B130:B131"/>
    <mergeCell ref="A102:A113"/>
    <mergeCell ref="B112:B113"/>
    <mergeCell ref="AI7:AI8"/>
    <mergeCell ref="AI52:AI53"/>
    <mergeCell ref="AI97:AI98"/>
    <mergeCell ref="D7:AH7"/>
    <mergeCell ref="D52:AH52"/>
    <mergeCell ref="D97:AH97"/>
    <mergeCell ref="B128:B129"/>
    <mergeCell ref="B73:B74"/>
    <mergeCell ref="B59:B60"/>
    <mergeCell ref="B61:B62"/>
    <mergeCell ref="B63:B64"/>
    <mergeCell ref="A97:C98"/>
    <mergeCell ref="B87:B88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rgb="FFFF9933"/>
    <pageSetUpPr fitToPage="1"/>
  </sheetPr>
  <dimension ref="A1:AL265"/>
  <sheetViews>
    <sheetView workbookViewId="0">
      <pane xSplit="3" ySplit="8" topLeftCell="AH9" activePane="bottomRight" state="frozen"/>
      <selection activeCell="A7" sqref="A7:B8"/>
      <selection pane="topRight" activeCell="A7" sqref="A7:B8"/>
      <selection pane="bottomLeft" activeCell="A7" sqref="A7:B8"/>
      <selection pane="bottomRight" activeCell="A7" sqref="A7:C8"/>
    </sheetView>
  </sheetViews>
  <sheetFormatPr baseColWidth="10" defaultColWidth="11.42578125" defaultRowHeight="12.75" customHeight="1" x14ac:dyDescent="0.2"/>
  <cols>
    <col min="1" max="1" width="11.5703125" style="2" customWidth="1"/>
    <col min="2" max="2" width="36.28515625" style="2" customWidth="1"/>
    <col min="3" max="23" width="7.5703125" style="2" customWidth="1"/>
    <col min="24" max="35" width="16.7109375" style="4" customWidth="1"/>
    <col min="36" max="86" width="13.7109375" style="1" customWidth="1"/>
    <col min="87" max="16384" width="11.42578125" style="1"/>
  </cols>
  <sheetData>
    <row r="1" spans="1:36" ht="12.75" customHeight="1" x14ac:dyDescent="0.2">
      <c r="A1" s="26"/>
      <c r="AH1" s="90" t="str">
        <f>'Ingreso de Datos 2020'!A1</f>
        <v>SUBSIDIOS PAGADOS PROGRAMA REGULAR Y RECONSTRUCCIÓN</v>
      </c>
    </row>
    <row r="2" spans="1:36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C2" s="32"/>
      <c r="AH2" s="90" t="str">
        <f>'Ingreso de Datos 2020'!A2</f>
        <v>EQUIPO DE ESTADISTICAS – COMISIÓN DE ESTUDIOS HABITACIONALES Y URBANOS</v>
      </c>
    </row>
    <row r="3" spans="1:36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AC3" s="33"/>
      <c r="AH3" s="90" t="str">
        <f>'Ingreso de Datos 2020'!A5</f>
        <v>PERIODO: 1990 - DICIEMBRE 2020</v>
      </c>
    </row>
    <row r="4" spans="1:36" ht="12.75" customHeight="1" x14ac:dyDescent="0.2">
      <c r="AH4" s="90" t="str">
        <f>'Ingreso de Datos 2020'!A6</f>
        <v>POR AÑO Y PROGRAMA</v>
      </c>
    </row>
    <row r="5" spans="1:36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6" ht="12.75" customHeight="1" thickBot="1" x14ac:dyDescent="0.25">
      <c r="A6" s="60" t="s">
        <v>51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6" s="7" customFormat="1" ht="12.75" customHeight="1" x14ac:dyDescent="0.2">
      <c r="A7" s="143" t="s">
        <v>52</v>
      </c>
      <c r="B7" s="144"/>
      <c r="C7" s="145"/>
      <c r="D7" s="141" t="s">
        <v>53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39" t="s">
        <v>22</v>
      </c>
    </row>
    <row r="8" spans="1:36" s="7" customFormat="1" ht="12.75" customHeight="1" thickBot="1" x14ac:dyDescent="0.25">
      <c r="A8" s="146"/>
      <c r="B8" s="147"/>
      <c r="C8" s="147"/>
      <c r="D8" s="91">
        <v>1990</v>
      </c>
      <c r="E8" s="91">
        <v>1991</v>
      </c>
      <c r="F8" s="91">
        <v>1992</v>
      </c>
      <c r="G8" s="91">
        <v>1993</v>
      </c>
      <c r="H8" s="91">
        <v>1994</v>
      </c>
      <c r="I8" s="91">
        <v>1995</v>
      </c>
      <c r="J8" s="91">
        <v>1996</v>
      </c>
      <c r="K8" s="91">
        <v>1997</v>
      </c>
      <c r="L8" s="91">
        <v>1998</v>
      </c>
      <c r="M8" s="91">
        <v>1999</v>
      </c>
      <c r="N8" s="91">
        <v>2000</v>
      </c>
      <c r="O8" s="91">
        <v>2001</v>
      </c>
      <c r="P8" s="91">
        <v>2002</v>
      </c>
      <c r="Q8" s="91">
        <v>2003</v>
      </c>
      <c r="R8" s="91">
        <v>2004</v>
      </c>
      <c r="S8" s="91">
        <v>2005</v>
      </c>
      <c r="T8" s="91">
        <v>2006</v>
      </c>
      <c r="U8" s="91">
        <v>2007</v>
      </c>
      <c r="V8" s="91">
        <v>2008</v>
      </c>
      <c r="W8" s="91">
        <v>2009</v>
      </c>
      <c r="X8" s="91">
        <v>2010</v>
      </c>
      <c r="Y8" s="91">
        <v>2011</v>
      </c>
      <c r="Z8" s="91">
        <v>2012</v>
      </c>
      <c r="AA8" s="91">
        <v>2013</v>
      </c>
      <c r="AB8" s="91">
        <v>2014</v>
      </c>
      <c r="AC8" s="91">
        <v>2015</v>
      </c>
      <c r="AD8" s="91">
        <v>2016</v>
      </c>
      <c r="AE8" s="91">
        <v>2017</v>
      </c>
      <c r="AF8" s="91">
        <v>2018</v>
      </c>
      <c r="AG8" s="102">
        <v>2019</v>
      </c>
      <c r="AH8" s="102">
        <v>2020</v>
      </c>
      <c r="AI8" s="140"/>
    </row>
    <row r="9" spans="1:36" s="9" customFormat="1" ht="12.75" customHeight="1" x14ac:dyDescent="0.2">
      <c r="A9" s="39"/>
      <c r="B9" s="40" t="s">
        <v>54</v>
      </c>
      <c r="C9" s="25" t="s">
        <v>25</v>
      </c>
      <c r="D9" s="25">
        <f>D12+D14+D16+D18+D20+D22+D24+D26+D28+D30+D32+D34+D36+D38+D40+D42+D44</f>
        <v>2212</v>
      </c>
      <c r="E9" s="25">
        <f t="shared" ref="E9:AH9" si="0">E12+E14+E16+E18+E20+E22+E24+E26+E28+E30+E32+E34+E36+E38+E40+E42+E44</f>
        <v>1907</v>
      </c>
      <c r="F9" s="25">
        <f t="shared" si="0"/>
        <v>3010</v>
      </c>
      <c r="G9" s="25">
        <f t="shared" si="0"/>
        <v>3978</v>
      </c>
      <c r="H9" s="25">
        <f t="shared" si="0"/>
        <v>3390</v>
      </c>
      <c r="I9" s="25">
        <f t="shared" si="0"/>
        <v>3126</v>
      </c>
      <c r="J9" s="25">
        <f t="shared" si="0"/>
        <v>2928</v>
      </c>
      <c r="K9" s="25">
        <f t="shared" si="0"/>
        <v>4002</v>
      </c>
      <c r="L9" s="25">
        <f t="shared" si="0"/>
        <v>3128</v>
      </c>
      <c r="M9" s="25">
        <f t="shared" si="0"/>
        <v>2366</v>
      </c>
      <c r="N9" s="25">
        <f t="shared" si="0"/>
        <v>2139</v>
      </c>
      <c r="O9" s="25">
        <f t="shared" si="0"/>
        <v>3487</v>
      </c>
      <c r="P9" s="25">
        <f t="shared" si="0"/>
        <v>4405</v>
      </c>
      <c r="Q9" s="25">
        <f t="shared" si="0"/>
        <v>4742</v>
      </c>
      <c r="R9" s="25">
        <f t="shared" si="0"/>
        <v>7244</v>
      </c>
      <c r="S9" s="25">
        <f t="shared" si="0"/>
        <v>5764</v>
      </c>
      <c r="T9" s="25">
        <f t="shared" si="0"/>
        <v>7250</v>
      </c>
      <c r="U9" s="25">
        <f t="shared" si="0"/>
        <v>12317</v>
      </c>
      <c r="V9" s="25">
        <f t="shared" si="0"/>
        <v>20114</v>
      </c>
      <c r="W9" s="25">
        <f t="shared" si="0"/>
        <v>15757</v>
      </c>
      <c r="X9" s="25">
        <f t="shared" si="0"/>
        <v>19077</v>
      </c>
      <c r="Y9" s="25">
        <f t="shared" si="0"/>
        <v>14190</v>
      </c>
      <c r="Z9" s="25">
        <f t="shared" si="0"/>
        <v>11618</v>
      </c>
      <c r="AA9" s="25">
        <f t="shared" si="0"/>
        <v>12376</v>
      </c>
      <c r="AB9" s="25">
        <f t="shared" si="0"/>
        <v>16750</v>
      </c>
      <c r="AC9" s="25">
        <f t="shared" si="0"/>
        <v>17904</v>
      </c>
      <c r="AD9" s="25">
        <f t="shared" si="0"/>
        <v>13776</v>
      </c>
      <c r="AE9" s="25">
        <f t="shared" si="0"/>
        <v>19512</v>
      </c>
      <c r="AF9" s="25">
        <f t="shared" si="0"/>
        <v>19284</v>
      </c>
      <c r="AG9" s="25">
        <f t="shared" ref="AG9" si="1">AG12+AG14+AG16+AG18+AG20+AG22+AG24+AG26+AG28+AG30+AG32+AG34+AG36+AG38+AG40+AG42+AG44</f>
        <v>16557</v>
      </c>
      <c r="AH9" s="25">
        <f t="shared" si="0"/>
        <v>10885</v>
      </c>
      <c r="AI9" s="42">
        <f>SUM(D9:AH9)</f>
        <v>285195</v>
      </c>
      <c r="AJ9" s="8"/>
    </row>
    <row r="10" spans="1:36" s="9" customFormat="1" ht="12.75" customHeight="1" thickBot="1" x14ac:dyDescent="0.25">
      <c r="A10" s="43"/>
      <c r="B10" s="16"/>
      <c r="C10" s="20" t="s">
        <v>39</v>
      </c>
      <c r="D10" s="20">
        <f>D13+D15+D17+D19+D21+D23+D25+D27+D29+D31+D33+D35+D37+D39+D41+D43+D45</f>
        <v>203967.81</v>
      </c>
      <c r="E10" s="20">
        <f t="shared" ref="E10:AH10" si="2">E13+E15+E17+E19+E21+E23+E25+E27+E29+E31+E33+E35+E37+E39+E41+E43+E45</f>
        <v>199657.83000000002</v>
      </c>
      <c r="F10" s="20">
        <f t="shared" si="2"/>
        <v>329371.09999999998</v>
      </c>
      <c r="G10" s="20">
        <f t="shared" si="2"/>
        <v>374781.23</v>
      </c>
      <c r="H10" s="20">
        <f t="shared" si="2"/>
        <v>383906.31</v>
      </c>
      <c r="I10" s="20">
        <f t="shared" si="2"/>
        <v>337933.98</v>
      </c>
      <c r="J10" s="20">
        <f t="shared" si="2"/>
        <v>330793.49</v>
      </c>
      <c r="K10" s="20">
        <f t="shared" si="2"/>
        <v>467900.33</v>
      </c>
      <c r="L10" s="20">
        <f t="shared" si="2"/>
        <v>373045.5</v>
      </c>
      <c r="M10" s="20">
        <f t="shared" si="2"/>
        <v>280168.86</v>
      </c>
      <c r="N10" s="20">
        <f t="shared" si="2"/>
        <v>284933.24</v>
      </c>
      <c r="O10" s="20">
        <f t="shared" si="2"/>
        <v>426470.06</v>
      </c>
      <c r="P10" s="20">
        <f t="shared" si="2"/>
        <v>572739.57000000007</v>
      </c>
      <c r="Q10" s="20">
        <f t="shared" si="2"/>
        <v>797800.36</v>
      </c>
      <c r="R10" s="20">
        <f t="shared" si="2"/>
        <v>1353128.56</v>
      </c>
      <c r="S10" s="20">
        <f t="shared" si="2"/>
        <v>1256231.6200000001</v>
      </c>
      <c r="T10" s="20">
        <f t="shared" si="2"/>
        <v>1368466.37</v>
      </c>
      <c r="U10" s="20">
        <f t="shared" si="2"/>
        <v>2220916</v>
      </c>
      <c r="V10" s="20">
        <f t="shared" si="2"/>
        <v>2880160.51</v>
      </c>
      <c r="W10" s="20">
        <f t="shared" si="2"/>
        <v>2688315.5522099999</v>
      </c>
      <c r="X10" s="20">
        <f t="shared" si="2"/>
        <v>3438529.7044156608</v>
      </c>
      <c r="Y10" s="20">
        <f t="shared" si="2"/>
        <v>3245322.5640105461</v>
      </c>
      <c r="Z10" s="20">
        <f t="shared" si="2"/>
        <v>2294053</v>
      </c>
      <c r="AA10" s="20">
        <f t="shared" si="2"/>
        <v>2326255</v>
      </c>
      <c r="AB10" s="20">
        <f t="shared" si="2"/>
        <v>3184192</v>
      </c>
      <c r="AC10" s="20">
        <f t="shared" si="2"/>
        <v>3309895</v>
      </c>
      <c r="AD10" s="20">
        <f t="shared" si="2"/>
        <v>3932744</v>
      </c>
      <c r="AE10" s="20">
        <f t="shared" si="2"/>
        <v>4621897</v>
      </c>
      <c r="AF10" s="20">
        <f t="shared" si="2"/>
        <v>4537321.93</v>
      </c>
      <c r="AG10" s="20">
        <f t="shared" ref="AG10" si="3">AG13+AG15+AG17+AG19+AG21+AG23+AG25+AG27+AG29+AG31+AG33+AG35+AG37+AG39+AG41+AG43+AG45</f>
        <v>5491896</v>
      </c>
      <c r="AH10" s="20">
        <f t="shared" si="2"/>
        <v>4791769.4963365691</v>
      </c>
      <c r="AI10" s="45">
        <f>SUM(D10:AH10)</f>
        <v>58304563.976972774</v>
      </c>
      <c r="AJ10" s="8"/>
    </row>
    <row r="11" spans="1:36" s="7" customFormat="1" ht="12.75" customHeight="1" x14ac:dyDescent="0.2"/>
    <row r="12" spans="1:36" ht="12.75" customHeight="1" x14ac:dyDescent="0.2">
      <c r="A12" s="120" t="s">
        <v>23</v>
      </c>
      <c r="B12" s="137" t="s">
        <v>24</v>
      </c>
      <c r="C12" s="59" t="s">
        <v>25</v>
      </c>
      <c r="D12" s="17">
        <f t="shared" ref="D12:AH12" si="4">D57+D102</f>
        <v>1156</v>
      </c>
      <c r="E12" s="17">
        <f t="shared" si="4"/>
        <v>786</v>
      </c>
      <c r="F12" s="17">
        <f t="shared" si="4"/>
        <v>1730</v>
      </c>
      <c r="G12" s="17">
        <f t="shared" si="4"/>
        <v>1743</v>
      </c>
      <c r="H12" s="17">
        <f t="shared" si="4"/>
        <v>1779</v>
      </c>
      <c r="I12" s="17">
        <f t="shared" si="4"/>
        <v>1507</v>
      </c>
      <c r="J12" s="17">
        <f t="shared" si="4"/>
        <v>1159</v>
      </c>
      <c r="K12" s="17">
        <f t="shared" si="4"/>
        <v>1769</v>
      </c>
      <c r="L12" s="17">
        <f t="shared" si="4"/>
        <v>1371</v>
      </c>
      <c r="M12" s="17">
        <f t="shared" si="4"/>
        <v>248</v>
      </c>
      <c r="N12" s="17">
        <f t="shared" si="4"/>
        <v>751</v>
      </c>
      <c r="O12" s="17">
        <f t="shared" si="4"/>
        <v>1368</v>
      </c>
      <c r="P12" s="17">
        <f t="shared" si="4"/>
        <v>1621</v>
      </c>
      <c r="Q12" s="17">
        <f t="shared" si="4"/>
        <v>1943</v>
      </c>
      <c r="R12" s="17">
        <f t="shared" si="4"/>
        <v>1949</v>
      </c>
      <c r="S12" s="17">
        <f t="shared" si="4"/>
        <v>1003</v>
      </c>
      <c r="T12" s="17">
        <f t="shared" si="4"/>
        <v>1009</v>
      </c>
      <c r="U12" s="17">
        <f t="shared" si="4"/>
        <v>787</v>
      </c>
      <c r="V12" s="17">
        <f t="shared" si="4"/>
        <v>512</v>
      </c>
      <c r="W12" s="17">
        <f t="shared" si="4"/>
        <v>542</v>
      </c>
      <c r="X12" s="17">
        <f t="shared" si="4"/>
        <v>1389</v>
      </c>
      <c r="Y12" s="17">
        <f t="shared" si="4"/>
        <v>491</v>
      </c>
      <c r="Z12" s="17">
        <f t="shared" si="4"/>
        <v>34</v>
      </c>
      <c r="AA12" s="17">
        <f t="shared" si="4"/>
        <v>8</v>
      </c>
      <c r="AB12" s="17">
        <f t="shared" si="4"/>
        <v>2</v>
      </c>
      <c r="AC12" s="17">
        <f t="shared" si="4"/>
        <v>0</v>
      </c>
      <c r="AD12" s="17">
        <f t="shared" si="4"/>
        <v>0</v>
      </c>
      <c r="AE12" s="17">
        <f t="shared" si="4"/>
        <v>0</v>
      </c>
      <c r="AF12" s="17">
        <f t="shared" si="4"/>
        <v>0</v>
      </c>
      <c r="AG12" s="17">
        <f t="shared" ref="AG12" si="5">AG57+AG102</f>
        <v>0</v>
      </c>
      <c r="AH12" s="17">
        <f t="shared" si="4"/>
        <v>0</v>
      </c>
      <c r="AI12" s="85">
        <f>SUM(D12:AH12)</f>
        <v>26657</v>
      </c>
    </row>
    <row r="13" spans="1:36" ht="12.75" customHeight="1" x14ac:dyDescent="0.2">
      <c r="A13" s="121"/>
      <c r="B13" s="138"/>
      <c r="C13" s="57" t="s">
        <v>39</v>
      </c>
      <c r="D13" s="18">
        <f t="shared" ref="D13:AH13" si="6">D58+D103</f>
        <v>104361.18</v>
      </c>
      <c r="E13" s="18">
        <f t="shared" si="6"/>
        <v>81542.69</v>
      </c>
      <c r="F13" s="18">
        <f t="shared" si="6"/>
        <v>191842.04</v>
      </c>
      <c r="G13" s="18">
        <f t="shared" si="6"/>
        <v>192940.43</v>
      </c>
      <c r="H13" s="18">
        <f t="shared" si="6"/>
        <v>196175.01</v>
      </c>
      <c r="I13" s="18">
        <f t="shared" si="6"/>
        <v>166038.28</v>
      </c>
      <c r="J13" s="18">
        <f t="shared" si="6"/>
        <v>129833.32</v>
      </c>
      <c r="K13" s="18">
        <f t="shared" si="6"/>
        <v>226060.7</v>
      </c>
      <c r="L13" s="18">
        <f t="shared" si="6"/>
        <v>189107.66</v>
      </c>
      <c r="M13" s="18">
        <f t="shared" si="6"/>
        <v>37289.949999999997</v>
      </c>
      <c r="N13" s="18">
        <f t="shared" si="6"/>
        <v>129160</v>
      </c>
      <c r="O13" s="18">
        <f t="shared" si="6"/>
        <v>191755</v>
      </c>
      <c r="P13" s="18">
        <f t="shared" si="6"/>
        <v>235865</v>
      </c>
      <c r="Q13" s="18">
        <f t="shared" si="6"/>
        <v>312811.78000000003</v>
      </c>
      <c r="R13" s="18">
        <f t="shared" si="6"/>
        <v>334907.5</v>
      </c>
      <c r="S13" s="18">
        <f t="shared" si="6"/>
        <v>206732.5</v>
      </c>
      <c r="T13" s="18">
        <f t="shared" si="6"/>
        <v>190078.75</v>
      </c>
      <c r="U13" s="18">
        <f t="shared" si="6"/>
        <v>147288</v>
      </c>
      <c r="V13" s="18">
        <f t="shared" si="6"/>
        <v>95422.96</v>
      </c>
      <c r="W13" s="18">
        <f t="shared" si="6"/>
        <v>148922.66599999991</v>
      </c>
      <c r="X13" s="18">
        <f t="shared" si="6"/>
        <v>513337.09101590776</v>
      </c>
      <c r="Y13" s="18">
        <f t="shared" si="6"/>
        <v>186808</v>
      </c>
      <c r="Z13" s="18">
        <f t="shared" si="6"/>
        <v>13204</v>
      </c>
      <c r="AA13" s="18">
        <f t="shared" si="6"/>
        <v>2804</v>
      </c>
      <c r="AB13" s="18">
        <f t="shared" si="6"/>
        <v>545</v>
      </c>
      <c r="AC13" s="18">
        <f t="shared" si="6"/>
        <v>0</v>
      </c>
      <c r="AD13" s="18">
        <f t="shared" si="6"/>
        <v>0</v>
      </c>
      <c r="AE13" s="18">
        <f t="shared" si="6"/>
        <v>0</v>
      </c>
      <c r="AF13" s="18">
        <f t="shared" si="6"/>
        <v>0</v>
      </c>
      <c r="AG13" s="18">
        <f t="shared" ref="AG13" si="7">AG58+AG103</f>
        <v>0</v>
      </c>
      <c r="AH13" s="18">
        <f t="shared" si="6"/>
        <v>0</v>
      </c>
      <c r="AI13" s="86">
        <f t="shared" ref="AI13:AI45" si="8">SUM(D13:AH13)</f>
        <v>4224833.5070159081</v>
      </c>
    </row>
    <row r="14" spans="1:36" ht="12.75" customHeight="1" x14ac:dyDescent="0.2">
      <c r="A14" s="121"/>
      <c r="B14" s="137" t="s">
        <v>27</v>
      </c>
      <c r="C14" s="10" t="s">
        <v>25</v>
      </c>
      <c r="D14" s="17">
        <f t="shared" ref="D14:AH14" si="9">D59+D104</f>
        <v>0</v>
      </c>
      <c r="E14" s="17">
        <f t="shared" si="9"/>
        <v>0</v>
      </c>
      <c r="F14" s="17">
        <f t="shared" si="9"/>
        <v>0</v>
      </c>
      <c r="G14" s="17">
        <f t="shared" si="9"/>
        <v>579</v>
      </c>
      <c r="H14" s="17">
        <f t="shared" si="9"/>
        <v>699</v>
      </c>
      <c r="I14" s="17">
        <f t="shared" si="9"/>
        <v>419</v>
      </c>
      <c r="J14" s="17">
        <f t="shared" si="9"/>
        <v>735</v>
      </c>
      <c r="K14" s="17">
        <f t="shared" si="9"/>
        <v>738</v>
      </c>
      <c r="L14" s="17">
        <f t="shared" si="9"/>
        <v>524</v>
      </c>
      <c r="M14" s="17">
        <f t="shared" si="9"/>
        <v>804</v>
      </c>
      <c r="N14" s="17">
        <f t="shared" si="9"/>
        <v>540</v>
      </c>
      <c r="O14" s="17">
        <f t="shared" si="9"/>
        <v>766</v>
      </c>
      <c r="P14" s="17">
        <f t="shared" si="9"/>
        <v>1112</v>
      </c>
      <c r="Q14" s="17">
        <f t="shared" si="9"/>
        <v>942</v>
      </c>
      <c r="R14" s="17">
        <f t="shared" si="9"/>
        <v>627</v>
      </c>
      <c r="S14" s="17">
        <f t="shared" si="9"/>
        <v>174</v>
      </c>
      <c r="T14" s="17">
        <f t="shared" si="9"/>
        <v>73</v>
      </c>
      <c r="U14" s="17">
        <f t="shared" si="9"/>
        <v>5</v>
      </c>
      <c r="V14" s="17">
        <f t="shared" si="9"/>
        <v>1</v>
      </c>
      <c r="W14" s="17">
        <f t="shared" si="9"/>
        <v>0</v>
      </c>
      <c r="X14" s="17">
        <f t="shared" si="9"/>
        <v>0</v>
      </c>
      <c r="Y14" s="17">
        <f t="shared" si="9"/>
        <v>0</v>
      </c>
      <c r="Z14" s="17">
        <f t="shared" si="9"/>
        <v>0</v>
      </c>
      <c r="AA14" s="17">
        <f t="shared" si="9"/>
        <v>0</v>
      </c>
      <c r="AB14" s="17">
        <f t="shared" si="9"/>
        <v>0</v>
      </c>
      <c r="AC14" s="17">
        <f t="shared" si="9"/>
        <v>0</v>
      </c>
      <c r="AD14" s="17">
        <f t="shared" si="9"/>
        <v>0</v>
      </c>
      <c r="AE14" s="17">
        <f t="shared" si="9"/>
        <v>0</v>
      </c>
      <c r="AF14" s="17">
        <f t="shared" si="9"/>
        <v>0</v>
      </c>
      <c r="AG14" s="17">
        <f t="shared" ref="AG14" si="10">AG59+AG104</f>
        <v>0</v>
      </c>
      <c r="AH14" s="17">
        <f t="shared" si="9"/>
        <v>0</v>
      </c>
      <c r="AI14" s="85">
        <f t="shared" si="8"/>
        <v>8738</v>
      </c>
    </row>
    <row r="15" spans="1:36" ht="12.75" customHeight="1" x14ac:dyDescent="0.2">
      <c r="A15" s="121"/>
      <c r="B15" s="138"/>
      <c r="C15" s="11" t="s">
        <v>39</v>
      </c>
      <c r="D15" s="18">
        <f t="shared" ref="D15:AH15" si="11">D60+D105</f>
        <v>0</v>
      </c>
      <c r="E15" s="18">
        <f t="shared" si="11"/>
        <v>0</v>
      </c>
      <c r="F15" s="18">
        <f t="shared" si="11"/>
        <v>0</v>
      </c>
      <c r="G15" s="18">
        <f t="shared" si="11"/>
        <v>20265</v>
      </c>
      <c r="H15" s="18">
        <f t="shared" si="11"/>
        <v>91923</v>
      </c>
      <c r="I15" s="18">
        <f t="shared" si="11"/>
        <v>54392</v>
      </c>
      <c r="J15" s="18">
        <f t="shared" si="11"/>
        <v>91035</v>
      </c>
      <c r="K15" s="18">
        <f t="shared" si="11"/>
        <v>89900</v>
      </c>
      <c r="L15" s="18">
        <f t="shared" si="11"/>
        <v>60666</v>
      </c>
      <c r="M15" s="18">
        <f t="shared" si="11"/>
        <v>107070</v>
      </c>
      <c r="N15" s="18">
        <f t="shared" si="11"/>
        <v>67930</v>
      </c>
      <c r="O15" s="18">
        <f t="shared" si="11"/>
        <v>95996</v>
      </c>
      <c r="P15" s="18">
        <f t="shared" si="11"/>
        <v>132147</v>
      </c>
      <c r="Q15" s="18">
        <f t="shared" si="11"/>
        <v>132717</v>
      </c>
      <c r="R15" s="18">
        <f t="shared" si="11"/>
        <v>69109</v>
      </c>
      <c r="S15" s="18">
        <f t="shared" si="11"/>
        <v>21266</v>
      </c>
      <c r="T15" s="18">
        <f t="shared" si="11"/>
        <v>10920</v>
      </c>
      <c r="U15" s="18">
        <f t="shared" si="11"/>
        <v>750</v>
      </c>
      <c r="V15" s="18">
        <f t="shared" si="11"/>
        <v>150</v>
      </c>
      <c r="W15" s="18">
        <f t="shared" si="11"/>
        <v>0</v>
      </c>
      <c r="X15" s="18">
        <f t="shared" si="11"/>
        <v>0</v>
      </c>
      <c r="Y15" s="18">
        <f t="shared" si="11"/>
        <v>0</v>
      </c>
      <c r="Z15" s="18">
        <f t="shared" si="11"/>
        <v>0</v>
      </c>
      <c r="AA15" s="18">
        <f t="shared" si="11"/>
        <v>0</v>
      </c>
      <c r="AB15" s="18">
        <f t="shared" si="11"/>
        <v>0</v>
      </c>
      <c r="AC15" s="18">
        <f t="shared" si="11"/>
        <v>0</v>
      </c>
      <c r="AD15" s="18">
        <f t="shared" si="11"/>
        <v>0</v>
      </c>
      <c r="AE15" s="18">
        <f t="shared" si="11"/>
        <v>0</v>
      </c>
      <c r="AF15" s="18">
        <f t="shared" si="11"/>
        <v>0</v>
      </c>
      <c r="AG15" s="18">
        <f t="shared" ref="AG15" si="12">AG60+AG105</f>
        <v>0</v>
      </c>
      <c r="AH15" s="18">
        <f t="shared" si="11"/>
        <v>0</v>
      </c>
      <c r="AI15" s="86">
        <f t="shared" si="8"/>
        <v>1046236</v>
      </c>
    </row>
    <row r="16" spans="1:36" ht="12.75" customHeight="1" x14ac:dyDescent="0.2">
      <c r="A16" s="121"/>
      <c r="B16" s="137" t="s">
        <v>28</v>
      </c>
      <c r="C16" s="10" t="s">
        <v>25</v>
      </c>
      <c r="D16" s="17">
        <f t="shared" ref="D16:AH16" si="13">D61+D106</f>
        <v>0</v>
      </c>
      <c r="E16" s="17">
        <f t="shared" si="13"/>
        <v>0</v>
      </c>
      <c r="F16" s="17">
        <f t="shared" si="13"/>
        <v>0</v>
      </c>
      <c r="G16" s="17">
        <f t="shared" si="13"/>
        <v>0</v>
      </c>
      <c r="H16" s="17">
        <f t="shared" si="13"/>
        <v>0</v>
      </c>
      <c r="I16" s="17">
        <f t="shared" si="13"/>
        <v>0</v>
      </c>
      <c r="J16" s="17">
        <f t="shared" si="13"/>
        <v>0</v>
      </c>
      <c r="K16" s="17">
        <f t="shared" si="13"/>
        <v>92</v>
      </c>
      <c r="L16" s="17">
        <f t="shared" si="13"/>
        <v>95</v>
      </c>
      <c r="M16" s="17">
        <f t="shared" si="13"/>
        <v>137</v>
      </c>
      <c r="N16" s="17">
        <f t="shared" si="13"/>
        <v>100</v>
      </c>
      <c r="O16" s="17">
        <f t="shared" si="13"/>
        <v>159</v>
      </c>
      <c r="P16" s="17">
        <f t="shared" si="13"/>
        <v>250</v>
      </c>
      <c r="Q16" s="17">
        <f t="shared" si="13"/>
        <v>151</v>
      </c>
      <c r="R16" s="17">
        <f t="shared" si="13"/>
        <v>523</v>
      </c>
      <c r="S16" s="17">
        <f t="shared" si="13"/>
        <v>437</v>
      </c>
      <c r="T16" s="17">
        <f t="shared" si="13"/>
        <v>39</v>
      </c>
      <c r="U16" s="17">
        <f t="shared" si="13"/>
        <v>0</v>
      </c>
      <c r="V16" s="17">
        <f t="shared" si="13"/>
        <v>0</v>
      </c>
      <c r="W16" s="17">
        <f t="shared" si="13"/>
        <v>0</v>
      </c>
      <c r="X16" s="17">
        <f t="shared" si="13"/>
        <v>0</v>
      </c>
      <c r="Y16" s="17">
        <f t="shared" si="13"/>
        <v>0</v>
      </c>
      <c r="Z16" s="17">
        <f t="shared" si="13"/>
        <v>0</v>
      </c>
      <c r="AA16" s="17">
        <f t="shared" si="13"/>
        <v>0</v>
      </c>
      <c r="AB16" s="17">
        <f t="shared" si="13"/>
        <v>0</v>
      </c>
      <c r="AC16" s="17">
        <f t="shared" si="13"/>
        <v>0</v>
      </c>
      <c r="AD16" s="17">
        <f t="shared" si="13"/>
        <v>0</v>
      </c>
      <c r="AE16" s="17">
        <f t="shared" si="13"/>
        <v>0</v>
      </c>
      <c r="AF16" s="17">
        <f t="shared" si="13"/>
        <v>0</v>
      </c>
      <c r="AG16" s="17">
        <f t="shared" ref="AG16" si="14">AG61+AG106</f>
        <v>0</v>
      </c>
      <c r="AH16" s="17">
        <f t="shared" si="13"/>
        <v>0</v>
      </c>
      <c r="AI16" s="85">
        <f t="shared" si="8"/>
        <v>1983</v>
      </c>
    </row>
    <row r="17" spans="1:38" ht="12.75" customHeight="1" x14ac:dyDescent="0.2">
      <c r="A17" s="121"/>
      <c r="B17" s="138"/>
      <c r="C17" s="11" t="s">
        <v>39</v>
      </c>
      <c r="D17" s="18">
        <f t="shared" ref="D17:AH17" si="15">D62+D107</f>
        <v>0</v>
      </c>
      <c r="E17" s="18">
        <f t="shared" si="15"/>
        <v>0</v>
      </c>
      <c r="F17" s="18">
        <f t="shared" si="15"/>
        <v>0</v>
      </c>
      <c r="G17" s="18">
        <f t="shared" si="15"/>
        <v>0</v>
      </c>
      <c r="H17" s="18">
        <f t="shared" si="15"/>
        <v>0</v>
      </c>
      <c r="I17" s="18">
        <f t="shared" si="15"/>
        <v>0</v>
      </c>
      <c r="J17" s="18">
        <f t="shared" si="15"/>
        <v>0</v>
      </c>
      <c r="K17" s="18">
        <f t="shared" si="15"/>
        <v>12880</v>
      </c>
      <c r="L17" s="18">
        <f t="shared" si="15"/>
        <v>13300</v>
      </c>
      <c r="M17" s="18">
        <f t="shared" si="15"/>
        <v>19180</v>
      </c>
      <c r="N17" s="18">
        <f t="shared" si="15"/>
        <v>13999</v>
      </c>
      <c r="O17" s="18">
        <f t="shared" si="15"/>
        <v>22309</v>
      </c>
      <c r="P17" s="18">
        <f t="shared" si="15"/>
        <v>35119</v>
      </c>
      <c r="Q17" s="18">
        <f t="shared" si="15"/>
        <v>19736</v>
      </c>
      <c r="R17" s="18">
        <f t="shared" si="15"/>
        <v>64786</v>
      </c>
      <c r="S17" s="18">
        <f t="shared" si="15"/>
        <v>53875</v>
      </c>
      <c r="T17" s="18">
        <f t="shared" si="15"/>
        <v>4280</v>
      </c>
      <c r="U17" s="18">
        <f t="shared" si="15"/>
        <v>0</v>
      </c>
      <c r="V17" s="18">
        <f t="shared" si="15"/>
        <v>0</v>
      </c>
      <c r="W17" s="18">
        <f t="shared" si="15"/>
        <v>0</v>
      </c>
      <c r="X17" s="18">
        <f t="shared" si="15"/>
        <v>0</v>
      </c>
      <c r="Y17" s="18">
        <f t="shared" si="15"/>
        <v>0</v>
      </c>
      <c r="Z17" s="18">
        <f t="shared" si="15"/>
        <v>0</v>
      </c>
      <c r="AA17" s="18">
        <f t="shared" si="15"/>
        <v>0</v>
      </c>
      <c r="AB17" s="18">
        <f t="shared" si="15"/>
        <v>0</v>
      </c>
      <c r="AC17" s="18">
        <f t="shared" si="15"/>
        <v>0</v>
      </c>
      <c r="AD17" s="18">
        <f t="shared" si="15"/>
        <v>0</v>
      </c>
      <c r="AE17" s="18">
        <f t="shared" si="15"/>
        <v>0</v>
      </c>
      <c r="AF17" s="18">
        <f t="shared" si="15"/>
        <v>0</v>
      </c>
      <c r="AG17" s="18">
        <f t="shared" ref="AG17" si="16">AG62+AG107</f>
        <v>0</v>
      </c>
      <c r="AH17" s="18">
        <f t="shared" si="15"/>
        <v>0</v>
      </c>
      <c r="AI17" s="86">
        <f t="shared" si="8"/>
        <v>259464</v>
      </c>
    </row>
    <row r="18" spans="1:38" ht="12.75" customHeight="1" x14ac:dyDescent="0.2">
      <c r="A18" s="121"/>
      <c r="B18" s="137" t="s">
        <v>29</v>
      </c>
      <c r="C18" s="10" t="s">
        <v>25</v>
      </c>
      <c r="D18" s="17">
        <f t="shared" ref="D18:AH18" si="17">D63+D108</f>
        <v>0</v>
      </c>
      <c r="E18" s="17">
        <f t="shared" si="17"/>
        <v>0</v>
      </c>
      <c r="F18" s="17">
        <f t="shared" si="17"/>
        <v>0</v>
      </c>
      <c r="G18" s="17">
        <f t="shared" si="17"/>
        <v>0</v>
      </c>
      <c r="H18" s="17">
        <f t="shared" si="17"/>
        <v>0</v>
      </c>
      <c r="I18" s="17">
        <f t="shared" si="17"/>
        <v>0</v>
      </c>
      <c r="J18" s="17">
        <f t="shared" si="17"/>
        <v>0</v>
      </c>
      <c r="K18" s="17">
        <f t="shared" si="17"/>
        <v>0</v>
      </c>
      <c r="L18" s="17">
        <f t="shared" si="17"/>
        <v>0</v>
      </c>
      <c r="M18" s="17">
        <f t="shared" si="17"/>
        <v>0</v>
      </c>
      <c r="N18" s="17">
        <f t="shared" si="17"/>
        <v>0</v>
      </c>
      <c r="O18" s="17">
        <f t="shared" si="17"/>
        <v>0</v>
      </c>
      <c r="P18" s="17">
        <f t="shared" si="17"/>
        <v>184</v>
      </c>
      <c r="Q18" s="17">
        <f t="shared" si="17"/>
        <v>916</v>
      </c>
      <c r="R18" s="17">
        <f t="shared" si="17"/>
        <v>2721</v>
      </c>
      <c r="S18" s="17">
        <f t="shared" si="17"/>
        <v>3129</v>
      </c>
      <c r="T18" s="17">
        <f t="shared" si="17"/>
        <v>3510</v>
      </c>
      <c r="U18" s="17">
        <f t="shared" si="17"/>
        <v>5183</v>
      </c>
      <c r="V18" s="17">
        <f t="shared" si="17"/>
        <v>4790</v>
      </c>
      <c r="W18" s="17">
        <f t="shared" si="17"/>
        <v>4426</v>
      </c>
      <c r="X18" s="17">
        <f t="shared" si="17"/>
        <v>3919</v>
      </c>
      <c r="Y18" s="17">
        <f t="shared" si="17"/>
        <v>4426</v>
      </c>
      <c r="Z18" s="17">
        <f t="shared" si="17"/>
        <v>2814</v>
      </c>
      <c r="AA18" s="17">
        <f t="shared" si="17"/>
        <v>1000</v>
      </c>
      <c r="AB18" s="17">
        <f t="shared" si="17"/>
        <v>175</v>
      </c>
      <c r="AC18" s="17">
        <f t="shared" si="17"/>
        <v>17</v>
      </c>
      <c r="AD18" s="17">
        <f t="shared" si="17"/>
        <v>16</v>
      </c>
      <c r="AE18" s="17">
        <f t="shared" si="17"/>
        <v>4</v>
      </c>
      <c r="AF18" s="17">
        <f t="shared" si="17"/>
        <v>1</v>
      </c>
      <c r="AG18" s="17">
        <f t="shared" ref="AG18" si="18">AG63+AG108</f>
        <v>2</v>
      </c>
      <c r="AH18" s="17">
        <f t="shared" si="17"/>
        <v>0</v>
      </c>
      <c r="AI18" s="85">
        <f t="shared" si="8"/>
        <v>37233</v>
      </c>
    </row>
    <row r="19" spans="1:38" ht="12.75" customHeight="1" x14ac:dyDescent="0.2">
      <c r="A19" s="121"/>
      <c r="B19" s="138"/>
      <c r="C19" s="11" t="s">
        <v>39</v>
      </c>
      <c r="D19" s="18">
        <f t="shared" ref="D19:AH19" si="19">D64+D109</f>
        <v>0</v>
      </c>
      <c r="E19" s="18">
        <f t="shared" si="19"/>
        <v>0</v>
      </c>
      <c r="F19" s="18">
        <f t="shared" si="19"/>
        <v>0</v>
      </c>
      <c r="G19" s="18">
        <f t="shared" si="19"/>
        <v>0</v>
      </c>
      <c r="H19" s="18">
        <f t="shared" si="19"/>
        <v>0</v>
      </c>
      <c r="I19" s="18">
        <f t="shared" si="19"/>
        <v>0</v>
      </c>
      <c r="J19" s="18">
        <f t="shared" si="19"/>
        <v>0</v>
      </c>
      <c r="K19" s="18">
        <f t="shared" si="19"/>
        <v>0</v>
      </c>
      <c r="L19" s="18">
        <f t="shared" si="19"/>
        <v>0</v>
      </c>
      <c r="M19" s="18">
        <f t="shared" si="19"/>
        <v>0</v>
      </c>
      <c r="N19" s="18">
        <f t="shared" si="19"/>
        <v>0</v>
      </c>
      <c r="O19" s="18">
        <f t="shared" si="19"/>
        <v>0</v>
      </c>
      <c r="P19" s="18">
        <f t="shared" si="19"/>
        <v>51590</v>
      </c>
      <c r="Q19" s="18">
        <f t="shared" si="19"/>
        <v>250020</v>
      </c>
      <c r="R19" s="18">
        <f t="shared" si="19"/>
        <v>756025</v>
      </c>
      <c r="S19" s="18">
        <f t="shared" si="19"/>
        <v>881430</v>
      </c>
      <c r="T19" s="18">
        <f t="shared" si="19"/>
        <v>1011706</v>
      </c>
      <c r="U19" s="18">
        <f t="shared" si="19"/>
        <v>1622548</v>
      </c>
      <c r="V19" s="18">
        <f t="shared" si="19"/>
        <v>1841661.05</v>
      </c>
      <c r="W19" s="18">
        <f t="shared" si="19"/>
        <v>1758616</v>
      </c>
      <c r="X19" s="18">
        <f t="shared" si="19"/>
        <v>1592950.8495686024</v>
      </c>
      <c r="Y19" s="18">
        <f t="shared" si="19"/>
        <v>2014581</v>
      </c>
      <c r="Z19" s="18">
        <f t="shared" si="19"/>
        <v>1270017</v>
      </c>
      <c r="AA19" s="18">
        <f t="shared" si="19"/>
        <v>435403</v>
      </c>
      <c r="AB19" s="18">
        <f t="shared" si="19"/>
        <v>77332</v>
      </c>
      <c r="AC19" s="18">
        <f t="shared" si="19"/>
        <v>8277</v>
      </c>
      <c r="AD19" s="18">
        <f t="shared" si="19"/>
        <v>8732</v>
      </c>
      <c r="AE19" s="18">
        <f t="shared" si="19"/>
        <v>3033</v>
      </c>
      <c r="AF19" s="18">
        <f t="shared" si="19"/>
        <v>970</v>
      </c>
      <c r="AG19" s="18">
        <f t="shared" ref="AG19" si="20">AG64+AG109</f>
        <v>1176</v>
      </c>
      <c r="AH19" s="18">
        <f t="shared" si="19"/>
        <v>0</v>
      </c>
      <c r="AI19" s="86">
        <f t="shared" si="8"/>
        <v>13586067.899568602</v>
      </c>
    </row>
    <row r="20" spans="1:38" ht="12.75" customHeight="1" x14ac:dyDescent="0.2">
      <c r="A20" s="121"/>
      <c r="B20" s="137" t="s">
        <v>30</v>
      </c>
      <c r="C20" s="10" t="s">
        <v>25</v>
      </c>
      <c r="D20" s="17">
        <f t="shared" ref="D20:AH20" si="21">D65+D110</f>
        <v>0</v>
      </c>
      <c r="E20" s="17">
        <f t="shared" si="21"/>
        <v>0</v>
      </c>
      <c r="F20" s="17">
        <f t="shared" si="21"/>
        <v>0</v>
      </c>
      <c r="G20" s="17">
        <f t="shared" si="21"/>
        <v>0</v>
      </c>
      <c r="H20" s="17">
        <f t="shared" si="21"/>
        <v>0</v>
      </c>
      <c r="I20" s="17">
        <f t="shared" si="21"/>
        <v>0</v>
      </c>
      <c r="J20" s="17">
        <f t="shared" si="21"/>
        <v>0</v>
      </c>
      <c r="K20" s="17">
        <f t="shared" si="21"/>
        <v>0</v>
      </c>
      <c r="L20" s="17">
        <f t="shared" si="21"/>
        <v>0</v>
      </c>
      <c r="M20" s="17">
        <f t="shared" si="21"/>
        <v>0</v>
      </c>
      <c r="N20" s="17">
        <f t="shared" si="21"/>
        <v>0</v>
      </c>
      <c r="O20" s="17">
        <f t="shared" si="21"/>
        <v>0</v>
      </c>
      <c r="P20" s="17">
        <f t="shared" si="21"/>
        <v>0</v>
      </c>
      <c r="Q20" s="17">
        <f t="shared" si="21"/>
        <v>0</v>
      </c>
      <c r="R20" s="17">
        <f t="shared" si="21"/>
        <v>0</v>
      </c>
      <c r="S20" s="17">
        <f t="shared" si="21"/>
        <v>0</v>
      </c>
      <c r="T20" s="17">
        <f t="shared" si="21"/>
        <v>0</v>
      </c>
      <c r="U20" s="17">
        <f t="shared" si="21"/>
        <v>0</v>
      </c>
      <c r="V20" s="17">
        <f t="shared" si="21"/>
        <v>0</v>
      </c>
      <c r="W20" s="17">
        <f t="shared" si="21"/>
        <v>0</v>
      </c>
      <c r="X20" s="17">
        <f t="shared" si="21"/>
        <v>0</v>
      </c>
      <c r="Y20" s="17">
        <f t="shared" si="21"/>
        <v>0</v>
      </c>
      <c r="Z20" s="17">
        <f t="shared" si="21"/>
        <v>109</v>
      </c>
      <c r="AA20" s="17">
        <f t="shared" si="21"/>
        <v>1044</v>
      </c>
      <c r="AB20" s="17">
        <f t="shared" si="21"/>
        <v>2357</v>
      </c>
      <c r="AC20" s="17">
        <f t="shared" si="21"/>
        <v>2432</v>
      </c>
      <c r="AD20" s="17">
        <f t="shared" si="21"/>
        <v>3145</v>
      </c>
      <c r="AE20" s="17">
        <f t="shared" si="21"/>
        <v>2430</v>
      </c>
      <c r="AF20" s="17">
        <f t="shared" si="21"/>
        <v>1297</v>
      </c>
      <c r="AG20" s="17">
        <f t="shared" ref="AG20" si="22">AG65+AG110</f>
        <v>2160</v>
      </c>
      <c r="AH20" s="17">
        <f t="shared" si="21"/>
        <v>2897</v>
      </c>
      <c r="AI20" s="85">
        <f t="shared" si="8"/>
        <v>17871</v>
      </c>
    </row>
    <row r="21" spans="1:38" ht="12.75" customHeight="1" x14ac:dyDescent="0.2">
      <c r="A21" s="121"/>
      <c r="B21" s="138"/>
      <c r="C21" s="11" t="s">
        <v>39</v>
      </c>
      <c r="D21" s="18">
        <f t="shared" ref="D21:AH21" si="23">D66+D111</f>
        <v>0</v>
      </c>
      <c r="E21" s="18">
        <f t="shared" si="23"/>
        <v>0</v>
      </c>
      <c r="F21" s="18">
        <f t="shared" si="23"/>
        <v>0</v>
      </c>
      <c r="G21" s="18">
        <f t="shared" si="23"/>
        <v>0</v>
      </c>
      <c r="H21" s="18">
        <f t="shared" si="23"/>
        <v>0</v>
      </c>
      <c r="I21" s="18">
        <f t="shared" si="23"/>
        <v>0</v>
      </c>
      <c r="J21" s="18">
        <f t="shared" si="23"/>
        <v>0</v>
      </c>
      <c r="K21" s="18">
        <f t="shared" si="23"/>
        <v>0</v>
      </c>
      <c r="L21" s="18">
        <f t="shared" si="23"/>
        <v>0</v>
      </c>
      <c r="M21" s="18">
        <f t="shared" si="23"/>
        <v>0</v>
      </c>
      <c r="N21" s="18">
        <f t="shared" si="23"/>
        <v>0</v>
      </c>
      <c r="O21" s="18">
        <f t="shared" si="23"/>
        <v>0</v>
      </c>
      <c r="P21" s="18">
        <f t="shared" si="23"/>
        <v>0</v>
      </c>
      <c r="Q21" s="18">
        <f t="shared" si="23"/>
        <v>0</v>
      </c>
      <c r="R21" s="18">
        <f t="shared" si="23"/>
        <v>0</v>
      </c>
      <c r="S21" s="18">
        <f t="shared" si="23"/>
        <v>0</v>
      </c>
      <c r="T21" s="18">
        <f t="shared" si="23"/>
        <v>0</v>
      </c>
      <c r="U21" s="18">
        <f t="shared" si="23"/>
        <v>0</v>
      </c>
      <c r="V21" s="18">
        <f t="shared" si="23"/>
        <v>0</v>
      </c>
      <c r="W21" s="18">
        <f t="shared" si="23"/>
        <v>0</v>
      </c>
      <c r="X21" s="18">
        <f t="shared" si="23"/>
        <v>0</v>
      </c>
      <c r="Y21" s="18">
        <f t="shared" si="23"/>
        <v>0</v>
      </c>
      <c r="Z21" s="18">
        <f t="shared" si="23"/>
        <v>57516</v>
      </c>
      <c r="AA21" s="18">
        <f t="shared" si="23"/>
        <v>521146</v>
      </c>
      <c r="AB21" s="18">
        <f t="shared" si="23"/>
        <v>1270855</v>
      </c>
      <c r="AC21" s="18">
        <f t="shared" si="23"/>
        <v>1411036</v>
      </c>
      <c r="AD21" s="18">
        <f t="shared" si="23"/>
        <v>2146372</v>
      </c>
      <c r="AE21" s="18">
        <f t="shared" si="23"/>
        <v>1811057</v>
      </c>
      <c r="AF21" s="18">
        <f t="shared" si="23"/>
        <v>1100602</v>
      </c>
      <c r="AG21" s="18">
        <f t="shared" ref="AG21" si="24">AG66+AG111</f>
        <v>1831530</v>
      </c>
      <c r="AH21" s="18">
        <f t="shared" si="23"/>
        <v>2635464</v>
      </c>
      <c r="AI21" s="86">
        <f t="shared" si="8"/>
        <v>12785578</v>
      </c>
    </row>
    <row r="22" spans="1:38" ht="12.75" customHeight="1" x14ac:dyDescent="0.2">
      <c r="A22" s="121"/>
      <c r="B22" s="137" t="s">
        <v>31</v>
      </c>
      <c r="C22" s="10" t="s">
        <v>25</v>
      </c>
      <c r="D22" s="17">
        <f t="shared" ref="D22:AH22" si="25">D67+D112</f>
        <v>0</v>
      </c>
      <c r="E22" s="17">
        <f t="shared" si="25"/>
        <v>0</v>
      </c>
      <c r="F22" s="17">
        <f t="shared" si="25"/>
        <v>0</v>
      </c>
      <c r="G22" s="17">
        <f t="shared" si="25"/>
        <v>0</v>
      </c>
      <c r="H22" s="17">
        <f t="shared" si="25"/>
        <v>0</v>
      </c>
      <c r="I22" s="17">
        <f t="shared" si="25"/>
        <v>0</v>
      </c>
      <c r="J22" s="17">
        <f t="shared" si="25"/>
        <v>0</v>
      </c>
      <c r="K22" s="17">
        <f t="shared" si="25"/>
        <v>0</v>
      </c>
      <c r="L22" s="17">
        <f t="shared" si="25"/>
        <v>0</v>
      </c>
      <c r="M22" s="17">
        <f t="shared" si="25"/>
        <v>0</v>
      </c>
      <c r="N22" s="17">
        <f t="shared" si="25"/>
        <v>0</v>
      </c>
      <c r="O22" s="17">
        <f t="shared" si="25"/>
        <v>0</v>
      </c>
      <c r="P22" s="17">
        <f t="shared" si="25"/>
        <v>0</v>
      </c>
      <c r="Q22" s="17">
        <f t="shared" si="25"/>
        <v>0</v>
      </c>
      <c r="R22" s="17">
        <f t="shared" si="25"/>
        <v>0</v>
      </c>
      <c r="S22" s="17">
        <f t="shared" si="25"/>
        <v>0</v>
      </c>
      <c r="T22" s="17">
        <f t="shared" si="25"/>
        <v>0</v>
      </c>
      <c r="U22" s="17">
        <f t="shared" si="25"/>
        <v>0</v>
      </c>
      <c r="V22" s="17">
        <f t="shared" si="25"/>
        <v>0</v>
      </c>
      <c r="W22" s="17">
        <f t="shared" si="25"/>
        <v>0</v>
      </c>
      <c r="X22" s="17">
        <f t="shared" si="25"/>
        <v>0</v>
      </c>
      <c r="Y22" s="17">
        <f t="shared" si="25"/>
        <v>0</v>
      </c>
      <c r="Z22" s="17">
        <f t="shared" si="25"/>
        <v>0</v>
      </c>
      <c r="AA22" s="17">
        <f t="shared" si="25"/>
        <v>0</v>
      </c>
      <c r="AB22" s="17">
        <f t="shared" si="25"/>
        <v>0</v>
      </c>
      <c r="AC22" s="17">
        <f t="shared" si="25"/>
        <v>0</v>
      </c>
      <c r="AD22" s="17">
        <f t="shared" si="25"/>
        <v>0</v>
      </c>
      <c r="AE22" s="17">
        <f t="shared" si="25"/>
        <v>0</v>
      </c>
      <c r="AF22" s="17">
        <f t="shared" si="25"/>
        <v>337</v>
      </c>
      <c r="AG22" s="17">
        <f t="shared" ref="AG22" si="26">AG67+AG112</f>
        <v>876</v>
      </c>
      <c r="AH22" s="17">
        <f t="shared" si="25"/>
        <v>705</v>
      </c>
      <c r="AI22" s="85">
        <f t="shared" si="8"/>
        <v>1918</v>
      </c>
    </row>
    <row r="23" spans="1:38" ht="12.75" customHeight="1" x14ac:dyDescent="0.2">
      <c r="A23" s="122"/>
      <c r="B23" s="138"/>
      <c r="C23" s="11" t="s">
        <v>39</v>
      </c>
      <c r="D23" s="18">
        <f t="shared" ref="D23:AH23" si="27">D68+D113</f>
        <v>0</v>
      </c>
      <c r="E23" s="18">
        <f t="shared" si="27"/>
        <v>0</v>
      </c>
      <c r="F23" s="18">
        <f t="shared" si="27"/>
        <v>0</v>
      </c>
      <c r="G23" s="18">
        <f t="shared" si="27"/>
        <v>0</v>
      </c>
      <c r="H23" s="18">
        <f t="shared" si="27"/>
        <v>0</v>
      </c>
      <c r="I23" s="18">
        <f t="shared" si="27"/>
        <v>0</v>
      </c>
      <c r="J23" s="18">
        <f t="shared" si="27"/>
        <v>0</v>
      </c>
      <c r="K23" s="18">
        <f t="shared" si="27"/>
        <v>0</v>
      </c>
      <c r="L23" s="18">
        <f t="shared" si="27"/>
        <v>0</v>
      </c>
      <c r="M23" s="18">
        <f t="shared" si="27"/>
        <v>0</v>
      </c>
      <c r="N23" s="18">
        <f t="shared" si="27"/>
        <v>0</v>
      </c>
      <c r="O23" s="18">
        <f t="shared" si="27"/>
        <v>0</v>
      </c>
      <c r="P23" s="18">
        <f t="shared" si="27"/>
        <v>0</v>
      </c>
      <c r="Q23" s="18">
        <f t="shared" si="27"/>
        <v>0</v>
      </c>
      <c r="R23" s="18">
        <f t="shared" si="27"/>
        <v>0</v>
      </c>
      <c r="S23" s="18">
        <f t="shared" si="27"/>
        <v>0</v>
      </c>
      <c r="T23" s="18">
        <f t="shared" si="27"/>
        <v>0</v>
      </c>
      <c r="U23" s="18">
        <f t="shared" si="27"/>
        <v>0</v>
      </c>
      <c r="V23" s="18">
        <f t="shared" si="27"/>
        <v>0</v>
      </c>
      <c r="W23" s="18">
        <f t="shared" si="27"/>
        <v>0</v>
      </c>
      <c r="X23" s="18">
        <f t="shared" si="27"/>
        <v>0</v>
      </c>
      <c r="Y23" s="18">
        <f t="shared" si="27"/>
        <v>0</v>
      </c>
      <c r="Z23" s="18">
        <f t="shared" si="27"/>
        <v>0</v>
      </c>
      <c r="AA23" s="18">
        <f t="shared" si="27"/>
        <v>0</v>
      </c>
      <c r="AB23" s="18">
        <f t="shared" si="27"/>
        <v>0</v>
      </c>
      <c r="AC23" s="18">
        <f t="shared" si="27"/>
        <v>0</v>
      </c>
      <c r="AD23" s="18">
        <f t="shared" si="27"/>
        <v>0</v>
      </c>
      <c r="AE23" s="18">
        <f t="shared" si="27"/>
        <v>0</v>
      </c>
      <c r="AF23" s="18">
        <f t="shared" si="27"/>
        <v>321775.92999999993</v>
      </c>
      <c r="AG23" s="18">
        <f t="shared" ref="AG23" si="28">AG68+AG113</f>
        <v>708874</v>
      </c>
      <c r="AH23" s="18">
        <f t="shared" si="27"/>
        <v>522774.49633656931</v>
      </c>
      <c r="AI23" s="86">
        <f t="shared" si="8"/>
        <v>1553424.4263365692</v>
      </c>
    </row>
    <row r="24" spans="1:38" s="7" customFormat="1" ht="12.75" customHeight="1" x14ac:dyDescent="0.2">
      <c r="A24" s="120" t="s">
        <v>32</v>
      </c>
      <c r="B24" s="137" t="s">
        <v>33</v>
      </c>
      <c r="C24" s="10" t="s">
        <v>25</v>
      </c>
      <c r="D24" s="17">
        <f t="shared" ref="D24:AH24" si="29">D69+D114</f>
        <v>437</v>
      </c>
      <c r="E24" s="17">
        <f t="shared" si="29"/>
        <v>495</v>
      </c>
      <c r="F24" s="17">
        <f t="shared" si="29"/>
        <v>662</v>
      </c>
      <c r="G24" s="17">
        <f t="shared" si="29"/>
        <v>629</v>
      </c>
      <c r="H24" s="17">
        <f t="shared" si="29"/>
        <v>432</v>
      </c>
      <c r="I24" s="17">
        <f t="shared" si="29"/>
        <v>339</v>
      </c>
      <c r="J24" s="17">
        <f t="shared" si="29"/>
        <v>571</v>
      </c>
      <c r="K24" s="17">
        <f t="shared" si="29"/>
        <v>597</v>
      </c>
      <c r="L24" s="17">
        <f t="shared" si="29"/>
        <v>450</v>
      </c>
      <c r="M24" s="17">
        <f t="shared" si="29"/>
        <v>534</v>
      </c>
      <c r="N24" s="17">
        <f t="shared" si="29"/>
        <v>346</v>
      </c>
      <c r="O24" s="17">
        <f t="shared" si="29"/>
        <v>459</v>
      </c>
      <c r="P24" s="17">
        <f t="shared" si="29"/>
        <v>290</v>
      </c>
      <c r="Q24" s="17">
        <f t="shared" si="29"/>
        <v>469</v>
      </c>
      <c r="R24" s="17">
        <f t="shared" si="29"/>
        <v>252</v>
      </c>
      <c r="S24" s="17">
        <f t="shared" si="29"/>
        <v>57</v>
      </c>
      <c r="T24" s="17">
        <f t="shared" si="29"/>
        <v>0</v>
      </c>
      <c r="U24" s="17">
        <f t="shared" si="29"/>
        <v>0</v>
      </c>
      <c r="V24" s="17">
        <f t="shared" si="29"/>
        <v>0</v>
      </c>
      <c r="W24" s="17">
        <f t="shared" si="29"/>
        <v>0</v>
      </c>
      <c r="X24" s="17">
        <f t="shared" si="29"/>
        <v>0</v>
      </c>
      <c r="Y24" s="17">
        <f t="shared" si="29"/>
        <v>0</v>
      </c>
      <c r="Z24" s="17">
        <f t="shared" si="29"/>
        <v>0</v>
      </c>
      <c r="AA24" s="17">
        <f t="shared" si="29"/>
        <v>0</v>
      </c>
      <c r="AB24" s="17">
        <f t="shared" si="29"/>
        <v>0</v>
      </c>
      <c r="AC24" s="17">
        <f t="shared" si="29"/>
        <v>0</v>
      </c>
      <c r="AD24" s="17">
        <f t="shared" si="29"/>
        <v>0</v>
      </c>
      <c r="AE24" s="17">
        <f t="shared" si="29"/>
        <v>0</v>
      </c>
      <c r="AF24" s="17">
        <f t="shared" si="29"/>
        <v>0</v>
      </c>
      <c r="AG24" s="17">
        <f t="shared" ref="AG24" si="30">AG69+AG114</f>
        <v>0</v>
      </c>
      <c r="AH24" s="17">
        <f t="shared" si="29"/>
        <v>0</v>
      </c>
      <c r="AI24" s="85">
        <f t="shared" si="8"/>
        <v>7019</v>
      </c>
      <c r="AJ24" s="1"/>
      <c r="AK24" s="1"/>
      <c r="AL24" s="1"/>
    </row>
    <row r="25" spans="1:38" s="7" customFormat="1" ht="12.75" customHeight="1" x14ac:dyDescent="0.2">
      <c r="A25" s="121"/>
      <c r="B25" s="138"/>
      <c r="C25" s="11" t="s">
        <v>39</v>
      </c>
      <c r="D25" s="18">
        <f t="shared" ref="D25:AH25" si="31">D70+D115</f>
        <v>59206.63</v>
      </c>
      <c r="E25" s="18">
        <f t="shared" si="31"/>
        <v>68035.14</v>
      </c>
      <c r="F25" s="18">
        <f t="shared" si="31"/>
        <v>88089.06</v>
      </c>
      <c r="G25" s="18">
        <f t="shared" si="31"/>
        <v>79415.8</v>
      </c>
      <c r="H25" s="18">
        <f t="shared" si="31"/>
        <v>55138.3</v>
      </c>
      <c r="I25" s="18">
        <f t="shared" si="31"/>
        <v>40013.699999999997</v>
      </c>
      <c r="J25" s="18">
        <f t="shared" si="31"/>
        <v>68273.17</v>
      </c>
      <c r="K25" s="18">
        <f t="shared" si="31"/>
        <v>66519.63</v>
      </c>
      <c r="L25" s="18">
        <f t="shared" si="31"/>
        <v>48033.84</v>
      </c>
      <c r="M25" s="18">
        <f t="shared" si="31"/>
        <v>58758.91</v>
      </c>
      <c r="N25" s="18">
        <f t="shared" si="31"/>
        <v>37664.239999999998</v>
      </c>
      <c r="O25" s="18">
        <f t="shared" si="31"/>
        <v>50260.06</v>
      </c>
      <c r="P25" s="18">
        <f t="shared" si="31"/>
        <v>32698.57</v>
      </c>
      <c r="Q25" s="18">
        <f t="shared" si="31"/>
        <v>53724.58</v>
      </c>
      <c r="R25" s="18">
        <f t="shared" si="31"/>
        <v>29783.06</v>
      </c>
      <c r="S25" s="18">
        <f t="shared" si="31"/>
        <v>5350</v>
      </c>
      <c r="T25" s="18">
        <f t="shared" si="31"/>
        <v>0</v>
      </c>
      <c r="U25" s="18">
        <f t="shared" si="31"/>
        <v>0</v>
      </c>
      <c r="V25" s="18">
        <f t="shared" si="31"/>
        <v>0</v>
      </c>
      <c r="W25" s="18">
        <f t="shared" si="31"/>
        <v>0</v>
      </c>
      <c r="X25" s="18">
        <f t="shared" si="31"/>
        <v>0</v>
      </c>
      <c r="Y25" s="18">
        <f t="shared" si="31"/>
        <v>0</v>
      </c>
      <c r="Z25" s="18">
        <f t="shared" si="31"/>
        <v>0</v>
      </c>
      <c r="AA25" s="18">
        <f t="shared" si="31"/>
        <v>0</v>
      </c>
      <c r="AB25" s="18">
        <f t="shared" si="31"/>
        <v>0</v>
      </c>
      <c r="AC25" s="18">
        <f t="shared" si="31"/>
        <v>0</v>
      </c>
      <c r="AD25" s="18">
        <f t="shared" si="31"/>
        <v>0</v>
      </c>
      <c r="AE25" s="18">
        <f t="shared" si="31"/>
        <v>0</v>
      </c>
      <c r="AF25" s="18">
        <f t="shared" si="31"/>
        <v>0</v>
      </c>
      <c r="AG25" s="18">
        <f t="shared" ref="AG25" si="32">AG70+AG115</f>
        <v>0</v>
      </c>
      <c r="AH25" s="18">
        <f t="shared" si="31"/>
        <v>0</v>
      </c>
      <c r="AI25" s="86">
        <f t="shared" si="8"/>
        <v>840964.69</v>
      </c>
      <c r="AJ25" s="1"/>
      <c r="AK25" s="1"/>
      <c r="AL25" s="1"/>
    </row>
    <row r="26" spans="1:38" ht="12.75" customHeight="1" x14ac:dyDescent="0.2">
      <c r="A26" s="121"/>
      <c r="B26" s="137" t="s">
        <v>34</v>
      </c>
      <c r="C26" s="10" t="s">
        <v>25</v>
      </c>
      <c r="D26" s="17">
        <f t="shared" ref="D26:AH26" si="33">D71+D116</f>
        <v>619</v>
      </c>
      <c r="E26" s="17">
        <f t="shared" si="33"/>
        <v>626</v>
      </c>
      <c r="F26" s="17">
        <f t="shared" si="33"/>
        <v>618</v>
      </c>
      <c r="G26" s="17">
        <f t="shared" si="33"/>
        <v>1027</v>
      </c>
      <c r="H26" s="17">
        <f t="shared" si="33"/>
        <v>480</v>
      </c>
      <c r="I26" s="17">
        <f t="shared" si="33"/>
        <v>861</v>
      </c>
      <c r="J26" s="17">
        <f t="shared" si="33"/>
        <v>463</v>
      </c>
      <c r="K26" s="17">
        <f t="shared" si="33"/>
        <v>806</v>
      </c>
      <c r="L26" s="17">
        <f t="shared" si="33"/>
        <v>688</v>
      </c>
      <c r="M26" s="17">
        <f t="shared" si="33"/>
        <v>643</v>
      </c>
      <c r="N26" s="17">
        <f t="shared" si="33"/>
        <v>402</v>
      </c>
      <c r="O26" s="17">
        <f t="shared" si="33"/>
        <v>735</v>
      </c>
      <c r="P26" s="17">
        <f t="shared" si="33"/>
        <v>948</v>
      </c>
      <c r="Q26" s="17">
        <f t="shared" si="33"/>
        <v>321</v>
      </c>
      <c r="R26" s="17">
        <f t="shared" si="33"/>
        <v>1172</v>
      </c>
      <c r="S26" s="17">
        <f t="shared" si="33"/>
        <v>631</v>
      </c>
      <c r="T26" s="17">
        <f t="shared" si="33"/>
        <v>408</v>
      </c>
      <c r="U26" s="17">
        <f t="shared" si="33"/>
        <v>181</v>
      </c>
      <c r="V26" s="17">
        <f t="shared" si="33"/>
        <v>1</v>
      </c>
      <c r="W26" s="17">
        <f t="shared" si="33"/>
        <v>0</v>
      </c>
      <c r="X26" s="17">
        <f t="shared" si="33"/>
        <v>0</v>
      </c>
      <c r="Y26" s="17">
        <f t="shared" si="33"/>
        <v>0</v>
      </c>
      <c r="Z26" s="17">
        <f t="shared" si="33"/>
        <v>0</v>
      </c>
      <c r="AA26" s="17">
        <f t="shared" si="33"/>
        <v>0</v>
      </c>
      <c r="AB26" s="17">
        <f t="shared" si="33"/>
        <v>0</v>
      </c>
      <c r="AC26" s="17">
        <f t="shared" si="33"/>
        <v>0</v>
      </c>
      <c r="AD26" s="17">
        <f t="shared" si="33"/>
        <v>0</v>
      </c>
      <c r="AE26" s="17">
        <f t="shared" si="33"/>
        <v>0</v>
      </c>
      <c r="AF26" s="17">
        <f t="shared" si="33"/>
        <v>0</v>
      </c>
      <c r="AG26" s="17">
        <f t="shared" ref="AG26" si="34">AG71+AG116</f>
        <v>0</v>
      </c>
      <c r="AH26" s="17">
        <f t="shared" si="33"/>
        <v>0</v>
      </c>
      <c r="AI26" s="85">
        <f t="shared" si="8"/>
        <v>11630</v>
      </c>
    </row>
    <row r="27" spans="1:38" ht="12.75" customHeight="1" x14ac:dyDescent="0.2">
      <c r="A27" s="121"/>
      <c r="B27" s="138"/>
      <c r="C27" s="11" t="s">
        <v>39</v>
      </c>
      <c r="D27" s="18">
        <f t="shared" ref="D27:AH27" si="35">D72+D117</f>
        <v>40400</v>
      </c>
      <c r="E27" s="18">
        <f t="shared" si="35"/>
        <v>50080</v>
      </c>
      <c r="F27" s="18">
        <f t="shared" si="35"/>
        <v>49440</v>
      </c>
      <c r="G27" s="18">
        <f t="shared" si="35"/>
        <v>82160</v>
      </c>
      <c r="H27" s="18">
        <f t="shared" si="35"/>
        <v>40670</v>
      </c>
      <c r="I27" s="18">
        <f t="shared" si="35"/>
        <v>77490</v>
      </c>
      <c r="J27" s="18">
        <f t="shared" si="35"/>
        <v>41652</v>
      </c>
      <c r="K27" s="18">
        <f t="shared" si="35"/>
        <v>72540</v>
      </c>
      <c r="L27" s="18">
        <f t="shared" si="35"/>
        <v>61938</v>
      </c>
      <c r="M27" s="18">
        <f t="shared" si="35"/>
        <v>57870</v>
      </c>
      <c r="N27" s="18">
        <f t="shared" si="35"/>
        <v>36180</v>
      </c>
      <c r="O27" s="18">
        <f t="shared" si="35"/>
        <v>66150</v>
      </c>
      <c r="P27" s="18">
        <f t="shared" si="35"/>
        <v>85320</v>
      </c>
      <c r="Q27" s="18">
        <f t="shared" si="35"/>
        <v>28791</v>
      </c>
      <c r="R27" s="18">
        <f t="shared" si="35"/>
        <v>98518</v>
      </c>
      <c r="S27" s="18">
        <f t="shared" si="35"/>
        <v>47250</v>
      </c>
      <c r="T27" s="18">
        <f t="shared" si="35"/>
        <v>28700</v>
      </c>
      <c r="U27" s="18">
        <f t="shared" si="35"/>
        <v>12370</v>
      </c>
      <c r="V27" s="18">
        <f t="shared" si="35"/>
        <v>70</v>
      </c>
      <c r="W27" s="18">
        <f t="shared" si="35"/>
        <v>0</v>
      </c>
      <c r="X27" s="18">
        <f t="shared" si="35"/>
        <v>0</v>
      </c>
      <c r="Y27" s="18">
        <f t="shared" si="35"/>
        <v>0</v>
      </c>
      <c r="Z27" s="18">
        <f t="shared" si="35"/>
        <v>0</v>
      </c>
      <c r="AA27" s="18">
        <f t="shared" si="35"/>
        <v>0</v>
      </c>
      <c r="AB27" s="18">
        <f t="shared" si="35"/>
        <v>0</v>
      </c>
      <c r="AC27" s="18">
        <f t="shared" si="35"/>
        <v>0</v>
      </c>
      <c r="AD27" s="18">
        <f t="shared" si="35"/>
        <v>0</v>
      </c>
      <c r="AE27" s="18">
        <f t="shared" si="35"/>
        <v>0</v>
      </c>
      <c r="AF27" s="18">
        <f t="shared" si="35"/>
        <v>0</v>
      </c>
      <c r="AG27" s="18">
        <f t="shared" ref="AG27" si="36">AG72+AG117</f>
        <v>0</v>
      </c>
      <c r="AH27" s="18">
        <f t="shared" si="35"/>
        <v>0</v>
      </c>
      <c r="AI27" s="86">
        <f t="shared" si="8"/>
        <v>977589</v>
      </c>
    </row>
    <row r="28" spans="1:38" ht="12.75" customHeight="1" x14ac:dyDescent="0.2">
      <c r="A28" s="121"/>
      <c r="B28" s="137" t="s">
        <v>35</v>
      </c>
      <c r="C28" s="10" t="s">
        <v>25</v>
      </c>
      <c r="D28" s="17">
        <f t="shared" ref="D28:AH28" si="37">D73+D118</f>
        <v>0</v>
      </c>
      <c r="E28" s="17">
        <f t="shared" si="37"/>
        <v>0</v>
      </c>
      <c r="F28" s="17">
        <f t="shared" si="37"/>
        <v>0</v>
      </c>
      <c r="G28" s="17">
        <f t="shared" si="37"/>
        <v>0</v>
      </c>
      <c r="H28" s="17">
        <f t="shared" si="37"/>
        <v>0</v>
      </c>
      <c r="I28" s="17">
        <f t="shared" si="37"/>
        <v>0</v>
      </c>
      <c r="J28" s="17">
        <f t="shared" si="37"/>
        <v>0</v>
      </c>
      <c r="K28" s="17">
        <f t="shared" si="37"/>
        <v>0</v>
      </c>
      <c r="L28" s="17">
        <f t="shared" si="37"/>
        <v>0</v>
      </c>
      <c r="M28" s="17">
        <f t="shared" si="37"/>
        <v>0</v>
      </c>
      <c r="N28" s="17">
        <f t="shared" si="37"/>
        <v>0</v>
      </c>
      <c r="O28" s="17">
        <f t="shared" si="37"/>
        <v>0</v>
      </c>
      <c r="P28" s="17">
        <f t="shared" si="37"/>
        <v>0</v>
      </c>
      <c r="Q28" s="17">
        <f t="shared" si="37"/>
        <v>0</v>
      </c>
      <c r="R28" s="17">
        <f t="shared" si="37"/>
        <v>0</v>
      </c>
      <c r="S28" s="17">
        <f t="shared" si="37"/>
        <v>333</v>
      </c>
      <c r="T28" s="17">
        <f t="shared" si="37"/>
        <v>507</v>
      </c>
      <c r="U28" s="17">
        <f t="shared" si="37"/>
        <v>997</v>
      </c>
      <c r="V28" s="17">
        <f t="shared" si="37"/>
        <v>812</v>
      </c>
      <c r="W28" s="17">
        <f t="shared" si="37"/>
        <v>724</v>
      </c>
      <c r="X28" s="17">
        <f t="shared" si="37"/>
        <v>702</v>
      </c>
      <c r="Y28" s="17">
        <f t="shared" si="37"/>
        <v>294</v>
      </c>
      <c r="Z28" s="17">
        <f t="shared" si="37"/>
        <v>136</v>
      </c>
      <c r="AA28" s="17">
        <f t="shared" si="37"/>
        <v>28</v>
      </c>
      <c r="AB28" s="17">
        <f t="shared" si="37"/>
        <v>40</v>
      </c>
      <c r="AC28" s="17">
        <f t="shared" si="37"/>
        <v>0</v>
      </c>
      <c r="AD28" s="17">
        <f t="shared" si="37"/>
        <v>0</v>
      </c>
      <c r="AE28" s="17">
        <f t="shared" si="37"/>
        <v>0</v>
      </c>
      <c r="AF28" s="17">
        <f t="shared" si="37"/>
        <v>0</v>
      </c>
      <c r="AG28" s="17">
        <f t="shared" ref="AG28" si="38">AG73+AG118</f>
        <v>0</v>
      </c>
      <c r="AH28" s="17">
        <f t="shared" si="37"/>
        <v>0</v>
      </c>
      <c r="AI28" s="85">
        <f t="shared" si="8"/>
        <v>4573</v>
      </c>
    </row>
    <row r="29" spans="1:38" ht="12.75" customHeight="1" x14ac:dyDescent="0.2">
      <c r="A29" s="121"/>
      <c r="B29" s="138"/>
      <c r="C29" s="11" t="s">
        <v>39</v>
      </c>
      <c r="D29" s="18">
        <f t="shared" ref="D29:AH29" si="39">D74+D119</f>
        <v>0</v>
      </c>
      <c r="E29" s="18">
        <f t="shared" si="39"/>
        <v>0</v>
      </c>
      <c r="F29" s="18">
        <f t="shared" si="39"/>
        <v>0</v>
      </c>
      <c r="G29" s="18">
        <f t="shared" si="39"/>
        <v>0</v>
      </c>
      <c r="H29" s="18">
        <f t="shared" si="39"/>
        <v>0</v>
      </c>
      <c r="I29" s="18">
        <f t="shared" si="39"/>
        <v>0</v>
      </c>
      <c r="J29" s="18">
        <f t="shared" si="39"/>
        <v>0</v>
      </c>
      <c r="K29" s="18">
        <f t="shared" si="39"/>
        <v>0</v>
      </c>
      <c r="L29" s="18">
        <f t="shared" si="39"/>
        <v>0</v>
      </c>
      <c r="M29" s="18">
        <f t="shared" si="39"/>
        <v>0</v>
      </c>
      <c r="N29" s="18">
        <f t="shared" si="39"/>
        <v>0</v>
      </c>
      <c r="O29" s="18">
        <f t="shared" si="39"/>
        <v>0</v>
      </c>
      <c r="P29" s="18">
        <f t="shared" si="39"/>
        <v>0</v>
      </c>
      <c r="Q29" s="18">
        <f t="shared" si="39"/>
        <v>0</v>
      </c>
      <c r="R29" s="18">
        <f t="shared" si="39"/>
        <v>0</v>
      </c>
      <c r="S29" s="18">
        <f t="shared" si="39"/>
        <v>40328.120000000003</v>
      </c>
      <c r="T29" s="18">
        <f t="shared" si="39"/>
        <v>65374.62</v>
      </c>
      <c r="U29" s="18">
        <f t="shared" si="39"/>
        <v>126120</v>
      </c>
      <c r="V29" s="18">
        <f t="shared" si="39"/>
        <v>133249.5</v>
      </c>
      <c r="W29" s="18">
        <f t="shared" si="39"/>
        <v>142747.88621</v>
      </c>
      <c r="X29" s="18">
        <f t="shared" si="39"/>
        <v>135329.55736245104</v>
      </c>
      <c r="Y29" s="18">
        <f t="shared" si="39"/>
        <v>60268</v>
      </c>
      <c r="Z29" s="18">
        <f t="shared" si="39"/>
        <v>36257</v>
      </c>
      <c r="AA29" s="18">
        <f t="shared" si="39"/>
        <v>9091</v>
      </c>
      <c r="AB29" s="18">
        <f t="shared" si="39"/>
        <v>19500</v>
      </c>
      <c r="AC29" s="18">
        <f t="shared" si="39"/>
        <v>0</v>
      </c>
      <c r="AD29" s="18">
        <f t="shared" si="39"/>
        <v>0</v>
      </c>
      <c r="AE29" s="18">
        <f t="shared" si="39"/>
        <v>0</v>
      </c>
      <c r="AF29" s="18">
        <f t="shared" si="39"/>
        <v>0</v>
      </c>
      <c r="AG29" s="18">
        <f t="shared" ref="AG29" si="40">AG74+AG119</f>
        <v>0</v>
      </c>
      <c r="AH29" s="18">
        <f t="shared" si="39"/>
        <v>0</v>
      </c>
      <c r="AI29" s="86">
        <f t="shared" si="8"/>
        <v>768265.68357245112</v>
      </c>
    </row>
    <row r="30" spans="1:38" ht="12.75" customHeight="1" x14ac:dyDescent="0.2">
      <c r="A30" s="121"/>
      <c r="B30" s="137" t="s">
        <v>36</v>
      </c>
      <c r="C30" s="10" t="s">
        <v>25</v>
      </c>
      <c r="D30" s="17">
        <f t="shared" ref="D30:AH30" si="41">D75+D120</f>
        <v>0</v>
      </c>
      <c r="E30" s="17">
        <f t="shared" si="41"/>
        <v>0</v>
      </c>
      <c r="F30" s="17">
        <f t="shared" si="41"/>
        <v>0</v>
      </c>
      <c r="G30" s="17">
        <f t="shared" si="41"/>
        <v>0</v>
      </c>
      <c r="H30" s="17">
        <f t="shared" si="41"/>
        <v>0</v>
      </c>
      <c r="I30" s="17">
        <f t="shared" si="41"/>
        <v>0</v>
      </c>
      <c r="J30" s="17">
        <f t="shared" si="41"/>
        <v>0</v>
      </c>
      <c r="K30" s="17">
        <f t="shared" si="41"/>
        <v>0</v>
      </c>
      <c r="L30" s="17">
        <f t="shared" si="41"/>
        <v>0</v>
      </c>
      <c r="M30" s="17">
        <f t="shared" si="41"/>
        <v>0</v>
      </c>
      <c r="N30" s="17">
        <f t="shared" si="41"/>
        <v>0</v>
      </c>
      <c r="O30" s="17">
        <f t="shared" si="41"/>
        <v>0</v>
      </c>
      <c r="P30" s="17">
        <f t="shared" si="41"/>
        <v>0</v>
      </c>
      <c r="Q30" s="17">
        <f t="shared" si="41"/>
        <v>0</v>
      </c>
      <c r="R30" s="17">
        <f t="shared" si="41"/>
        <v>0</v>
      </c>
      <c r="S30" s="17">
        <f t="shared" si="41"/>
        <v>0</v>
      </c>
      <c r="T30" s="17">
        <f t="shared" si="41"/>
        <v>0</v>
      </c>
      <c r="U30" s="17">
        <f t="shared" si="41"/>
        <v>0</v>
      </c>
      <c r="V30" s="17">
        <f t="shared" si="41"/>
        <v>0</v>
      </c>
      <c r="W30" s="17">
        <f t="shared" si="41"/>
        <v>0</v>
      </c>
      <c r="X30" s="17">
        <f t="shared" si="41"/>
        <v>1078</v>
      </c>
      <c r="Y30" s="17">
        <f t="shared" si="41"/>
        <v>1094</v>
      </c>
      <c r="Z30" s="17">
        <f t="shared" si="41"/>
        <v>28</v>
      </c>
      <c r="AA30" s="17">
        <f t="shared" si="41"/>
        <v>1</v>
      </c>
      <c r="AB30" s="17">
        <f t="shared" si="41"/>
        <v>0</v>
      </c>
      <c r="AC30" s="17">
        <f t="shared" si="41"/>
        <v>0</v>
      </c>
      <c r="AD30" s="17">
        <f t="shared" si="41"/>
        <v>0</v>
      </c>
      <c r="AE30" s="17">
        <f t="shared" si="41"/>
        <v>0</v>
      </c>
      <c r="AF30" s="17">
        <f t="shared" si="41"/>
        <v>0</v>
      </c>
      <c r="AG30" s="17">
        <f t="shared" ref="AG30" si="42">AG75+AG120</f>
        <v>0</v>
      </c>
      <c r="AH30" s="17">
        <f t="shared" si="41"/>
        <v>0</v>
      </c>
      <c r="AI30" s="85">
        <f t="shared" si="8"/>
        <v>2201</v>
      </c>
    </row>
    <row r="31" spans="1:38" ht="12.75" customHeight="1" x14ac:dyDescent="0.2">
      <c r="A31" s="121"/>
      <c r="B31" s="138"/>
      <c r="C31" s="11" t="s">
        <v>39</v>
      </c>
      <c r="D31" s="18">
        <f t="shared" ref="D31:AH31" si="43">D76+D121</f>
        <v>0</v>
      </c>
      <c r="E31" s="18">
        <f t="shared" si="43"/>
        <v>0</v>
      </c>
      <c r="F31" s="18">
        <f t="shared" si="43"/>
        <v>0</v>
      </c>
      <c r="G31" s="18">
        <f t="shared" si="43"/>
        <v>0</v>
      </c>
      <c r="H31" s="18">
        <f t="shared" si="43"/>
        <v>0</v>
      </c>
      <c r="I31" s="18">
        <f t="shared" si="43"/>
        <v>0</v>
      </c>
      <c r="J31" s="18">
        <f t="shared" si="43"/>
        <v>0</v>
      </c>
      <c r="K31" s="18">
        <f t="shared" si="43"/>
        <v>0</v>
      </c>
      <c r="L31" s="18">
        <f t="shared" si="43"/>
        <v>0</v>
      </c>
      <c r="M31" s="18">
        <f t="shared" si="43"/>
        <v>0</v>
      </c>
      <c r="N31" s="18">
        <f t="shared" si="43"/>
        <v>0</v>
      </c>
      <c r="O31" s="18">
        <f t="shared" si="43"/>
        <v>0</v>
      </c>
      <c r="P31" s="18">
        <f t="shared" si="43"/>
        <v>0</v>
      </c>
      <c r="Q31" s="18">
        <f t="shared" si="43"/>
        <v>0</v>
      </c>
      <c r="R31" s="18">
        <f t="shared" si="43"/>
        <v>0</v>
      </c>
      <c r="S31" s="18">
        <f t="shared" si="43"/>
        <v>0</v>
      </c>
      <c r="T31" s="18">
        <f t="shared" si="43"/>
        <v>0</v>
      </c>
      <c r="U31" s="18">
        <f t="shared" si="43"/>
        <v>0</v>
      </c>
      <c r="V31" s="18">
        <f t="shared" si="43"/>
        <v>0</v>
      </c>
      <c r="W31" s="18">
        <f t="shared" si="43"/>
        <v>0</v>
      </c>
      <c r="X31" s="18">
        <f t="shared" si="43"/>
        <v>413176.86662600853</v>
      </c>
      <c r="Y31" s="18">
        <f t="shared" si="43"/>
        <v>415720</v>
      </c>
      <c r="Z31" s="18">
        <f t="shared" si="43"/>
        <v>10640</v>
      </c>
      <c r="AA31" s="18">
        <f t="shared" si="43"/>
        <v>380</v>
      </c>
      <c r="AB31" s="18">
        <f t="shared" si="43"/>
        <v>0</v>
      </c>
      <c r="AC31" s="18">
        <f t="shared" si="43"/>
        <v>0</v>
      </c>
      <c r="AD31" s="18">
        <f t="shared" si="43"/>
        <v>0</v>
      </c>
      <c r="AE31" s="18">
        <f t="shared" si="43"/>
        <v>0</v>
      </c>
      <c r="AF31" s="18">
        <f t="shared" si="43"/>
        <v>0</v>
      </c>
      <c r="AG31" s="18">
        <f t="shared" ref="AG31" si="44">AG76+AG121</f>
        <v>0</v>
      </c>
      <c r="AH31" s="18">
        <f t="shared" si="43"/>
        <v>0</v>
      </c>
      <c r="AI31" s="86">
        <f t="shared" si="8"/>
        <v>839916.86662600853</v>
      </c>
    </row>
    <row r="32" spans="1:38" ht="12.75" customHeight="1" x14ac:dyDescent="0.2">
      <c r="A32" s="121"/>
      <c r="B32" s="137" t="s">
        <v>37</v>
      </c>
      <c r="C32" s="10" t="s">
        <v>25</v>
      </c>
      <c r="D32" s="17">
        <f t="shared" ref="D32:AH32" si="45">D77+D122</f>
        <v>0</v>
      </c>
      <c r="E32" s="17">
        <f t="shared" si="45"/>
        <v>0</v>
      </c>
      <c r="F32" s="17">
        <f t="shared" si="45"/>
        <v>0</v>
      </c>
      <c r="G32" s="17">
        <f t="shared" si="45"/>
        <v>0</v>
      </c>
      <c r="H32" s="17">
        <f t="shared" si="45"/>
        <v>0</v>
      </c>
      <c r="I32" s="17">
        <f t="shared" si="45"/>
        <v>0</v>
      </c>
      <c r="J32" s="17">
        <f t="shared" si="45"/>
        <v>0</v>
      </c>
      <c r="K32" s="17">
        <f t="shared" si="45"/>
        <v>0</v>
      </c>
      <c r="L32" s="17">
        <f t="shared" si="45"/>
        <v>0</v>
      </c>
      <c r="M32" s="17">
        <f t="shared" si="45"/>
        <v>0</v>
      </c>
      <c r="N32" s="17">
        <f t="shared" si="45"/>
        <v>0</v>
      </c>
      <c r="O32" s="17">
        <f t="shared" si="45"/>
        <v>0</v>
      </c>
      <c r="P32" s="17">
        <f t="shared" si="45"/>
        <v>0</v>
      </c>
      <c r="Q32" s="17">
        <f t="shared" si="45"/>
        <v>0</v>
      </c>
      <c r="R32" s="17">
        <f t="shared" si="45"/>
        <v>0</v>
      </c>
      <c r="S32" s="17">
        <f t="shared" si="45"/>
        <v>0</v>
      </c>
      <c r="T32" s="17">
        <f t="shared" si="45"/>
        <v>0</v>
      </c>
      <c r="U32" s="17">
        <f t="shared" si="45"/>
        <v>0</v>
      </c>
      <c r="V32" s="17">
        <f t="shared" si="45"/>
        <v>0</v>
      </c>
      <c r="W32" s="17">
        <f t="shared" si="45"/>
        <v>0</v>
      </c>
      <c r="X32" s="17">
        <f t="shared" si="45"/>
        <v>0</v>
      </c>
      <c r="Y32" s="17">
        <f t="shared" si="45"/>
        <v>29</v>
      </c>
      <c r="Z32" s="17">
        <f t="shared" si="45"/>
        <v>1034</v>
      </c>
      <c r="AA32" s="17">
        <f t="shared" si="45"/>
        <v>1737</v>
      </c>
      <c r="AB32" s="17">
        <f t="shared" si="45"/>
        <v>2283</v>
      </c>
      <c r="AC32" s="17">
        <f t="shared" si="45"/>
        <v>2178</v>
      </c>
      <c r="AD32" s="17">
        <f t="shared" si="45"/>
        <v>1766</v>
      </c>
      <c r="AE32" s="17">
        <f t="shared" si="45"/>
        <v>1468</v>
      </c>
      <c r="AF32" s="17">
        <f t="shared" si="45"/>
        <v>1094</v>
      </c>
      <c r="AG32" s="17">
        <f t="shared" ref="AG32" si="46">AG77+AG122</f>
        <v>1140</v>
      </c>
      <c r="AH32" s="17">
        <f t="shared" si="45"/>
        <v>588</v>
      </c>
      <c r="AI32" s="85">
        <f t="shared" si="8"/>
        <v>13317</v>
      </c>
    </row>
    <row r="33" spans="1:35" ht="12.75" customHeight="1" x14ac:dyDescent="0.2">
      <c r="A33" s="121"/>
      <c r="B33" s="138"/>
      <c r="C33" s="11" t="s">
        <v>39</v>
      </c>
      <c r="D33" s="18">
        <f t="shared" ref="D33:AH33" si="47">D78+D123</f>
        <v>0</v>
      </c>
      <c r="E33" s="18">
        <f t="shared" si="47"/>
        <v>0</v>
      </c>
      <c r="F33" s="18">
        <f t="shared" si="47"/>
        <v>0</v>
      </c>
      <c r="G33" s="18">
        <f t="shared" si="47"/>
        <v>0</v>
      </c>
      <c r="H33" s="18">
        <f t="shared" si="47"/>
        <v>0</v>
      </c>
      <c r="I33" s="18">
        <f t="shared" si="47"/>
        <v>0</v>
      </c>
      <c r="J33" s="18">
        <f t="shared" si="47"/>
        <v>0</v>
      </c>
      <c r="K33" s="18">
        <f t="shared" si="47"/>
        <v>0</v>
      </c>
      <c r="L33" s="18">
        <f t="shared" si="47"/>
        <v>0</v>
      </c>
      <c r="M33" s="18">
        <f t="shared" si="47"/>
        <v>0</v>
      </c>
      <c r="N33" s="18">
        <f t="shared" si="47"/>
        <v>0</v>
      </c>
      <c r="O33" s="18">
        <f t="shared" si="47"/>
        <v>0</v>
      </c>
      <c r="P33" s="18">
        <f t="shared" si="47"/>
        <v>0</v>
      </c>
      <c r="Q33" s="18">
        <f t="shared" si="47"/>
        <v>0</v>
      </c>
      <c r="R33" s="18">
        <f t="shared" si="47"/>
        <v>0</v>
      </c>
      <c r="S33" s="18">
        <f t="shared" si="47"/>
        <v>0</v>
      </c>
      <c r="T33" s="18">
        <f t="shared" si="47"/>
        <v>0</v>
      </c>
      <c r="U33" s="18">
        <f t="shared" si="47"/>
        <v>0</v>
      </c>
      <c r="V33" s="18">
        <f t="shared" si="47"/>
        <v>0</v>
      </c>
      <c r="W33" s="18">
        <f t="shared" si="47"/>
        <v>0</v>
      </c>
      <c r="X33" s="18">
        <f t="shared" si="47"/>
        <v>0</v>
      </c>
      <c r="Y33" s="18">
        <f t="shared" si="47"/>
        <v>12689</v>
      </c>
      <c r="Z33" s="18">
        <f t="shared" si="47"/>
        <v>378018</v>
      </c>
      <c r="AA33" s="18">
        <f t="shared" si="47"/>
        <v>689506</v>
      </c>
      <c r="AB33" s="18">
        <f t="shared" si="47"/>
        <v>954595</v>
      </c>
      <c r="AC33" s="18">
        <f t="shared" si="47"/>
        <v>937339</v>
      </c>
      <c r="AD33" s="18">
        <f t="shared" si="47"/>
        <v>806196</v>
      </c>
      <c r="AE33" s="18">
        <f t="shared" si="47"/>
        <v>732908</v>
      </c>
      <c r="AF33" s="18">
        <f t="shared" si="47"/>
        <v>632428</v>
      </c>
      <c r="AG33" s="18">
        <f t="shared" ref="AG33" si="48">AG78+AG123</f>
        <v>877701</v>
      </c>
      <c r="AH33" s="18">
        <f t="shared" si="47"/>
        <v>380324</v>
      </c>
      <c r="AI33" s="86">
        <f t="shared" si="8"/>
        <v>6401704</v>
      </c>
    </row>
    <row r="34" spans="1:35" ht="12.75" customHeight="1" x14ac:dyDescent="0.2">
      <c r="A34" s="121"/>
      <c r="B34" s="137" t="s">
        <v>38</v>
      </c>
      <c r="C34" s="10" t="s">
        <v>25</v>
      </c>
      <c r="D34" s="17">
        <f t="shared" ref="D34:AH34" si="49">D79+D124</f>
        <v>0</v>
      </c>
      <c r="E34" s="17">
        <f t="shared" si="49"/>
        <v>0</v>
      </c>
      <c r="F34" s="17">
        <f t="shared" si="49"/>
        <v>0</v>
      </c>
      <c r="G34" s="17">
        <f t="shared" si="49"/>
        <v>0</v>
      </c>
      <c r="H34" s="17">
        <f t="shared" si="49"/>
        <v>0</v>
      </c>
      <c r="I34" s="17">
        <f t="shared" si="49"/>
        <v>0</v>
      </c>
      <c r="J34" s="17">
        <f t="shared" si="49"/>
        <v>0</v>
      </c>
      <c r="K34" s="17">
        <f t="shared" si="49"/>
        <v>0</v>
      </c>
      <c r="L34" s="17">
        <f t="shared" si="49"/>
        <v>0</v>
      </c>
      <c r="M34" s="17">
        <f t="shared" si="49"/>
        <v>0</v>
      </c>
      <c r="N34" s="17">
        <f t="shared" si="49"/>
        <v>0</v>
      </c>
      <c r="O34" s="17">
        <f t="shared" si="49"/>
        <v>0</v>
      </c>
      <c r="P34" s="17">
        <f t="shared" si="49"/>
        <v>0</v>
      </c>
      <c r="Q34" s="17">
        <f t="shared" si="49"/>
        <v>0</v>
      </c>
      <c r="R34" s="17">
        <f t="shared" si="49"/>
        <v>0</v>
      </c>
      <c r="S34" s="17">
        <f t="shared" si="49"/>
        <v>0</v>
      </c>
      <c r="T34" s="17">
        <f t="shared" si="49"/>
        <v>0</v>
      </c>
      <c r="U34" s="17">
        <f t="shared" si="49"/>
        <v>0</v>
      </c>
      <c r="V34" s="17">
        <f t="shared" si="49"/>
        <v>0</v>
      </c>
      <c r="W34" s="17">
        <f t="shared" si="49"/>
        <v>0</v>
      </c>
      <c r="X34" s="17">
        <f t="shared" si="49"/>
        <v>0</v>
      </c>
      <c r="Y34" s="17">
        <f t="shared" si="49"/>
        <v>0</v>
      </c>
      <c r="Z34" s="17">
        <f t="shared" si="49"/>
        <v>0</v>
      </c>
      <c r="AA34" s="17">
        <f t="shared" si="49"/>
        <v>0</v>
      </c>
      <c r="AB34" s="17">
        <f t="shared" si="49"/>
        <v>0</v>
      </c>
      <c r="AC34" s="17">
        <f t="shared" si="49"/>
        <v>0</v>
      </c>
      <c r="AD34" s="17">
        <f t="shared" si="49"/>
        <v>308</v>
      </c>
      <c r="AE34" s="17">
        <f t="shared" si="49"/>
        <v>1411</v>
      </c>
      <c r="AF34" s="17">
        <f t="shared" si="49"/>
        <v>1169</v>
      </c>
      <c r="AG34" s="17">
        <f t="shared" ref="AG34" si="50">AG79+AG124</f>
        <v>324</v>
      </c>
      <c r="AH34" s="17">
        <f t="shared" si="49"/>
        <v>18</v>
      </c>
      <c r="AI34" s="85">
        <f t="shared" si="8"/>
        <v>3230</v>
      </c>
    </row>
    <row r="35" spans="1:35" ht="12.75" customHeight="1" x14ac:dyDescent="0.2">
      <c r="A35" s="121"/>
      <c r="B35" s="138"/>
      <c r="C35" s="11" t="s">
        <v>39</v>
      </c>
      <c r="D35" s="18">
        <f t="shared" ref="D35:AH35" si="51">D80+D125</f>
        <v>0</v>
      </c>
      <c r="E35" s="18">
        <f t="shared" si="51"/>
        <v>0</v>
      </c>
      <c r="F35" s="18">
        <f t="shared" si="51"/>
        <v>0</v>
      </c>
      <c r="G35" s="18">
        <f t="shared" si="51"/>
        <v>0</v>
      </c>
      <c r="H35" s="18">
        <f t="shared" si="51"/>
        <v>0</v>
      </c>
      <c r="I35" s="18">
        <f t="shared" si="51"/>
        <v>0</v>
      </c>
      <c r="J35" s="18">
        <f t="shared" si="51"/>
        <v>0</v>
      </c>
      <c r="K35" s="18">
        <f t="shared" si="51"/>
        <v>0</v>
      </c>
      <c r="L35" s="18">
        <f t="shared" si="51"/>
        <v>0</v>
      </c>
      <c r="M35" s="18">
        <f t="shared" si="51"/>
        <v>0</v>
      </c>
      <c r="N35" s="18">
        <f t="shared" si="51"/>
        <v>0</v>
      </c>
      <c r="O35" s="18">
        <f t="shared" si="51"/>
        <v>0</v>
      </c>
      <c r="P35" s="18">
        <f t="shared" si="51"/>
        <v>0</v>
      </c>
      <c r="Q35" s="18">
        <f t="shared" si="51"/>
        <v>0</v>
      </c>
      <c r="R35" s="18">
        <f t="shared" si="51"/>
        <v>0</v>
      </c>
      <c r="S35" s="18">
        <f t="shared" si="51"/>
        <v>0</v>
      </c>
      <c r="T35" s="18">
        <f t="shared" si="51"/>
        <v>0</v>
      </c>
      <c r="U35" s="18">
        <f t="shared" si="51"/>
        <v>0</v>
      </c>
      <c r="V35" s="18">
        <f t="shared" si="51"/>
        <v>0</v>
      </c>
      <c r="W35" s="18">
        <f t="shared" si="51"/>
        <v>0</v>
      </c>
      <c r="X35" s="18">
        <f t="shared" si="51"/>
        <v>0</v>
      </c>
      <c r="Y35" s="18">
        <f t="shared" si="51"/>
        <v>0</v>
      </c>
      <c r="Z35" s="18">
        <f t="shared" si="51"/>
        <v>0</v>
      </c>
      <c r="AA35" s="18">
        <f t="shared" si="51"/>
        <v>0</v>
      </c>
      <c r="AB35" s="18">
        <f t="shared" si="51"/>
        <v>0</v>
      </c>
      <c r="AC35" s="18">
        <f t="shared" si="51"/>
        <v>0</v>
      </c>
      <c r="AD35" s="18">
        <f t="shared" si="51"/>
        <v>156798</v>
      </c>
      <c r="AE35" s="18">
        <f t="shared" si="51"/>
        <v>694905</v>
      </c>
      <c r="AF35" s="18">
        <f t="shared" si="51"/>
        <v>568529</v>
      </c>
      <c r="AG35" s="18">
        <f t="shared" ref="AG35" si="52">AG80+AG125</f>
        <v>109718</v>
      </c>
      <c r="AH35" s="18">
        <f t="shared" si="51"/>
        <v>5826</v>
      </c>
      <c r="AI35" s="86">
        <f t="shared" si="8"/>
        <v>1535776</v>
      </c>
    </row>
    <row r="36" spans="1:35" ht="12.75" customHeight="1" x14ac:dyDescent="0.2">
      <c r="A36" s="121"/>
      <c r="B36" s="137" t="s">
        <v>40</v>
      </c>
      <c r="C36" s="10" t="s">
        <v>25</v>
      </c>
      <c r="D36" s="17">
        <f t="shared" ref="D36:AH36" si="53">D81+D126</f>
        <v>0</v>
      </c>
      <c r="E36" s="17">
        <f t="shared" si="53"/>
        <v>0</v>
      </c>
      <c r="F36" s="17">
        <f t="shared" si="53"/>
        <v>0</v>
      </c>
      <c r="G36" s="17">
        <f t="shared" si="53"/>
        <v>0</v>
      </c>
      <c r="H36" s="17">
        <f t="shared" si="53"/>
        <v>0</v>
      </c>
      <c r="I36" s="17">
        <f t="shared" si="53"/>
        <v>0</v>
      </c>
      <c r="J36" s="17">
        <f t="shared" si="53"/>
        <v>0</v>
      </c>
      <c r="K36" s="17">
        <f t="shared" si="53"/>
        <v>0</v>
      </c>
      <c r="L36" s="17">
        <f t="shared" si="53"/>
        <v>0</v>
      </c>
      <c r="M36" s="17">
        <f t="shared" si="53"/>
        <v>0</v>
      </c>
      <c r="N36" s="17">
        <f t="shared" si="53"/>
        <v>0</v>
      </c>
      <c r="O36" s="17">
        <f t="shared" si="53"/>
        <v>0</v>
      </c>
      <c r="P36" s="17">
        <f t="shared" si="53"/>
        <v>0</v>
      </c>
      <c r="Q36" s="17">
        <f t="shared" si="53"/>
        <v>0</v>
      </c>
      <c r="R36" s="17">
        <f t="shared" si="53"/>
        <v>0</v>
      </c>
      <c r="S36" s="17">
        <f t="shared" si="53"/>
        <v>0</v>
      </c>
      <c r="T36" s="17">
        <f t="shared" si="53"/>
        <v>0</v>
      </c>
      <c r="U36" s="17">
        <f t="shared" si="53"/>
        <v>0</v>
      </c>
      <c r="V36" s="17">
        <f t="shared" si="53"/>
        <v>0</v>
      </c>
      <c r="W36" s="17">
        <f t="shared" si="53"/>
        <v>0</v>
      </c>
      <c r="X36" s="17">
        <f t="shared" si="53"/>
        <v>0</v>
      </c>
      <c r="Y36" s="17">
        <f t="shared" si="53"/>
        <v>0</v>
      </c>
      <c r="Z36" s="17">
        <f t="shared" si="53"/>
        <v>0</v>
      </c>
      <c r="AA36" s="17">
        <f t="shared" si="53"/>
        <v>0</v>
      </c>
      <c r="AB36" s="17">
        <f t="shared" si="53"/>
        <v>0</v>
      </c>
      <c r="AC36" s="17">
        <f t="shared" si="53"/>
        <v>0</v>
      </c>
      <c r="AD36" s="17">
        <f t="shared" si="53"/>
        <v>0</v>
      </c>
      <c r="AE36" s="17">
        <f t="shared" si="53"/>
        <v>0</v>
      </c>
      <c r="AF36" s="17">
        <f t="shared" si="53"/>
        <v>584</v>
      </c>
      <c r="AG36" s="17">
        <f t="shared" ref="AG36" si="54">AG81+AG126</f>
        <v>1246</v>
      </c>
      <c r="AH36" s="17">
        <f t="shared" si="53"/>
        <v>943</v>
      </c>
      <c r="AI36" s="85">
        <f t="shared" si="8"/>
        <v>2773</v>
      </c>
    </row>
    <row r="37" spans="1:35" ht="12.75" customHeight="1" x14ac:dyDescent="0.2">
      <c r="A37" s="122"/>
      <c r="B37" s="138"/>
      <c r="C37" s="11" t="s">
        <v>39</v>
      </c>
      <c r="D37" s="18">
        <f t="shared" ref="D37:AH37" si="55">D82+D127</f>
        <v>0</v>
      </c>
      <c r="E37" s="18">
        <f t="shared" si="55"/>
        <v>0</v>
      </c>
      <c r="F37" s="18">
        <f t="shared" si="55"/>
        <v>0</v>
      </c>
      <c r="G37" s="18">
        <f t="shared" si="55"/>
        <v>0</v>
      </c>
      <c r="H37" s="18">
        <f t="shared" si="55"/>
        <v>0</v>
      </c>
      <c r="I37" s="18">
        <f t="shared" si="55"/>
        <v>0</v>
      </c>
      <c r="J37" s="18">
        <f t="shared" si="55"/>
        <v>0</v>
      </c>
      <c r="K37" s="18">
        <f t="shared" si="55"/>
        <v>0</v>
      </c>
      <c r="L37" s="18">
        <f t="shared" si="55"/>
        <v>0</v>
      </c>
      <c r="M37" s="18">
        <f t="shared" si="55"/>
        <v>0</v>
      </c>
      <c r="N37" s="18">
        <f t="shared" si="55"/>
        <v>0</v>
      </c>
      <c r="O37" s="18">
        <f t="shared" si="55"/>
        <v>0</v>
      </c>
      <c r="P37" s="18">
        <f t="shared" si="55"/>
        <v>0</v>
      </c>
      <c r="Q37" s="18">
        <f t="shared" si="55"/>
        <v>0</v>
      </c>
      <c r="R37" s="18">
        <f t="shared" si="55"/>
        <v>0</v>
      </c>
      <c r="S37" s="18">
        <f t="shared" si="55"/>
        <v>0</v>
      </c>
      <c r="T37" s="18">
        <f t="shared" si="55"/>
        <v>0</v>
      </c>
      <c r="U37" s="18">
        <f t="shared" si="55"/>
        <v>0</v>
      </c>
      <c r="V37" s="18">
        <f t="shared" si="55"/>
        <v>0</v>
      </c>
      <c r="W37" s="18">
        <f t="shared" si="55"/>
        <v>0</v>
      </c>
      <c r="X37" s="18">
        <f t="shared" si="55"/>
        <v>0</v>
      </c>
      <c r="Y37" s="18">
        <f t="shared" si="55"/>
        <v>0</v>
      </c>
      <c r="Z37" s="18">
        <f t="shared" si="55"/>
        <v>0</v>
      </c>
      <c r="AA37" s="18">
        <f t="shared" si="55"/>
        <v>0</v>
      </c>
      <c r="AB37" s="18">
        <f t="shared" si="55"/>
        <v>0</v>
      </c>
      <c r="AC37" s="18">
        <f t="shared" si="55"/>
        <v>0</v>
      </c>
      <c r="AD37" s="18">
        <f t="shared" si="55"/>
        <v>0</v>
      </c>
      <c r="AE37" s="18">
        <f t="shared" si="55"/>
        <v>0</v>
      </c>
      <c r="AF37" s="18">
        <f t="shared" si="55"/>
        <v>306610</v>
      </c>
      <c r="AG37" s="18">
        <f t="shared" ref="AG37" si="56">AG82+AG127</f>
        <v>649183</v>
      </c>
      <c r="AH37" s="18">
        <f t="shared" si="55"/>
        <v>451470</v>
      </c>
      <c r="AI37" s="86">
        <f t="shared" si="8"/>
        <v>1407263</v>
      </c>
    </row>
    <row r="38" spans="1:35" ht="12.75" customHeight="1" x14ac:dyDescent="0.2">
      <c r="A38" s="120" t="s">
        <v>41</v>
      </c>
      <c r="B38" s="137" t="s">
        <v>42</v>
      </c>
      <c r="C38" s="10" t="s">
        <v>25</v>
      </c>
      <c r="D38" s="17">
        <f t="shared" ref="D38:AH38" si="57">D83+D128</f>
        <v>0</v>
      </c>
      <c r="E38" s="17">
        <f t="shared" si="57"/>
        <v>0</v>
      </c>
      <c r="F38" s="17">
        <f t="shared" si="57"/>
        <v>0</v>
      </c>
      <c r="G38" s="17">
        <f t="shared" si="57"/>
        <v>0</v>
      </c>
      <c r="H38" s="17">
        <f t="shared" si="57"/>
        <v>0</v>
      </c>
      <c r="I38" s="17">
        <f t="shared" si="57"/>
        <v>0</v>
      </c>
      <c r="J38" s="17">
        <f t="shared" si="57"/>
        <v>0</v>
      </c>
      <c r="K38" s="17">
        <f t="shared" si="57"/>
        <v>0</v>
      </c>
      <c r="L38" s="17">
        <f t="shared" si="57"/>
        <v>0</v>
      </c>
      <c r="M38" s="17">
        <f t="shared" si="57"/>
        <v>0</v>
      </c>
      <c r="N38" s="17">
        <f t="shared" si="57"/>
        <v>0</v>
      </c>
      <c r="O38" s="17">
        <f t="shared" si="57"/>
        <v>0</v>
      </c>
      <c r="P38" s="17">
        <f t="shared" si="57"/>
        <v>0</v>
      </c>
      <c r="Q38" s="17">
        <f t="shared" si="57"/>
        <v>0</v>
      </c>
      <c r="R38" s="17">
        <f t="shared" si="57"/>
        <v>0</v>
      </c>
      <c r="S38" s="17">
        <f t="shared" si="57"/>
        <v>0</v>
      </c>
      <c r="T38" s="17">
        <f t="shared" si="57"/>
        <v>1240</v>
      </c>
      <c r="U38" s="17">
        <f t="shared" si="57"/>
        <v>2621</v>
      </c>
      <c r="V38" s="17">
        <f t="shared" si="57"/>
        <v>13048</v>
      </c>
      <c r="W38" s="17">
        <f t="shared" si="57"/>
        <v>10048</v>
      </c>
      <c r="X38" s="17">
        <f t="shared" si="57"/>
        <v>9297</v>
      </c>
      <c r="Y38" s="17">
        <f t="shared" si="57"/>
        <v>6564</v>
      </c>
      <c r="Z38" s="17">
        <f t="shared" si="57"/>
        <v>7357</v>
      </c>
      <c r="AA38" s="17">
        <f t="shared" si="57"/>
        <v>8427</v>
      </c>
      <c r="AB38" s="17">
        <f t="shared" si="57"/>
        <v>11892</v>
      </c>
      <c r="AC38" s="17">
        <f t="shared" si="57"/>
        <v>13277</v>
      </c>
      <c r="AD38" s="17">
        <f t="shared" si="57"/>
        <v>8541</v>
      </c>
      <c r="AE38" s="17">
        <f t="shared" si="57"/>
        <v>14199</v>
      </c>
      <c r="AF38" s="17">
        <f t="shared" si="57"/>
        <v>14802</v>
      </c>
      <c r="AG38" s="17">
        <f t="shared" ref="AG38" si="58">AG83+AG128</f>
        <v>10809</v>
      </c>
      <c r="AH38" s="17">
        <f t="shared" si="57"/>
        <v>5733</v>
      </c>
      <c r="AI38" s="85">
        <f t="shared" si="8"/>
        <v>137855</v>
      </c>
    </row>
    <row r="39" spans="1:35" ht="12.75" customHeight="1" x14ac:dyDescent="0.2">
      <c r="A39" s="121"/>
      <c r="B39" s="138"/>
      <c r="C39" s="11" t="s">
        <v>39</v>
      </c>
      <c r="D39" s="18">
        <f t="shared" ref="D39:AH39" si="59">D84+D129</f>
        <v>0</v>
      </c>
      <c r="E39" s="18">
        <f t="shared" si="59"/>
        <v>0</v>
      </c>
      <c r="F39" s="18">
        <f t="shared" si="59"/>
        <v>0</v>
      </c>
      <c r="G39" s="18">
        <f t="shared" si="59"/>
        <v>0</v>
      </c>
      <c r="H39" s="18">
        <f t="shared" si="59"/>
        <v>0</v>
      </c>
      <c r="I39" s="18">
        <f t="shared" si="59"/>
        <v>0</v>
      </c>
      <c r="J39" s="18">
        <f t="shared" si="59"/>
        <v>0</v>
      </c>
      <c r="K39" s="18">
        <f t="shared" si="59"/>
        <v>0</v>
      </c>
      <c r="L39" s="18">
        <f t="shared" si="59"/>
        <v>0</v>
      </c>
      <c r="M39" s="18">
        <f t="shared" si="59"/>
        <v>0</v>
      </c>
      <c r="N39" s="18">
        <f t="shared" si="59"/>
        <v>0</v>
      </c>
      <c r="O39" s="18">
        <f t="shared" si="59"/>
        <v>0</v>
      </c>
      <c r="P39" s="18">
        <f t="shared" si="59"/>
        <v>0</v>
      </c>
      <c r="Q39" s="18">
        <f t="shared" si="59"/>
        <v>0</v>
      </c>
      <c r="R39" s="18">
        <f t="shared" si="59"/>
        <v>0</v>
      </c>
      <c r="S39" s="18">
        <f t="shared" si="59"/>
        <v>0</v>
      </c>
      <c r="T39" s="18">
        <f t="shared" si="59"/>
        <v>29597</v>
      </c>
      <c r="U39" s="18">
        <f t="shared" si="59"/>
        <v>159246</v>
      </c>
      <c r="V39" s="18">
        <f t="shared" si="59"/>
        <v>752597</v>
      </c>
      <c r="W39" s="18">
        <f t="shared" si="59"/>
        <v>637049</v>
      </c>
      <c r="X39" s="18">
        <f t="shared" si="59"/>
        <v>513599.27942808537</v>
      </c>
      <c r="Y39" s="18">
        <f t="shared" si="59"/>
        <v>423193.38655339088</v>
      </c>
      <c r="Z39" s="18">
        <f t="shared" si="59"/>
        <v>518075</v>
      </c>
      <c r="AA39" s="18">
        <f t="shared" si="59"/>
        <v>661375</v>
      </c>
      <c r="AB39" s="18">
        <f t="shared" si="59"/>
        <v>861315</v>
      </c>
      <c r="AC39" s="18">
        <f t="shared" si="59"/>
        <v>953243</v>
      </c>
      <c r="AD39" s="18">
        <f t="shared" si="59"/>
        <v>814646</v>
      </c>
      <c r="AE39" s="18">
        <f t="shared" si="59"/>
        <v>1379994</v>
      </c>
      <c r="AF39" s="18">
        <f t="shared" si="59"/>
        <v>1606407</v>
      </c>
      <c r="AG39" s="18">
        <f t="shared" ref="AG39" si="60">AG84+AG129</f>
        <v>1313714</v>
      </c>
      <c r="AH39" s="18">
        <f t="shared" si="59"/>
        <v>795862</v>
      </c>
      <c r="AI39" s="86">
        <f t="shared" si="8"/>
        <v>11419912.665981475</v>
      </c>
    </row>
    <row r="40" spans="1:35" ht="12.75" customHeight="1" x14ac:dyDescent="0.2">
      <c r="A40" s="121"/>
      <c r="B40" s="137" t="s">
        <v>43</v>
      </c>
      <c r="C40" s="10" t="s">
        <v>25</v>
      </c>
      <c r="D40" s="17">
        <f t="shared" ref="D40:AH40" si="61">D85+D130</f>
        <v>0</v>
      </c>
      <c r="E40" s="17">
        <f t="shared" si="61"/>
        <v>0</v>
      </c>
      <c r="F40" s="17">
        <f t="shared" si="61"/>
        <v>0</v>
      </c>
      <c r="G40" s="17">
        <f t="shared" si="61"/>
        <v>0</v>
      </c>
      <c r="H40" s="17">
        <f t="shared" si="61"/>
        <v>0</v>
      </c>
      <c r="I40" s="17">
        <f t="shared" si="61"/>
        <v>0</v>
      </c>
      <c r="J40" s="17">
        <f t="shared" si="61"/>
        <v>0</v>
      </c>
      <c r="K40" s="17">
        <f t="shared" si="61"/>
        <v>0</v>
      </c>
      <c r="L40" s="17">
        <f t="shared" si="61"/>
        <v>0</v>
      </c>
      <c r="M40" s="17">
        <f t="shared" si="61"/>
        <v>0</v>
      </c>
      <c r="N40" s="17">
        <f t="shared" si="61"/>
        <v>0</v>
      </c>
      <c r="O40" s="17">
        <f t="shared" si="61"/>
        <v>0</v>
      </c>
      <c r="P40" s="17">
        <f t="shared" si="61"/>
        <v>0</v>
      </c>
      <c r="Q40" s="17">
        <f t="shared" si="61"/>
        <v>0</v>
      </c>
      <c r="R40" s="17">
        <f t="shared" si="61"/>
        <v>0</v>
      </c>
      <c r="S40" s="17">
        <f t="shared" si="61"/>
        <v>0</v>
      </c>
      <c r="T40" s="17">
        <f t="shared" si="61"/>
        <v>464</v>
      </c>
      <c r="U40" s="17">
        <f t="shared" si="61"/>
        <v>2543</v>
      </c>
      <c r="V40" s="17">
        <f t="shared" si="61"/>
        <v>950</v>
      </c>
      <c r="W40" s="17">
        <f t="shared" si="61"/>
        <v>17</v>
      </c>
      <c r="X40" s="17">
        <f t="shared" si="61"/>
        <v>0</v>
      </c>
      <c r="Y40" s="17">
        <f t="shared" si="61"/>
        <v>0</v>
      </c>
      <c r="Z40" s="17">
        <f t="shared" si="61"/>
        <v>0</v>
      </c>
      <c r="AA40" s="17">
        <f t="shared" si="61"/>
        <v>0</v>
      </c>
      <c r="AB40" s="17">
        <f t="shared" si="61"/>
        <v>0</v>
      </c>
      <c r="AC40" s="17">
        <f t="shared" si="61"/>
        <v>0</v>
      </c>
      <c r="AD40" s="17">
        <f t="shared" si="61"/>
        <v>0</v>
      </c>
      <c r="AE40" s="17">
        <f t="shared" si="61"/>
        <v>0</v>
      </c>
      <c r="AF40" s="17">
        <f t="shared" si="61"/>
        <v>0</v>
      </c>
      <c r="AG40" s="17">
        <f t="shared" ref="AG40" si="62">AG85+AG130</f>
        <v>0</v>
      </c>
      <c r="AH40" s="17">
        <f t="shared" si="61"/>
        <v>0</v>
      </c>
      <c r="AI40" s="85">
        <f t="shared" si="8"/>
        <v>3974</v>
      </c>
    </row>
    <row r="41" spans="1:35" ht="12.75" customHeight="1" x14ac:dyDescent="0.2">
      <c r="A41" s="121"/>
      <c r="B41" s="138"/>
      <c r="C41" s="11" t="s">
        <v>39</v>
      </c>
      <c r="D41" s="18">
        <f t="shared" ref="D41:AH41" si="63">D86+D131</f>
        <v>0</v>
      </c>
      <c r="E41" s="18">
        <f t="shared" si="63"/>
        <v>0</v>
      </c>
      <c r="F41" s="18">
        <f t="shared" si="63"/>
        <v>0</v>
      </c>
      <c r="G41" s="18">
        <f t="shared" si="63"/>
        <v>0</v>
      </c>
      <c r="H41" s="18">
        <f t="shared" si="63"/>
        <v>0</v>
      </c>
      <c r="I41" s="18">
        <f t="shared" si="63"/>
        <v>0</v>
      </c>
      <c r="J41" s="18">
        <f t="shared" si="63"/>
        <v>0</v>
      </c>
      <c r="K41" s="18">
        <f t="shared" si="63"/>
        <v>0</v>
      </c>
      <c r="L41" s="18">
        <f t="shared" si="63"/>
        <v>0</v>
      </c>
      <c r="M41" s="18">
        <f t="shared" si="63"/>
        <v>0</v>
      </c>
      <c r="N41" s="18">
        <f t="shared" si="63"/>
        <v>0</v>
      </c>
      <c r="O41" s="18">
        <f t="shared" si="63"/>
        <v>0</v>
      </c>
      <c r="P41" s="18">
        <f t="shared" si="63"/>
        <v>0</v>
      </c>
      <c r="Q41" s="18">
        <f t="shared" si="63"/>
        <v>0</v>
      </c>
      <c r="R41" s="18">
        <f t="shared" si="63"/>
        <v>0</v>
      </c>
      <c r="S41" s="18">
        <f t="shared" si="63"/>
        <v>0</v>
      </c>
      <c r="T41" s="18">
        <f t="shared" si="63"/>
        <v>27810</v>
      </c>
      <c r="U41" s="18">
        <f t="shared" si="63"/>
        <v>152594</v>
      </c>
      <c r="V41" s="18">
        <f t="shared" si="63"/>
        <v>57010</v>
      </c>
      <c r="W41" s="18">
        <f t="shared" si="63"/>
        <v>980</v>
      </c>
      <c r="X41" s="18">
        <f t="shared" si="63"/>
        <v>0</v>
      </c>
      <c r="Y41" s="18">
        <f t="shared" si="63"/>
        <v>0</v>
      </c>
      <c r="Z41" s="18">
        <f t="shared" si="63"/>
        <v>0</v>
      </c>
      <c r="AA41" s="18">
        <f t="shared" si="63"/>
        <v>0</v>
      </c>
      <c r="AB41" s="18">
        <f t="shared" si="63"/>
        <v>0</v>
      </c>
      <c r="AC41" s="18">
        <f t="shared" si="63"/>
        <v>0</v>
      </c>
      <c r="AD41" s="18">
        <f t="shared" si="63"/>
        <v>0</v>
      </c>
      <c r="AE41" s="18">
        <f t="shared" si="63"/>
        <v>0</v>
      </c>
      <c r="AF41" s="18">
        <f t="shared" si="63"/>
        <v>0</v>
      </c>
      <c r="AG41" s="18">
        <f t="shared" ref="AG41" si="64">AG86+AG131</f>
        <v>0</v>
      </c>
      <c r="AH41" s="18">
        <f t="shared" si="63"/>
        <v>0</v>
      </c>
      <c r="AI41" s="86">
        <f t="shared" si="8"/>
        <v>238394</v>
      </c>
    </row>
    <row r="42" spans="1:35" ht="12.75" customHeight="1" x14ac:dyDescent="0.2">
      <c r="A42" s="121"/>
      <c r="B42" s="137" t="s">
        <v>44</v>
      </c>
      <c r="C42" s="10" t="s">
        <v>25</v>
      </c>
      <c r="D42" s="17">
        <f t="shared" ref="D42:AH42" si="65">D87+D132</f>
        <v>0</v>
      </c>
      <c r="E42" s="17">
        <f t="shared" si="65"/>
        <v>0</v>
      </c>
      <c r="F42" s="17">
        <f t="shared" si="65"/>
        <v>0</v>
      </c>
      <c r="G42" s="17">
        <f t="shared" si="65"/>
        <v>0</v>
      </c>
      <c r="H42" s="17">
        <f t="shared" si="65"/>
        <v>0</v>
      </c>
      <c r="I42" s="17">
        <f t="shared" si="65"/>
        <v>0</v>
      </c>
      <c r="J42" s="17">
        <f t="shared" si="65"/>
        <v>0</v>
      </c>
      <c r="K42" s="17">
        <f t="shared" si="65"/>
        <v>0</v>
      </c>
      <c r="L42" s="17">
        <f t="shared" si="65"/>
        <v>0</v>
      </c>
      <c r="M42" s="17">
        <f t="shared" si="65"/>
        <v>0</v>
      </c>
      <c r="N42" s="17">
        <f t="shared" si="65"/>
        <v>0</v>
      </c>
      <c r="O42" s="17">
        <f t="shared" si="65"/>
        <v>0</v>
      </c>
      <c r="P42" s="17">
        <f t="shared" si="65"/>
        <v>0</v>
      </c>
      <c r="Q42" s="17">
        <f t="shared" si="65"/>
        <v>0</v>
      </c>
      <c r="R42" s="17">
        <f t="shared" si="65"/>
        <v>0</v>
      </c>
      <c r="S42" s="17">
        <f t="shared" si="65"/>
        <v>0</v>
      </c>
      <c r="T42" s="17">
        <f t="shared" si="65"/>
        <v>0</v>
      </c>
      <c r="U42" s="17">
        <f t="shared" si="65"/>
        <v>0</v>
      </c>
      <c r="V42" s="17">
        <f t="shared" si="65"/>
        <v>0</v>
      </c>
      <c r="W42" s="17">
        <f t="shared" si="65"/>
        <v>0</v>
      </c>
      <c r="X42" s="17">
        <f t="shared" si="65"/>
        <v>2692</v>
      </c>
      <c r="Y42" s="17">
        <f t="shared" si="65"/>
        <v>1292</v>
      </c>
      <c r="Z42" s="17">
        <f t="shared" si="65"/>
        <v>106</v>
      </c>
      <c r="AA42" s="17">
        <f t="shared" si="65"/>
        <v>131</v>
      </c>
      <c r="AB42" s="17">
        <f t="shared" si="65"/>
        <v>1</v>
      </c>
      <c r="AC42" s="17">
        <f t="shared" si="65"/>
        <v>0</v>
      </c>
      <c r="AD42" s="17">
        <f t="shared" si="65"/>
        <v>0</v>
      </c>
      <c r="AE42" s="17">
        <f t="shared" si="65"/>
        <v>0</v>
      </c>
      <c r="AF42" s="17">
        <f t="shared" si="65"/>
        <v>0</v>
      </c>
      <c r="AG42" s="17">
        <f t="shared" ref="AG42" si="66">AG87+AG132</f>
        <v>0</v>
      </c>
      <c r="AH42" s="17">
        <f t="shared" si="65"/>
        <v>0</v>
      </c>
      <c r="AI42" s="85">
        <f t="shared" si="8"/>
        <v>4222</v>
      </c>
    </row>
    <row r="43" spans="1:35" ht="12.75" customHeight="1" x14ac:dyDescent="0.2">
      <c r="A43" s="121"/>
      <c r="B43" s="138"/>
      <c r="C43" s="11" t="s">
        <v>39</v>
      </c>
      <c r="D43" s="18">
        <f t="shared" ref="D43:AH43" si="67">D88+D133</f>
        <v>0</v>
      </c>
      <c r="E43" s="18">
        <f t="shared" si="67"/>
        <v>0</v>
      </c>
      <c r="F43" s="18">
        <f t="shared" si="67"/>
        <v>0</v>
      </c>
      <c r="G43" s="18">
        <f t="shared" si="67"/>
        <v>0</v>
      </c>
      <c r="H43" s="18">
        <f t="shared" si="67"/>
        <v>0</v>
      </c>
      <c r="I43" s="18">
        <f t="shared" si="67"/>
        <v>0</v>
      </c>
      <c r="J43" s="18">
        <f t="shared" si="67"/>
        <v>0</v>
      </c>
      <c r="K43" s="18">
        <f t="shared" si="67"/>
        <v>0</v>
      </c>
      <c r="L43" s="18">
        <f t="shared" si="67"/>
        <v>0</v>
      </c>
      <c r="M43" s="18">
        <f t="shared" si="67"/>
        <v>0</v>
      </c>
      <c r="N43" s="18">
        <f t="shared" si="67"/>
        <v>0</v>
      </c>
      <c r="O43" s="18">
        <f t="shared" si="67"/>
        <v>0</v>
      </c>
      <c r="P43" s="18">
        <f t="shared" si="67"/>
        <v>0</v>
      </c>
      <c r="Q43" s="18">
        <f t="shared" si="67"/>
        <v>0</v>
      </c>
      <c r="R43" s="18">
        <f t="shared" si="67"/>
        <v>0</v>
      </c>
      <c r="S43" s="18">
        <f t="shared" si="67"/>
        <v>0</v>
      </c>
      <c r="T43" s="18">
        <f t="shared" si="67"/>
        <v>0</v>
      </c>
      <c r="U43" s="18">
        <f t="shared" si="67"/>
        <v>0</v>
      </c>
      <c r="V43" s="18">
        <f t="shared" si="67"/>
        <v>0</v>
      </c>
      <c r="W43" s="18">
        <f t="shared" si="67"/>
        <v>0</v>
      </c>
      <c r="X43" s="18">
        <f t="shared" si="67"/>
        <v>270136.06041460572</v>
      </c>
      <c r="Y43" s="18">
        <f t="shared" si="67"/>
        <v>132063.1774571554</v>
      </c>
      <c r="Z43" s="18">
        <f t="shared" si="67"/>
        <v>10326</v>
      </c>
      <c r="AA43" s="18">
        <f t="shared" si="67"/>
        <v>6550</v>
      </c>
      <c r="AB43" s="18">
        <f t="shared" si="67"/>
        <v>50</v>
      </c>
      <c r="AC43" s="18">
        <f t="shared" si="67"/>
        <v>0</v>
      </c>
      <c r="AD43" s="18">
        <f t="shared" si="67"/>
        <v>0</v>
      </c>
      <c r="AE43" s="18">
        <f t="shared" si="67"/>
        <v>0</v>
      </c>
      <c r="AF43" s="18">
        <f t="shared" si="67"/>
        <v>0</v>
      </c>
      <c r="AG43" s="18">
        <f t="shared" ref="AG43" si="68">AG88+AG133</f>
        <v>0</v>
      </c>
      <c r="AH43" s="18">
        <f t="shared" si="67"/>
        <v>0</v>
      </c>
      <c r="AI43" s="86">
        <f t="shared" si="8"/>
        <v>419125.23787176108</v>
      </c>
    </row>
    <row r="44" spans="1:35" ht="12.75" customHeight="1" x14ac:dyDescent="0.2">
      <c r="A44" s="121"/>
      <c r="B44" s="137" t="s">
        <v>45</v>
      </c>
      <c r="C44" s="10" t="s">
        <v>25</v>
      </c>
      <c r="D44" s="17">
        <f t="shared" ref="D44:AH44" si="69">D89+D134</f>
        <v>0</v>
      </c>
      <c r="E44" s="17">
        <f t="shared" si="69"/>
        <v>0</v>
      </c>
      <c r="F44" s="17">
        <f t="shared" si="69"/>
        <v>0</v>
      </c>
      <c r="G44" s="17">
        <f t="shared" si="69"/>
        <v>0</v>
      </c>
      <c r="H44" s="17">
        <f t="shared" si="69"/>
        <v>0</v>
      </c>
      <c r="I44" s="17">
        <f t="shared" si="69"/>
        <v>0</v>
      </c>
      <c r="J44" s="17">
        <f t="shared" si="69"/>
        <v>0</v>
      </c>
      <c r="K44" s="17">
        <f t="shared" si="69"/>
        <v>0</v>
      </c>
      <c r="L44" s="17">
        <f t="shared" si="69"/>
        <v>0</v>
      </c>
      <c r="M44" s="17">
        <f t="shared" si="69"/>
        <v>0</v>
      </c>
      <c r="N44" s="17">
        <f t="shared" si="69"/>
        <v>0</v>
      </c>
      <c r="O44" s="17">
        <f t="shared" si="69"/>
        <v>0</v>
      </c>
      <c r="P44" s="17">
        <f t="shared" si="69"/>
        <v>0</v>
      </c>
      <c r="Q44" s="17">
        <f t="shared" si="69"/>
        <v>0</v>
      </c>
      <c r="R44" s="17">
        <f t="shared" si="69"/>
        <v>0</v>
      </c>
      <c r="S44" s="17">
        <f t="shared" si="69"/>
        <v>0</v>
      </c>
      <c r="T44" s="17">
        <f t="shared" si="69"/>
        <v>0</v>
      </c>
      <c r="U44" s="17">
        <f t="shared" si="69"/>
        <v>0</v>
      </c>
      <c r="V44" s="17">
        <f t="shared" si="69"/>
        <v>0</v>
      </c>
      <c r="W44" s="17">
        <f t="shared" si="69"/>
        <v>0</v>
      </c>
      <c r="X44" s="17">
        <f t="shared" si="69"/>
        <v>0</v>
      </c>
      <c r="Y44" s="17">
        <f t="shared" si="69"/>
        <v>0</v>
      </c>
      <c r="Z44" s="17">
        <f t="shared" si="69"/>
        <v>0</v>
      </c>
      <c r="AA44" s="17">
        <f t="shared" si="69"/>
        <v>0</v>
      </c>
      <c r="AB44" s="17">
        <f t="shared" si="69"/>
        <v>0</v>
      </c>
      <c r="AC44" s="17">
        <f t="shared" si="69"/>
        <v>0</v>
      </c>
      <c r="AD44" s="17">
        <f t="shared" si="69"/>
        <v>0</v>
      </c>
      <c r="AE44" s="17">
        <f t="shared" si="69"/>
        <v>0</v>
      </c>
      <c r="AF44" s="17">
        <f t="shared" si="69"/>
        <v>0</v>
      </c>
      <c r="AG44" s="17">
        <f t="shared" ref="AG44" si="70">AG89+AG134</f>
        <v>0</v>
      </c>
      <c r="AH44" s="17">
        <f t="shared" si="69"/>
        <v>1</v>
      </c>
      <c r="AI44" s="85">
        <f t="shared" si="8"/>
        <v>1</v>
      </c>
    </row>
    <row r="45" spans="1:35" ht="12.75" customHeight="1" x14ac:dyDescent="0.2">
      <c r="A45" s="122"/>
      <c r="B45" s="138"/>
      <c r="C45" s="11" t="s">
        <v>39</v>
      </c>
      <c r="D45" s="18">
        <f t="shared" ref="D45:AH45" si="71">D90+D135</f>
        <v>0</v>
      </c>
      <c r="E45" s="18">
        <f t="shared" si="71"/>
        <v>0</v>
      </c>
      <c r="F45" s="18">
        <f t="shared" si="71"/>
        <v>0</v>
      </c>
      <c r="G45" s="18">
        <f t="shared" si="71"/>
        <v>0</v>
      </c>
      <c r="H45" s="18">
        <f t="shared" si="71"/>
        <v>0</v>
      </c>
      <c r="I45" s="18">
        <f t="shared" si="71"/>
        <v>0</v>
      </c>
      <c r="J45" s="18">
        <f t="shared" si="71"/>
        <v>0</v>
      </c>
      <c r="K45" s="18">
        <f t="shared" si="71"/>
        <v>0</v>
      </c>
      <c r="L45" s="18">
        <f t="shared" si="71"/>
        <v>0</v>
      </c>
      <c r="M45" s="18">
        <f t="shared" si="71"/>
        <v>0</v>
      </c>
      <c r="N45" s="18">
        <f t="shared" si="71"/>
        <v>0</v>
      </c>
      <c r="O45" s="18">
        <f t="shared" si="71"/>
        <v>0</v>
      </c>
      <c r="P45" s="18">
        <f t="shared" si="71"/>
        <v>0</v>
      </c>
      <c r="Q45" s="18">
        <f t="shared" si="71"/>
        <v>0</v>
      </c>
      <c r="R45" s="18">
        <f t="shared" si="71"/>
        <v>0</v>
      </c>
      <c r="S45" s="18">
        <f t="shared" si="71"/>
        <v>0</v>
      </c>
      <c r="T45" s="18">
        <f t="shared" si="71"/>
        <v>0</v>
      </c>
      <c r="U45" s="18">
        <f t="shared" si="71"/>
        <v>0</v>
      </c>
      <c r="V45" s="18">
        <f t="shared" si="71"/>
        <v>0</v>
      </c>
      <c r="W45" s="18">
        <f t="shared" si="71"/>
        <v>0</v>
      </c>
      <c r="X45" s="18">
        <f t="shared" si="71"/>
        <v>0</v>
      </c>
      <c r="Y45" s="18">
        <f t="shared" si="71"/>
        <v>0</v>
      </c>
      <c r="Z45" s="18">
        <f t="shared" si="71"/>
        <v>0</v>
      </c>
      <c r="AA45" s="18">
        <f t="shared" si="71"/>
        <v>0</v>
      </c>
      <c r="AB45" s="18">
        <f t="shared" si="71"/>
        <v>0</v>
      </c>
      <c r="AC45" s="18">
        <f t="shared" si="71"/>
        <v>0</v>
      </c>
      <c r="AD45" s="18">
        <f t="shared" si="71"/>
        <v>0</v>
      </c>
      <c r="AE45" s="18">
        <f t="shared" si="71"/>
        <v>0</v>
      </c>
      <c r="AF45" s="18">
        <f t="shared" si="71"/>
        <v>0</v>
      </c>
      <c r="AG45" s="18">
        <f t="shared" ref="AG45" si="72">AG90+AG135</f>
        <v>0</v>
      </c>
      <c r="AH45" s="18">
        <f t="shared" si="71"/>
        <v>49</v>
      </c>
      <c r="AI45" s="86">
        <f t="shared" si="8"/>
        <v>49</v>
      </c>
    </row>
    <row r="46" spans="1:35" ht="12.75" customHeight="1" x14ac:dyDescent="0.2">
      <c r="A46" s="3" t="str">
        <f>'Ingreso de Datos 2020'!A51</f>
        <v>FUENTE: reporte mensual Metas Subsidios Asignados DPH a DIFIN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8"/>
      <c r="AD46" s="28"/>
      <c r="AE46" s="28"/>
      <c r="AF46" s="28"/>
      <c r="AG46" s="28"/>
      <c r="AH46" s="28"/>
      <c r="AI46" s="28"/>
    </row>
    <row r="47" spans="1:3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8"/>
      <c r="AD47" s="28"/>
      <c r="AE47" s="28"/>
      <c r="AF47" s="28"/>
      <c r="AG47" s="28"/>
      <c r="AH47" s="28"/>
      <c r="AI47" s="28"/>
    </row>
    <row r="48" spans="1:35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8"/>
      <c r="AD48" s="28"/>
      <c r="AE48" s="28"/>
      <c r="AF48" s="28"/>
      <c r="AG48" s="28"/>
      <c r="AH48" s="28"/>
      <c r="AI48" s="28"/>
    </row>
    <row r="49" spans="1:3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8"/>
      <c r="AD49" s="28"/>
      <c r="AE49" s="28"/>
      <c r="AF49" s="28"/>
      <c r="AG49" s="28"/>
      <c r="AH49" s="28"/>
      <c r="AI49" s="28"/>
    </row>
    <row r="50" spans="1:3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8"/>
      <c r="AD50" s="28"/>
      <c r="AE50" s="28"/>
      <c r="AF50" s="28"/>
      <c r="AG50" s="28"/>
      <c r="AH50" s="28"/>
      <c r="AI50" s="28"/>
    </row>
    <row r="51" spans="1:36" ht="12.75" customHeight="1" thickBot="1" x14ac:dyDescent="0.25">
      <c r="A51" s="60" t="s">
        <v>55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C51" s="34"/>
      <c r="AH51" s="87"/>
      <c r="AI51" s="87"/>
    </row>
    <row r="52" spans="1:36" s="7" customFormat="1" ht="12.75" customHeight="1" x14ac:dyDescent="0.2">
      <c r="A52" s="143" t="s">
        <v>52</v>
      </c>
      <c r="B52" s="144"/>
      <c r="C52" s="145"/>
      <c r="D52" s="141" t="s">
        <v>53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39" t="s">
        <v>22</v>
      </c>
    </row>
    <row r="53" spans="1:36" s="7" customFormat="1" ht="12.75" customHeight="1" thickBot="1" x14ac:dyDescent="0.25">
      <c r="A53" s="146"/>
      <c r="B53" s="147"/>
      <c r="C53" s="147"/>
      <c r="D53" s="91">
        <v>1990</v>
      </c>
      <c r="E53" s="91">
        <v>1991</v>
      </c>
      <c r="F53" s="91">
        <v>1992</v>
      </c>
      <c r="G53" s="91">
        <v>1993</v>
      </c>
      <c r="H53" s="91">
        <v>1994</v>
      </c>
      <c r="I53" s="91">
        <v>1995</v>
      </c>
      <c r="J53" s="91">
        <v>1996</v>
      </c>
      <c r="K53" s="91">
        <v>1997</v>
      </c>
      <c r="L53" s="91">
        <v>1998</v>
      </c>
      <c r="M53" s="91">
        <v>1999</v>
      </c>
      <c r="N53" s="91">
        <v>2000</v>
      </c>
      <c r="O53" s="91">
        <v>2001</v>
      </c>
      <c r="P53" s="91">
        <v>2002</v>
      </c>
      <c r="Q53" s="91">
        <v>2003</v>
      </c>
      <c r="R53" s="91">
        <v>2004</v>
      </c>
      <c r="S53" s="91">
        <v>2005</v>
      </c>
      <c r="T53" s="91">
        <v>2006</v>
      </c>
      <c r="U53" s="91">
        <v>2007</v>
      </c>
      <c r="V53" s="91">
        <v>2008</v>
      </c>
      <c r="W53" s="91">
        <v>2009</v>
      </c>
      <c r="X53" s="91">
        <v>2010</v>
      </c>
      <c r="Y53" s="91">
        <v>2011</v>
      </c>
      <c r="Z53" s="91">
        <v>2012</v>
      </c>
      <c r="AA53" s="91">
        <v>2013</v>
      </c>
      <c r="AB53" s="91">
        <v>2014</v>
      </c>
      <c r="AC53" s="91">
        <v>2015</v>
      </c>
      <c r="AD53" s="91">
        <v>2016</v>
      </c>
      <c r="AE53" s="91">
        <v>2017</v>
      </c>
      <c r="AF53" s="91">
        <v>2018</v>
      </c>
      <c r="AG53" s="102">
        <v>2019</v>
      </c>
      <c r="AH53" s="102">
        <v>2020</v>
      </c>
      <c r="AI53" s="140"/>
    </row>
    <row r="54" spans="1:36" s="9" customFormat="1" ht="12.75" customHeight="1" x14ac:dyDescent="0.2">
      <c r="A54" s="39"/>
      <c r="B54" s="40" t="s">
        <v>54</v>
      </c>
      <c r="C54" s="25" t="s">
        <v>25</v>
      </c>
      <c r="D54" s="25">
        <f>D57+D59+D61+D63+D65+D67+D69+D71+D73+D75+D77+D79+D81+D83+D85+D87+D89</f>
        <v>2212</v>
      </c>
      <c r="E54" s="25">
        <f t="shared" ref="E54:AH54" si="73">E57+E59+E61+E63+E65+E67+E69+E71+E73+E75+E77+E79+E81+E83+E85+E87+E89</f>
        <v>1907</v>
      </c>
      <c r="F54" s="25">
        <f t="shared" si="73"/>
        <v>3010</v>
      </c>
      <c r="G54" s="25">
        <f t="shared" si="73"/>
        <v>3978</v>
      </c>
      <c r="H54" s="25">
        <f t="shared" si="73"/>
        <v>3390</v>
      </c>
      <c r="I54" s="25">
        <f t="shared" si="73"/>
        <v>3126</v>
      </c>
      <c r="J54" s="25">
        <f t="shared" si="73"/>
        <v>2928</v>
      </c>
      <c r="K54" s="25">
        <f t="shared" si="73"/>
        <v>4002</v>
      </c>
      <c r="L54" s="25">
        <f t="shared" si="73"/>
        <v>3128</v>
      </c>
      <c r="M54" s="25">
        <f t="shared" si="73"/>
        <v>2366</v>
      </c>
      <c r="N54" s="25">
        <f t="shared" si="73"/>
        <v>2139</v>
      </c>
      <c r="O54" s="25">
        <f t="shared" si="73"/>
        <v>3487</v>
      </c>
      <c r="P54" s="25">
        <f t="shared" si="73"/>
        <v>4405</v>
      </c>
      <c r="Q54" s="25">
        <f t="shared" si="73"/>
        <v>4742</v>
      </c>
      <c r="R54" s="25">
        <f t="shared" si="73"/>
        <v>7244</v>
      </c>
      <c r="S54" s="25">
        <f t="shared" si="73"/>
        <v>5764</v>
      </c>
      <c r="T54" s="25">
        <f t="shared" si="73"/>
        <v>7250</v>
      </c>
      <c r="U54" s="25">
        <f t="shared" si="73"/>
        <v>12317</v>
      </c>
      <c r="V54" s="25">
        <f t="shared" si="73"/>
        <v>20114</v>
      </c>
      <c r="W54" s="25">
        <f t="shared" si="73"/>
        <v>15757</v>
      </c>
      <c r="X54" s="25">
        <f t="shared" si="73"/>
        <v>18714</v>
      </c>
      <c r="Y54" s="25">
        <f t="shared" si="73"/>
        <v>11703</v>
      </c>
      <c r="Z54" s="25">
        <f t="shared" si="73"/>
        <v>10273</v>
      </c>
      <c r="AA54" s="25">
        <f t="shared" si="73"/>
        <v>11979</v>
      </c>
      <c r="AB54" s="25">
        <f t="shared" si="73"/>
        <v>16606</v>
      </c>
      <c r="AC54" s="25">
        <f t="shared" si="73"/>
        <v>17884</v>
      </c>
      <c r="AD54" s="25">
        <f t="shared" si="73"/>
        <v>13758</v>
      </c>
      <c r="AE54" s="25">
        <f t="shared" si="73"/>
        <v>19508</v>
      </c>
      <c r="AF54" s="25">
        <f t="shared" si="73"/>
        <v>19281</v>
      </c>
      <c r="AG54" s="25">
        <f t="shared" ref="AG54" si="74">AG57+AG59+AG61+AG63+AG65+AG67+AG69+AG71+AG73+AG75+AG77+AG79+AG81+AG83+AG85+AG87+AG89</f>
        <v>16556</v>
      </c>
      <c r="AH54" s="25">
        <f t="shared" si="73"/>
        <v>10884</v>
      </c>
      <c r="AI54" s="42">
        <f>SUM(D54:AH54)</f>
        <v>280412</v>
      </c>
      <c r="AJ54" s="8"/>
    </row>
    <row r="55" spans="1:36" s="9" customFormat="1" ht="12.75" customHeight="1" thickBot="1" x14ac:dyDescent="0.25">
      <c r="A55" s="43"/>
      <c r="B55" s="16"/>
      <c r="C55" s="20" t="s">
        <v>39</v>
      </c>
      <c r="D55" s="20">
        <f>D58+D60+D62+D64+D66+D68+D70+D72+D74+D76+D78+D80+D82+D84+D86+D88+D90</f>
        <v>203967.81</v>
      </c>
      <c r="E55" s="20">
        <f t="shared" ref="E55:AH55" si="75">E58+E60+E62+E64+E66+E68+E70+E72+E74+E76+E78+E80+E82+E84+E86+E88+E90</f>
        <v>199657.83000000002</v>
      </c>
      <c r="F55" s="20">
        <f t="shared" si="75"/>
        <v>329371.09999999998</v>
      </c>
      <c r="G55" s="20">
        <f t="shared" si="75"/>
        <v>374781.23</v>
      </c>
      <c r="H55" s="20">
        <f t="shared" si="75"/>
        <v>383906.31</v>
      </c>
      <c r="I55" s="20">
        <f t="shared" si="75"/>
        <v>337933.98</v>
      </c>
      <c r="J55" s="20">
        <f t="shared" si="75"/>
        <v>330793.49</v>
      </c>
      <c r="K55" s="20">
        <f t="shared" si="75"/>
        <v>467900.33</v>
      </c>
      <c r="L55" s="20">
        <f t="shared" si="75"/>
        <v>373045.5</v>
      </c>
      <c r="M55" s="20">
        <f t="shared" si="75"/>
        <v>280168.86</v>
      </c>
      <c r="N55" s="20">
        <f t="shared" si="75"/>
        <v>284933.24</v>
      </c>
      <c r="O55" s="20">
        <f t="shared" si="75"/>
        <v>426470.06</v>
      </c>
      <c r="P55" s="20">
        <f t="shared" si="75"/>
        <v>572739.57000000007</v>
      </c>
      <c r="Q55" s="20">
        <f t="shared" si="75"/>
        <v>797800.36</v>
      </c>
      <c r="R55" s="20">
        <f t="shared" si="75"/>
        <v>1353128.56</v>
      </c>
      <c r="S55" s="20">
        <f t="shared" si="75"/>
        <v>1256231.6200000001</v>
      </c>
      <c r="T55" s="20">
        <f t="shared" si="75"/>
        <v>1368466.37</v>
      </c>
      <c r="U55" s="20">
        <f t="shared" si="75"/>
        <v>2220916</v>
      </c>
      <c r="V55" s="20">
        <f t="shared" si="75"/>
        <v>2880160.51</v>
      </c>
      <c r="W55" s="20">
        <f t="shared" si="75"/>
        <v>2688315.5522099999</v>
      </c>
      <c r="X55" s="20">
        <f t="shared" si="75"/>
        <v>3391488.0210383972</v>
      </c>
      <c r="Y55" s="20">
        <f t="shared" si="75"/>
        <v>2703068.406840486</v>
      </c>
      <c r="Z55" s="20">
        <f t="shared" si="75"/>
        <v>1856951</v>
      </c>
      <c r="AA55" s="20">
        <f t="shared" si="75"/>
        <v>2141282</v>
      </c>
      <c r="AB55" s="20">
        <f t="shared" si="75"/>
        <v>3116327</v>
      </c>
      <c r="AC55" s="20">
        <f t="shared" si="75"/>
        <v>3298344</v>
      </c>
      <c r="AD55" s="20">
        <f t="shared" si="75"/>
        <v>3923041</v>
      </c>
      <c r="AE55" s="20">
        <f t="shared" si="75"/>
        <v>4619604</v>
      </c>
      <c r="AF55" s="20">
        <f t="shared" si="75"/>
        <v>4534647.93</v>
      </c>
      <c r="AG55" s="20">
        <f t="shared" ref="AG55" si="76">AG58+AG60+AG62+AG64+AG66+AG68+AG70+AG72+AG74+AG76+AG78+AG80+AG82+AG84+AG86+AG88+AG90</f>
        <v>5491074</v>
      </c>
      <c r="AH55" s="20">
        <f t="shared" si="75"/>
        <v>4791139.4963365691</v>
      </c>
      <c r="AI55" s="45">
        <f>SUM(D55:AH55)</f>
        <v>56997655.13642545</v>
      </c>
      <c r="AJ55" s="8"/>
    </row>
    <row r="56" spans="1:3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88"/>
      <c r="AI56" s="88"/>
    </row>
    <row r="57" spans="1:36" ht="12.75" customHeight="1" x14ac:dyDescent="0.2">
      <c r="A57" s="120" t="s">
        <v>23</v>
      </c>
      <c r="B57" s="137" t="s">
        <v>24</v>
      </c>
      <c r="C57" s="59" t="s">
        <v>25</v>
      </c>
      <c r="D57" s="82">
        <v>1156</v>
      </c>
      <c r="E57" s="82">
        <v>786</v>
      </c>
      <c r="F57" s="82">
        <v>1730</v>
      </c>
      <c r="G57" s="82">
        <v>1743</v>
      </c>
      <c r="H57" s="82">
        <v>1779</v>
      </c>
      <c r="I57" s="82">
        <v>1507</v>
      </c>
      <c r="J57" s="82">
        <v>1159</v>
      </c>
      <c r="K57" s="82">
        <v>1769</v>
      </c>
      <c r="L57" s="82">
        <v>1371</v>
      </c>
      <c r="M57" s="82">
        <v>248</v>
      </c>
      <c r="N57" s="82">
        <v>751</v>
      </c>
      <c r="O57" s="82">
        <v>1368</v>
      </c>
      <c r="P57" s="82">
        <v>1621</v>
      </c>
      <c r="Q57" s="82">
        <v>1943</v>
      </c>
      <c r="R57" s="82">
        <v>1949</v>
      </c>
      <c r="S57" s="82">
        <v>1003</v>
      </c>
      <c r="T57" s="82">
        <v>1009</v>
      </c>
      <c r="U57" s="82">
        <v>787</v>
      </c>
      <c r="V57" s="82">
        <v>512</v>
      </c>
      <c r="W57" s="82">
        <v>542</v>
      </c>
      <c r="X57" s="82">
        <v>1389</v>
      </c>
      <c r="Y57" s="17">
        <v>491</v>
      </c>
      <c r="Z57" s="17">
        <v>34</v>
      </c>
      <c r="AA57" s="17">
        <v>8</v>
      </c>
      <c r="AB57" s="17">
        <v>2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f>'Ingreso de Datos 2020'!N9</f>
        <v>0</v>
      </c>
      <c r="AI57" s="85">
        <f t="shared" ref="AI57:AI90" si="77">SUM(D57:AH57)</f>
        <v>26657</v>
      </c>
    </row>
    <row r="58" spans="1:36" ht="12.75" customHeight="1" x14ac:dyDescent="0.2">
      <c r="A58" s="121"/>
      <c r="B58" s="138"/>
      <c r="C58" s="57" t="s">
        <v>39</v>
      </c>
      <c r="D58" s="83">
        <v>104361.18</v>
      </c>
      <c r="E58" s="83">
        <v>81542.69</v>
      </c>
      <c r="F58" s="83">
        <v>191842.04</v>
      </c>
      <c r="G58" s="83">
        <v>192940.43</v>
      </c>
      <c r="H58" s="83">
        <v>196175.01</v>
      </c>
      <c r="I58" s="83">
        <v>166038.28</v>
      </c>
      <c r="J58" s="83">
        <v>129833.32</v>
      </c>
      <c r="K58" s="83">
        <v>226060.7</v>
      </c>
      <c r="L58" s="83">
        <v>189107.66</v>
      </c>
      <c r="M58" s="83">
        <v>37289.949999999997</v>
      </c>
      <c r="N58" s="83">
        <v>129160</v>
      </c>
      <c r="O58" s="83">
        <v>191755</v>
      </c>
      <c r="P58" s="83">
        <v>235865</v>
      </c>
      <c r="Q58" s="83">
        <v>312811.78000000003</v>
      </c>
      <c r="R58" s="83">
        <v>334907.5</v>
      </c>
      <c r="S58" s="83">
        <v>206732.5</v>
      </c>
      <c r="T58" s="83">
        <v>190078.75</v>
      </c>
      <c r="U58" s="83">
        <v>147288</v>
      </c>
      <c r="V58" s="83">
        <v>95422.96</v>
      </c>
      <c r="W58" s="83">
        <v>148922.66599999991</v>
      </c>
      <c r="X58" s="83">
        <v>513337.09101590776</v>
      </c>
      <c r="Y58" s="18">
        <v>186808</v>
      </c>
      <c r="Z58" s="18">
        <v>13204</v>
      </c>
      <c r="AA58" s="18">
        <v>2804</v>
      </c>
      <c r="AB58" s="18">
        <v>545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f>'Ingreso de Datos 2020'!N10</f>
        <v>0</v>
      </c>
      <c r="AI58" s="86">
        <f t="shared" si="77"/>
        <v>4224833.5070159081</v>
      </c>
    </row>
    <row r="59" spans="1:36" ht="12.75" customHeight="1" x14ac:dyDescent="0.2">
      <c r="A59" s="121"/>
      <c r="B59" s="137" t="s">
        <v>27</v>
      </c>
      <c r="C59" s="10" t="s">
        <v>25</v>
      </c>
      <c r="D59" s="82">
        <v>0</v>
      </c>
      <c r="E59" s="82">
        <v>0</v>
      </c>
      <c r="F59" s="82">
        <v>0</v>
      </c>
      <c r="G59" s="82">
        <v>579</v>
      </c>
      <c r="H59" s="82">
        <v>699</v>
      </c>
      <c r="I59" s="82">
        <v>419</v>
      </c>
      <c r="J59" s="82">
        <v>735</v>
      </c>
      <c r="K59" s="82">
        <v>738</v>
      </c>
      <c r="L59" s="82">
        <v>524</v>
      </c>
      <c r="M59" s="82">
        <v>804</v>
      </c>
      <c r="N59" s="82">
        <v>540</v>
      </c>
      <c r="O59" s="82">
        <v>766</v>
      </c>
      <c r="P59" s="82">
        <v>1112</v>
      </c>
      <c r="Q59" s="82">
        <v>942</v>
      </c>
      <c r="R59" s="82">
        <v>627</v>
      </c>
      <c r="S59" s="82">
        <v>174</v>
      </c>
      <c r="T59" s="82">
        <v>73</v>
      </c>
      <c r="U59" s="82">
        <v>5</v>
      </c>
      <c r="V59" s="82">
        <v>1</v>
      </c>
      <c r="W59" s="82">
        <v>0</v>
      </c>
      <c r="X59" s="82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f>'Ingreso de Datos 2020'!N11</f>
        <v>0</v>
      </c>
      <c r="AI59" s="85">
        <f t="shared" si="77"/>
        <v>8738</v>
      </c>
    </row>
    <row r="60" spans="1:36" ht="12.75" customHeight="1" x14ac:dyDescent="0.2">
      <c r="A60" s="121"/>
      <c r="B60" s="138"/>
      <c r="C60" s="11" t="s">
        <v>39</v>
      </c>
      <c r="D60" s="83">
        <v>0</v>
      </c>
      <c r="E60" s="83">
        <v>0</v>
      </c>
      <c r="F60" s="83">
        <v>0</v>
      </c>
      <c r="G60" s="83">
        <v>20265</v>
      </c>
      <c r="H60" s="83">
        <v>91923</v>
      </c>
      <c r="I60" s="83">
        <v>54392</v>
      </c>
      <c r="J60" s="83">
        <v>91035</v>
      </c>
      <c r="K60" s="83">
        <v>89900</v>
      </c>
      <c r="L60" s="83">
        <v>60666</v>
      </c>
      <c r="M60" s="83">
        <v>107070</v>
      </c>
      <c r="N60" s="83">
        <v>67930</v>
      </c>
      <c r="O60" s="83">
        <v>95996</v>
      </c>
      <c r="P60" s="83">
        <v>132147</v>
      </c>
      <c r="Q60" s="83">
        <v>132717</v>
      </c>
      <c r="R60" s="83">
        <v>69109</v>
      </c>
      <c r="S60" s="83">
        <v>21266</v>
      </c>
      <c r="T60" s="83">
        <v>10920</v>
      </c>
      <c r="U60" s="83">
        <v>750</v>
      </c>
      <c r="V60" s="83">
        <v>150</v>
      </c>
      <c r="W60" s="83">
        <v>0</v>
      </c>
      <c r="X60" s="83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f>'Ingreso de Datos 2020'!N12</f>
        <v>0</v>
      </c>
      <c r="AI60" s="86">
        <f t="shared" si="77"/>
        <v>1046236</v>
      </c>
    </row>
    <row r="61" spans="1:36" ht="12.75" customHeight="1" x14ac:dyDescent="0.2">
      <c r="A61" s="121"/>
      <c r="B61" s="137" t="s">
        <v>28</v>
      </c>
      <c r="C61" s="10" t="s">
        <v>25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92</v>
      </c>
      <c r="L61" s="82">
        <v>95</v>
      </c>
      <c r="M61" s="82">
        <v>137</v>
      </c>
      <c r="N61" s="82">
        <v>100</v>
      </c>
      <c r="O61" s="82">
        <v>159</v>
      </c>
      <c r="P61" s="82">
        <v>250</v>
      </c>
      <c r="Q61" s="82">
        <v>151</v>
      </c>
      <c r="R61" s="82">
        <v>523</v>
      </c>
      <c r="S61" s="82">
        <v>437</v>
      </c>
      <c r="T61" s="82">
        <v>39</v>
      </c>
      <c r="U61" s="82">
        <v>0</v>
      </c>
      <c r="V61" s="82">
        <v>0</v>
      </c>
      <c r="W61" s="82">
        <v>0</v>
      </c>
      <c r="X61" s="82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f>'Ingreso de Datos 2020'!N13</f>
        <v>0</v>
      </c>
      <c r="AI61" s="85">
        <f t="shared" si="77"/>
        <v>1983</v>
      </c>
    </row>
    <row r="62" spans="1:36" ht="12.75" customHeight="1" x14ac:dyDescent="0.2">
      <c r="A62" s="121"/>
      <c r="B62" s="138"/>
      <c r="C62" s="11" t="s">
        <v>39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12880</v>
      </c>
      <c r="L62" s="83">
        <v>13300</v>
      </c>
      <c r="M62" s="83">
        <v>19180</v>
      </c>
      <c r="N62" s="83">
        <v>13999</v>
      </c>
      <c r="O62" s="83">
        <v>22309</v>
      </c>
      <c r="P62" s="83">
        <v>35119</v>
      </c>
      <c r="Q62" s="83">
        <v>19736</v>
      </c>
      <c r="R62" s="83">
        <v>64786</v>
      </c>
      <c r="S62" s="83">
        <v>53875</v>
      </c>
      <c r="T62" s="83">
        <v>4280</v>
      </c>
      <c r="U62" s="83">
        <v>0</v>
      </c>
      <c r="V62" s="83">
        <v>0</v>
      </c>
      <c r="W62" s="83">
        <v>0</v>
      </c>
      <c r="X62" s="83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f>'Ingreso de Datos 2020'!N14</f>
        <v>0</v>
      </c>
      <c r="AI62" s="86">
        <f t="shared" si="77"/>
        <v>259464</v>
      </c>
    </row>
    <row r="63" spans="1:36" ht="12.75" customHeight="1" x14ac:dyDescent="0.2">
      <c r="A63" s="121"/>
      <c r="B63" s="137" t="s">
        <v>29</v>
      </c>
      <c r="C63" s="10" t="s">
        <v>25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184</v>
      </c>
      <c r="Q63" s="82">
        <v>916</v>
      </c>
      <c r="R63" s="82">
        <v>2721</v>
      </c>
      <c r="S63" s="82">
        <v>3129</v>
      </c>
      <c r="T63" s="82">
        <v>3510</v>
      </c>
      <c r="U63" s="82">
        <v>5183</v>
      </c>
      <c r="V63" s="82">
        <v>4790</v>
      </c>
      <c r="W63" s="82">
        <v>4426</v>
      </c>
      <c r="X63" s="82">
        <v>3867</v>
      </c>
      <c r="Y63" s="17">
        <v>3458</v>
      </c>
      <c r="Z63" s="17">
        <v>1928</v>
      </c>
      <c r="AA63" s="17">
        <v>675</v>
      </c>
      <c r="AB63" s="17">
        <v>100</v>
      </c>
      <c r="AC63" s="17">
        <v>5</v>
      </c>
      <c r="AD63" s="17">
        <v>1</v>
      </c>
      <c r="AE63" s="17">
        <v>2</v>
      </c>
      <c r="AF63" s="17">
        <v>0</v>
      </c>
      <c r="AG63" s="17">
        <v>2</v>
      </c>
      <c r="AH63" s="17">
        <f>'Ingreso de Datos 2020'!N15</f>
        <v>0</v>
      </c>
      <c r="AI63" s="85">
        <f t="shared" si="77"/>
        <v>34897</v>
      </c>
    </row>
    <row r="64" spans="1:36" ht="12.75" customHeight="1" x14ac:dyDescent="0.2">
      <c r="A64" s="121"/>
      <c r="B64" s="138"/>
      <c r="C64" s="11" t="s">
        <v>39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51590</v>
      </c>
      <c r="Q64" s="83">
        <v>250020</v>
      </c>
      <c r="R64" s="83">
        <v>756025</v>
      </c>
      <c r="S64" s="83">
        <v>881430</v>
      </c>
      <c r="T64" s="83">
        <v>1011706</v>
      </c>
      <c r="U64" s="83">
        <v>1622548</v>
      </c>
      <c r="V64" s="83">
        <v>1841661.05</v>
      </c>
      <c r="W64" s="83">
        <v>1758616</v>
      </c>
      <c r="X64" s="83">
        <v>1566078.3557772269</v>
      </c>
      <c r="Y64" s="18">
        <v>1553392</v>
      </c>
      <c r="Z64" s="18">
        <v>859360</v>
      </c>
      <c r="AA64" s="18">
        <v>283099</v>
      </c>
      <c r="AB64" s="18">
        <v>41078</v>
      </c>
      <c r="AC64" s="18">
        <v>2257</v>
      </c>
      <c r="AD64" s="18">
        <v>879</v>
      </c>
      <c r="AE64" s="18">
        <v>1780</v>
      </c>
      <c r="AF64" s="18">
        <v>80</v>
      </c>
      <c r="AG64" s="18">
        <v>1176</v>
      </c>
      <c r="AH64" s="18">
        <f>'Ingreso de Datos 2020'!N16</f>
        <v>0</v>
      </c>
      <c r="AI64" s="86">
        <f t="shared" si="77"/>
        <v>12482775.405777227</v>
      </c>
    </row>
    <row r="65" spans="1:35" ht="12.75" customHeight="1" x14ac:dyDescent="0.2">
      <c r="A65" s="121"/>
      <c r="B65" s="137" t="s">
        <v>30</v>
      </c>
      <c r="C65" s="10" t="s">
        <v>25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17">
        <v>0</v>
      </c>
      <c r="Z65" s="17">
        <v>109</v>
      </c>
      <c r="AA65" s="17">
        <v>983</v>
      </c>
      <c r="AB65" s="17">
        <v>2331</v>
      </c>
      <c r="AC65" s="17">
        <v>2428</v>
      </c>
      <c r="AD65" s="17">
        <v>3143</v>
      </c>
      <c r="AE65" s="17">
        <v>2428</v>
      </c>
      <c r="AF65" s="17">
        <v>1296</v>
      </c>
      <c r="AG65" s="17">
        <v>2159</v>
      </c>
      <c r="AH65" s="17">
        <f>'Ingreso de Datos 2020'!N17</f>
        <v>2896</v>
      </c>
      <c r="AI65" s="85">
        <f t="shared" si="77"/>
        <v>17773</v>
      </c>
    </row>
    <row r="66" spans="1:35" ht="12.75" customHeight="1" x14ac:dyDescent="0.2">
      <c r="A66" s="121"/>
      <c r="B66" s="138"/>
      <c r="C66" s="11" t="s">
        <v>39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18">
        <v>0</v>
      </c>
      <c r="Z66" s="18">
        <v>57516</v>
      </c>
      <c r="AA66" s="18">
        <v>493227</v>
      </c>
      <c r="AB66" s="18">
        <v>1258584</v>
      </c>
      <c r="AC66" s="18">
        <v>1409305</v>
      </c>
      <c r="AD66" s="18">
        <v>2145422</v>
      </c>
      <c r="AE66" s="18">
        <v>1810017</v>
      </c>
      <c r="AF66" s="18">
        <v>1099718</v>
      </c>
      <c r="AG66" s="18">
        <v>1830708</v>
      </c>
      <c r="AH66" s="18">
        <f>'Ingreso de Datos 2020'!N18</f>
        <v>2634834</v>
      </c>
      <c r="AI66" s="86">
        <f t="shared" si="77"/>
        <v>12739331</v>
      </c>
    </row>
    <row r="67" spans="1:35" ht="12.75" customHeight="1" x14ac:dyDescent="0.2">
      <c r="A67" s="121"/>
      <c r="B67" s="137" t="s">
        <v>31</v>
      </c>
      <c r="C67" s="10" t="s">
        <v>25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0</v>
      </c>
      <c r="AF67" s="17">
        <v>337</v>
      </c>
      <c r="AG67" s="17">
        <v>876</v>
      </c>
      <c r="AH67" s="17">
        <f>'Ingreso de Datos 2020'!N19</f>
        <v>705</v>
      </c>
      <c r="AI67" s="85">
        <f t="shared" si="77"/>
        <v>1918</v>
      </c>
    </row>
    <row r="68" spans="1:35" ht="12.75" customHeight="1" x14ac:dyDescent="0.2">
      <c r="A68" s="122"/>
      <c r="B68" s="138"/>
      <c r="C68" s="11" t="s">
        <v>39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18">
        <v>321775.92999999993</v>
      </c>
      <c r="AG68" s="18">
        <v>708874</v>
      </c>
      <c r="AH68" s="18">
        <f>'Ingreso de Datos 2020'!N20</f>
        <v>522774.49633656931</v>
      </c>
      <c r="AI68" s="86">
        <f t="shared" si="77"/>
        <v>1553424.4263365692</v>
      </c>
    </row>
    <row r="69" spans="1:35" ht="12.75" customHeight="1" x14ac:dyDescent="0.2">
      <c r="A69" s="120" t="s">
        <v>32</v>
      </c>
      <c r="B69" s="137" t="s">
        <v>33</v>
      </c>
      <c r="C69" s="10" t="s">
        <v>25</v>
      </c>
      <c r="D69" s="82">
        <v>437</v>
      </c>
      <c r="E69" s="82">
        <v>495</v>
      </c>
      <c r="F69" s="82">
        <v>662</v>
      </c>
      <c r="G69" s="82">
        <v>629</v>
      </c>
      <c r="H69" s="82">
        <v>432</v>
      </c>
      <c r="I69" s="82">
        <v>339</v>
      </c>
      <c r="J69" s="82">
        <v>571</v>
      </c>
      <c r="K69" s="82">
        <v>597</v>
      </c>
      <c r="L69" s="82">
        <v>450</v>
      </c>
      <c r="M69" s="82">
        <v>534</v>
      </c>
      <c r="N69" s="82">
        <v>346</v>
      </c>
      <c r="O69" s="82">
        <v>459</v>
      </c>
      <c r="P69" s="82">
        <v>290</v>
      </c>
      <c r="Q69" s="82">
        <v>469</v>
      </c>
      <c r="R69" s="82">
        <v>252</v>
      </c>
      <c r="S69" s="82">
        <v>57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f>'Ingreso de Datos 2020'!N21</f>
        <v>0</v>
      </c>
      <c r="AI69" s="85">
        <f t="shared" si="77"/>
        <v>7019</v>
      </c>
    </row>
    <row r="70" spans="1:35" ht="12.75" customHeight="1" x14ac:dyDescent="0.2">
      <c r="A70" s="121"/>
      <c r="B70" s="138"/>
      <c r="C70" s="11" t="s">
        <v>39</v>
      </c>
      <c r="D70" s="83">
        <v>59206.63</v>
      </c>
      <c r="E70" s="83">
        <v>68035.14</v>
      </c>
      <c r="F70" s="83">
        <v>88089.06</v>
      </c>
      <c r="G70" s="83">
        <v>79415.8</v>
      </c>
      <c r="H70" s="83">
        <v>55138.3</v>
      </c>
      <c r="I70" s="83">
        <v>40013.699999999997</v>
      </c>
      <c r="J70" s="83">
        <v>68273.17</v>
      </c>
      <c r="K70" s="83">
        <v>66519.63</v>
      </c>
      <c r="L70" s="83">
        <v>48033.84</v>
      </c>
      <c r="M70" s="83">
        <v>58758.91</v>
      </c>
      <c r="N70" s="83">
        <v>37664.239999999998</v>
      </c>
      <c r="O70" s="83">
        <v>50260.06</v>
      </c>
      <c r="P70" s="83">
        <v>32698.57</v>
      </c>
      <c r="Q70" s="83">
        <v>53724.58</v>
      </c>
      <c r="R70" s="83">
        <v>29783.06</v>
      </c>
      <c r="S70" s="83">
        <v>5350</v>
      </c>
      <c r="T70" s="83">
        <v>0</v>
      </c>
      <c r="U70" s="83">
        <v>0</v>
      </c>
      <c r="V70" s="83">
        <v>0</v>
      </c>
      <c r="W70" s="83">
        <v>0</v>
      </c>
      <c r="X70" s="83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f>'Ingreso de Datos 2020'!N22</f>
        <v>0</v>
      </c>
      <c r="AI70" s="86">
        <f t="shared" si="77"/>
        <v>840964.69</v>
      </c>
    </row>
    <row r="71" spans="1:35" ht="12.75" customHeight="1" x14ac:dyDescent="0.2">
      <c r="A71" s="121"/>
      <c r="B71" s="137" t="s">
        <v>34</v>
      </c>
      <c r="C71" s="10" t="s">
        <v>25</v>
      </c>
      <c r="D71" s="82">
        <v>619</v>
      </c>
      <c r="E71" s="82">
        <v>626</v>
      </c>
      <c r="F71" s="82">
        <v>618</v>
      </c>
      <c r="G71" s="82">
        <v>1027</v>
      </c>
      <c r="H71" s="82">
        <v>480</v>
      </c>
      <c r="I71" s="82">
        <v>861</v>
      </c>
      <c r="J71" s="82">
        <v>463</v>
      </c>
      <c r="K71" s="82">
        <v>806</v>
      </c>
      <c r="L71" s="82">
        <v>688</v>
      </c>
      <c r="M71" s="82">
        <v>643</v>
      </c>
      <c r="N71" s="82">
        <v>402</v>
      </c>
      <c r="O71" s="82">
        <v>735</v>
      </c>
      <c r="P71" s="82">
        <v>948</v>
      </c>
      <c r="Q71" s="82">
        <v>321</v>
      </c>
      <c r="R71" s="82">
        <v>1172</v>
      </c>
      <c r="S71" s="82">
        <v>631</v>
      </c>
      <c r="T71" s="82">
        <v>408</v>
      </c>
      <c r="U71" s="82">
        <v>181</v>
      </c>
      <c r="V71" s="82">
        <v>1</v>
      </c>
      <c r="W71" s="82">
        <v>0</v>
      </c>
      <c r="X71" s="82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f>'Ingreso de Datos 2020'!N23</f>
        <v>0</v>
      </c>
      <c r="AI71" s="85">
        <f t="shared" si="77"/>
        <v>11630</v>
      </c>
    </row>
    <row r="72" spans="1:35" ht="12.75" customHeight="1" x14ac:dyDescent="0.2">
      <c r="A72" s="121"/>
      <c r="B72" s="138"/>
      <c r="C72" s="11" t="s">
        <v>39</v>
      </c>
      <c r="D72" s="83">
        <v>40400</v>
      </c>
      <c r="E72" s="83">
        <v>50080</v>
      </c>
      <c r="F72" s="83">
        <v>49440</v>
      </c>
      <c r="G72" s="83">
        <v>82160</v>
      </c>
      <c r="H72" s="83">
        <v>40670</v>
      </c>
      <c r="I72" s="83">
        <v>77490</v>
      </c>
      <c r="J72" s="83">
        <v>41652</v>
      </c>
      <c r="K72" s="83">
        <v>72540</v>
      </c>
      <c r="L72" s="83">
        <v>61938</v>
      </c>
      <c r="M72" s="83">
        <v>57870</v>
      </c>
      <c r="N72" s="83">
        <v>36180</v>
      </c>
      <c r="O72" s="83">
        <v>66150</v>
      </c>
      <c r="P72" s="83">
        <v>85320</v>
      </c>
      <c r="Q72" s="83">
        <v>28791</v>
      </c>
      <c r="R72" s="83">
        <v>98518</v>
      </c>
      <c r="S72" s="83">
        <v>47250</v>
      </c>
      <c r="T72" s="83">
        <v>28700</v>
      </c>
      <c r="U72" s="83">
        <v>12370</v>
      </c>
      <c r="V72" s="83">
        <v>70</v>
      </c>
      <c r="W72" s="83">
        <v>0</v>
      </c>
      <c r="X72" s="83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f>'Ingreso de Datos 2020'!N24</f>
        <v>0</v>
      </c>
      <c r="AI72" s="86">
        <f t="shared" si="77"/>
        <v>977589</v>
      </c>
    </row>
    <row r="73" spans="1:35" ht="12.75" customHeight="1" x14ac:dyDescent="0.2">
      <c r="A73" s="121"/>
      <c r="B73" s="137" t="s">
        <v>35</v>
      </c>
      <c r="C73" s="10" t="s">
        <v>25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333</v>
      </c>
      <c r="T73" s="82">
        <v>507</v>
      </c>
      <c r="U73" s="82">
        <v>997</v>
      </c>
      <c r="V73" s="82">
        <v>812</v>
      </c>
      <c r="W73" s="82">
        <v>724</v>
      </c>
      <c r="X73" s="82">
        <v>683</v>
      </c>
      <c r="Y73" s="17">
        <v>278</v>
      </c>
      <c r="Z73" s="17">
        <v>126</v>
      </c>
      <c r="AA73" s="17">
        <v>17</v>
      </c>
      <c r="AB73" s="17">
        <v>1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f>'Ingreso de Datos 2020'!N25</f>
        <v>0</v>
      </c>
      <c r="AI73" s="85">
        <f t="shared" si="77"/>
        <v>4478</v>
      </c>
    </row>
    <row r="74" spans="1:35" ht="12.75" customHeight="1" x14ac:dyDescent="0.2">
      <c r="A74" s="121"/>
      <c r="B74" s="138"/>
      <c r="C74" s="11" t="s">
        <v>39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0</v>
      </c>
      <c r="S74" s="83">
        <v>40328.120000000003</v>
      </c>
      <c r="T74" s="83">
        <v>65374.62</v>
      </c>
      <c r="U74" s="83">
        <v>126120</v>
      </c>
      <c r="V74" s="83">
        <v>133249.5</v>
      </c>
      <c r="W74" s="83">
        <v>142747.88621</v>
      </c>
      <c r="X74" s="83">
        <v>130518.20398351504</v>
      </c>
      <c r="Y74" s="18">
        <v>55879</v>
      </c>
      <c r="Z74" s="18">
        <v>33241</v>
      </c>
      <c r="AA74" s="18">
        <v>4341</v>
      </c>
      <c r="AB74" s="18">
        <v>300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f>'Ingreso de Datos 2020'!N26</f>
        <v>0</v>
      </c>
      <c r="AI74" s="86">
        <f t="shared" si="77"/>
        <v>732099.33019351505</v>
      </c>
    </row>
    <row r="75" spans="1:35" ht="12.75" customHeight="1" x14ac:dyDescent="0.2">
      <c r="A75" s="121"/>
      <c r="B75" s="137" t="s">
        <v>36</v>
      </c>
      <c r="C75" s="10" t="s">
        <v>25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1078</v>
      </c>
      <c r="Y75" s="17">
        <v>1094</v>
      </c>
      <c r="Z75" s="17">
        <v>28</v>
      </c>
      <c r="AA75" s="17">
        <v>1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f>'Ingreso de Datos 2020'!N27</f>
        <v>0</v>
      </c>
      <c r="AI75" s="85">
        <f t="shared" si="77"/>
        <v>2201</v>
      </c>
    </row>
    <row r="76" spans="1:35" ht="12.75" customHeight="1" x14ac:dyDescent="0.2">
      <c r="A76" s="121"/>
      <c r="B76" s="138"/>
      <c r="C76" s="11" t="s">
        <v>39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v>0</v>
      </c>
      <c r="U76" s="83">
        <v>0</v>
      </c>
      <c r="V76" s="83">
        <v>0</v>
      </c>
      <c r="W76" s="83">
        <v>0</v>
      </c>
      <c r="X76" s="83">
        <v>413176.86662600853</v>
      </c>
      <c r="Y76" s="18">
        <v>415720</v>
      </c>
      <c r="Z76" s="18">
        <v>10640</v>
      </c>
      <c r="AA76" s="18">
        <v>380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f>'Ingreso de Datos 2020'!N28</f>
        <v>0</v>
      </c>
      <c r="AI76" s="86">
        <f t="shared" si="77"/>
        <v>839916.86662600853</v>
      </c>
    </row>
    <row r="77" spans="1:35" ht="12.75" customHeight="1" x14ac:dyDescent="0.2">
      <c r="A77" s="121"/>
      <c r="B77" s="137" t="s">
        <v>37</v>
      </c>
      <c r="C77" s="10" t="s">
        <v>25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17">
        <v>29</v>
      </c>
      <c r="Z77" s="17">
        <v>1034</v>
      </c>
      <c r="AA77" s="17">
        <v>1737</v>
      </c>
      <c r="AB77" s="17">
        <v>2283</v>
      </c>
      <c r="AC77" s="17">
        <v>2174</v>
      </c>
      <c r="AD77" s="17">
        <v>1765</v>
      </c>
      <c r="AE77" s="17">
        <v>1468</v>
      </c>
      <c r="AF77" s="17">
        <v>1093</v>
      </c>
      <c r="AG77" s="17">
        <v>1140</v>
      </c>
      <c r="AH77" s="17">
        <f>'Ingreso de Datos 2020'!N29</f>
        <v>588</v>
      </c>
      <c r="AI77" s="85">
        <f t="shared" si="77"/>
        <v>13311</v>
      </c>
    </row>
    <row r="78" spans="1:35" ht="12.75" customHeight="1" x14ac:dyDescent="0.2">
      <c r="A78" s="121"/>
      <c r="B78" s="138"/>
      <c r="C78" s="11" t="s">
        <v>39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3">
        <v>0</v>
      </c>
      <c r="X78" s="83">
        <v>0</v>
      </c>
      <c r="Y78" s="18">
        <v>12689</v>
      </c>
      <c r="Z78" s="18">
        <v>378018</v>
      </c>
      <c r="AA78" s="18">
        <v>689506</v>
      </c>
      <c r="AB78" s="18">
        <v>954595</v>
      </c>
      <c r="AC78" s="18">
        <v>933539</v>
      </c>
      <c r="AD78" s="18">
        <v>805296</v>
      </c>
      <c r="AE78" s="18">
        <v>732908</v>
      </c>
      <c r="AF78" s="18">
        <v>631528</v>
      </c>
      <c r="AG78" s="18">
        <v>877701</v>
      </c>
      <c r="AH78" s="18">
        <f>'Ingreso de Datos 2020'!N30</f>
        <v>380324</v>
      </c>
      <c r="AI78" s="86">
        <f t="shared" si="77"/>
        <v>6396104</v>
      </c>
    </row>
    <row r="79" spans="1:35" ht="12.75" customHeight="1" x14ac:dyDescent="0.2">
      <c r="A79" s="121"/>
      <c r="B79" s="137" t="s">
        <v>38</v>
      </c>
      <c r="C79" s="10" t="s">
        <v>25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308</v>
      </c>
      <c r="AE79" s="17">
        <v>1411</v>
      </c>
      <c r="AF79" s="17">
        <v>1169</v>
      </c>
      <c r="AG79" s="17">
        <v>324</v>
      </c>
      <c r="AH79" s="17">
        <f>'Ingreso de Datos 2020'!N31</f>
        <v>18</v>
      </c>
      <c r="AI79" s="85">
        <f t="shared" si="77"/>
        <v>3230</v>
      </c>
    </row>
    <row r="80" spans="1:35" ht="12.75" customHeight="1" x14ac:dyDescent="0.2">
      <c r="A80" s="121"/>
      <c r="B80" s="138"/>
      <c r="C80" s="11" t="s">
        <v>39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156798</v>
      </c>
      <c r="AE80" s="18">
        <v>694905</v>
      </c>
      <c r="AF80" s="18">
        <v>568529</v>
      </c>
      <c r="AG80" s="18">
        <v>109718</v>
      </c>
      <c r="AH80" s="18">
        <f>'Ingreso de Datos 2020'!N32</f>
        <v>5826</v>
      </c>
      <c r="AI80" s="86">
        <f t="shared" si="77"/>
        <v>1535776</v>
      </c>
    </row>
    <row r="81" spans="1:35" ht="12.75" customHeight="1" x14ac:dyDescent="0.2">
      <c r="A81" s="121"/>
      <c r="B81" s="137" t="s">
        <v>40</v>
      </c>
      <c r="C81" s="10" t="s">
        <v>25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584</v>
      </c>
      <c r="AG81" s="17">
        <v>1246</v>
      </c>
      <c r="AH81" s="17">
        <f>'Ingreso de Datos 2020'!N33</f>
        <v>943</v>
      </c>
      <c r="AI81" s="85">
        <f t="shared" si="77"/>
        <v>2773</v>
      </c>
    </row>
    <row r="82" spans="1:35" ht="12.75" customHeight="1" x14ac:dyDescent="0.2">
      <c r="A82" s="122"/>
      <c r="B82" s="138"/>
      <c r="C82" s="11" t="s">
        <v>39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  <c r="X82" s="83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306610</v>
      </c>
      <c r="AG82" s="18">
        <v>649183</v>
      </c>
      <c r="AH82" s="18">
        <f>'Ingreso de Datos 2020'!N34</f>
        <v>451470</v>
      </c>
      <c r="AI82" s="86">
        <f t="shared" si="77"/>
        <v>1407263</v>
      </c>
    </row>
    <row r="83" spans="1:35" ht="12.75" customHeight="1" x14ac:dyDescent="0.2">
      <c r="A83" s="120" t="s">
        <v>41</v>
      </c>
      <c r="B83" s="137" t="s">
        <v>42</v>
      </c>
      <c r="C83" s="10" t="s">
        <v>25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1240</v>
      </c>
      <c r="U83" s="82">
        <v>2621</v>
      </c>
      <c r="V83" s="82">
        <v>13048</v>
      </c>
      <c r="W83" s="82">
        <v>10048</v>
      </c>
      <c r="X83" s="82">
        <v>9005</v>
      </c>
      <c r="Y83" s="17">
        <v>5061</v>
      </c>
      <c r="Z83" s="17">
        <v>6908</v>
      </c>
      <c r="AA83" s="17">
        <v>8427</v>
      </c>
      <c r="AB83" s="17">
        <v>11888</v>
      </c>
      <c r="AC83" s="17">
        <v>13277</v>
      </c>
      <c r="AD83" s="17">
        <v>8541</v>
      </c>
      <c r="AE83" s="17">
        <v>14199</v>
      </c>
      <c r="AF83" s="17">
        <v>14802</v>
      </c>
      <c r="AG83" s="17">
        <v>10809</v>
      </c>
      <c r="AH83" s="17">
        <f>'Ingreso de Datos 2020'!N35</f>
        <v>5733</v>
      </c>
      <c r="AI83" s="85">
        <f t="shared" si="77"/>
        <v>135607</v>
      </c>
    </row>
    <row r="84" spans="1:35" ht="12.75" customHeight="1" x14ac:dyDescent="0.2">
      <c r="A84" s="121"/>
      <c r="B84" s="138"/>
      <c r="C84" s="11" t="s">
        <v>39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83">
        <v>29597</v>
      </c>
      <c r="U84" s="83">
        <v>159246</v>
      </c>
      <c r="V84" s="83">
        <v>752597</v>
      </c>
      <c r="W84" s="83">
        <v>637049</v>
      </c>
      <c r="X84" s="83">
        <v>498241.44322113326</v>
      </c>
      <c r="Y84" s="18">
        <v>346517.22938333085</v>
      </c>
      <c r="Z84" s="18">
        <v>494646</v>
      </c>
      <c r="AA84" s="18">
        <v>661375</v>
      </c>
      <c r="AB84" s="18">
        <v>861175</v>
      </c>
      <c r="AC84" s="18">
        <v>953243</v>
      </c>
      <c r="AD84" s="18">
        <v>814646</v>
      </c>
      <c r="AE84" s="18">
        <v>1379994</v>
      </c>
      <c r="AF84" s="18">
        <v>1606407</v>
      </c>
      <c r="AG84" s="18">
        <v>1313714</v>
      </c>
      <c r="AH84" s="18">
        <f>'Ingreso de Datos 2020'!N36</f>
        <v>795862</v>
      </c>
      <c r="AI84" s="86">
        <f t="shared" si="77"/>
        <v>11304309.672604464</v>
      </c>
    </row>
    <row r="85" spans="1:35" ht="12.75" customHeight="1" x14ac:dyDescent="0.2">
      <c r="A85" s="121"/>
      <c r="B85" s="137" t="s">
        <v>43</v>
      </c>
      <c r="C85" s="10" t="s">
        <v>25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464</v>
      </c>
      <c r="U85" s="82">
        <v>2543</v>
      </c>
      <c r="V85" s="82">
        <v>950</v>
      </c>
      <c r="W85" s="82">
        <v>17</v>
      </c>
      <c r="X85" s="82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f>'Ingreso de Datos 2020'!N37</f>
        <v>0</v>
      </c>
      <c r="AI85" s="85">
        <f t="shared" si="77"/>
        <v>3974</v>
      </c>
    </row>
    <row r="86" spans="1:35" ht="12.75" customHeight="1" x14ac:dyDescent="0.2">
      <c r="A86" s="121"/>
      <c r="B86" s="138"/>
      <c r="C86" s="11" t="s">
        <v>39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27810</v>
      </c>
      <c r="U86" s="83">
        <v>152594</v>
      </c>
      <c r="V86" s="83">
        <v>57010</v>
      </c>
      <c r="W86" s="83">
        <v>980</v>
      </c>
      <c r="X86" s="83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f>'Ingreso de Datos 2020'!N38</f>
        <v>0</v>
      </c>
      <c r="AI86" s="86">
        <f t="shared" si="77"/>
        <v>238394</v>
      </c>
    </row>
    <row r="87" spans="1:35" ht="12.75" customHeight="1" x14ac:dyDescent="0.2">
      <c r="A87" s="121"/>
      <c r="B87" s="137" t="s">
        <v>44</v>
      </c>
      <c r="C87" s="10" t="s">
        <v>25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0</v>
      </c>
      <c r="U87" s="82">
        <v>0</v>
      </c>
      <c r="V87" s="82">
        <v>0</v>
      </c>
      <c r="W87" s="82">
        <v>0</v>
      </c>
      <c r="X87" s="82">
        <v>2692</v>
      </c>
      <c r="Y87" s="17">
        <v>1292</v>
      </c>
      <c r="Z87" s="17">
        <v>106</v>
      </c>
      <c r="AA87" s="17">
        <v>131</v>
      </c>
      <c r="AB87" s="17">
        <v>1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f>'Ingreso de Datos 2020'!N39</f>
        <v>0</v>
      </c>
      <c r="AI87" s="85">
        <f t="shared" si="77"/>
        <v>4222</v>
      </c>
    </row>
    <row r="88" spans="1:35" ht="12.75" customHeight="1" x14ac:dyDescent="0.2">
      <c r="A88" s="121"/>
      <c r="B88" s="138"/>
      <c r="C88" s="11" t="s">
        <v>39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0</v>
      </c>
      <c r="X88" s="83">
        <v>270136.06041460572</v>
      </c>
      <c r="Y88" s="18">
        <v>132063.1774571554</v>
      </c>
      <c r="Z88" s="18">
        <v>10326</v>
      </c>
      <c r="AA88" s="18">
        <v>6550</v>
      </c>
      <c r="AB88" s="18">
        <v>50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f>'Ingreso de Datos 2020'!N40</f>
        <v>0</v>
      </c>
      <c r="AI88" s="86">
        <f t="shared" si="77"/>
        <v>419125.23787176108</v>
      </c>
    </row>
    <row r="89" spans="1:35" ht="12.75" customHeight="1" x14ac:dyDescent="0.2">
      <c r="A89" s="121"/>
      <c r="B89" s="137" t="s">
        <v>45</v>
      </c>
      <c r="C89" s="59" t="s">
        <v>25</v>
      </c>
      <c r="D89" s="82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v>0</v>
      </c>
      <c r="W89" s="103">
        <v>0</v>
      </c>
      <c r="X89" s="103">
        <v>0</v>
      </c>
      <c r="Y89" s="103">
        <v>0</v>
      </c>
      <c r="Z89" s="103">
        <v>0</v>
      </c>
      <c r="AA89" s="103">
        <v>0</v>
      </c>
      <c r="AB89" s="103">
        <v>0</v>
      </c>
      <c r="AC89" s="103">
        <v>0</v>
      </c>
      <c r="AD89" s="103">
        <v>0</v>
      </c>
      <c r="AE89" s="103">
        <v>0</v>
      </c>
      <c r="AF89" s="103">
        <v>0</v>
      </c>
      <c r="AG89" s="116">
        <v>0</v>
      </c>
      <c r="AH89" s="17">
        <f>'Ingreso de Datos 2020'!N41</f>
        <v>1</v>
      </c>
      <c r="AI89" s="85">
        <f t="shared" si="77"/>
        <v>1</v>
      </c>
    </row>
    <row r="90" spans="1:35" ht="12.75" customHeight="1" x14ac:dyDescent="0.2">
      <c r="A90" s="122"/>
      <c r="B90" s="138"/>
      <c r="C90" s="57" t="s">
        <v>39</v>
      </c>
      <c r="D90" s="83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4">
        <v>0</v>
      </c>
      <c r="AA90" s="104">
        <v>0</v>
      </c>
      <c r="AB90" s="104">
        <v>0</v>
      </c>
      <c r="AC90" s="104">
        <v>0</v>
      </c>
      <c r="AD90" s="104">
        <v>0</v>
      </c>
      <c r="AE90" s="104">
        <v>0</v>
      </c>
      <c r="AF90" s="104">
        <v>0</v>
      </c>
      <c r="AG90" s="117">
        <v>0</v>
      </c>
      <c r="AH90" s="18">
        <f>'Ingreso de Datos 2020'!N42</f>
        <v>49</v>
      </c>
      <c r="AI90" s="86">
        <f t="shared" si="77"/>
        <v>49</v>
      </c>
    </row>
    <row r="91" spans="1:35" ht="12.75" customHeight="1" x14ac:dyDescent="0.2">
      <c r="A91" s="3" t="str">
        <f>A46</f>
        <v>FUENTE: reporte mensual Metas Subsidios Asignados DPH a DIFIN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8"/>
      <c r="AD91" s="28"/>
      <c r="AE91" s="28"/>
      <c r="AF91" s="28"/>
      <c r="AG91" s="28"/>
      <c r="AH91" s="28"/>
      <c r="AI91" s="28"/>
    </row>
    <row r="92" spans="1:3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89"/>
      <c r="AI92" s="89"/>
    </row>
    <row r="93" spans="1:3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89"/>
      <c r="AI93" s="89"/>
    </row>
    <row r="94" spans="1:3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89"/>
      <c r="AI94" s="89"/>
    </row>
    <row r="95" spans="1:3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89"/>
      <c r="AI95" s="89"/>
    </row>
    <row r="96" spans="1:35" ht="12.75" customHeight="1" thickBot="1" x14ac:dyDescent="0.25">
      <c r="A96" s="60" t="s">
        <v>56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C96" s="34"/>
      <c r="AH96" s="87"/>
      <c r="AI96" s="87"/>
    </row>
    <row r="97" spans="1:35" s="7" customFormat="1" ht="12.75" customHeight="1" x14ac:dyDescent="0.2">
      <c r="A97" s="143" t="s">
        <v>52</v>
      </c>
      <c r="B97" s="144"/>
      <c r="C97" s="145"/>
      <c r="D97" s="141" t="s">
        <v>53</v>
      </c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39" t="s">
        <v>22</v>
      </c>
    </row>
    <row r="98" spans="1:35" s="7" customFormat="1" ht="12.75" customHeight="1" thickBot="1" x14ac:dyDescent="0.25">
      <c r="A98" s="146"/>
      <c r="B98" s="147"/>
      <c r="C98" s="147"/>
      <c r="D98" s="91">
        <v>1990</v>
      </c>
      <c r="E98" s="91">
        <v>1991</v>
      </c>
      <c r="F98" s="91">
        <v>1992</v>
      </c>
      <c r="G98" s="91">
        <v>1993</v>
      </c>
      <c r="H98" s="91">
        <v>1994</v>
      </c>
      <c r="I98" s="91">
        <v>1995</v>
      </c>
      <c r="J98" s="91">
        <v>1996</v>
      </c>
      <c r="K98" s="91">
        <v>1997</v>
      </c>
      <c r="L98" s="91">
        <v>1998</v>
      </c>
      <c r="M98" s="91">
        <v>1999</v>
      </c>
      <c r="N98" s="91">
        <v>2000</v>
      </c>
      <c r="O98" s="91">
        <v>2001</v>
      </c>
      <c r="P98" s="91">
        <v>2002</v>
      </c>
      <c r="Q98" s="91">
        <v>2003</v>
      </c>
      <c r="R98" s="91">
        <v>2004</v>
      </c>
      <c r="S98" s="91">
        <v>2005</v>
      </c>
      <c r="T98" s="91">
        <v>2006</v>
      </c>
      <c r="U98" s="91">
        <v>2007</v>
      </c>
      <c r="V98" s="91">
        <v>2008</v>
      </c>
      <c r="W98" s="91">
        <v>2009</v>
      </c>
      <c r="X98" s="91">
        <v>2010</v>
      </c>
      <c r="Y98" s="91">
        <v>2011</v>
      </c>
      <c r="Z98" s="91">
        <v>2012</v>
      </c>
      <c r="AA98" s="91">
        <v>2013</v>
      </c>
      <c r="AB98" s="91">
        <v>2014</v>
      </c>
      <c r="AC98" s="91">
        <v>2015</v>
      </c>
      <c r="AD98" s="91">
        <v>2016</v>
      </c>
      <c r="AE98" s="91">
        <v>2017</v>
      </c>
      <c r="AF98" s="91">
        <v>2018</v>
      </c>
      <c r="AG98" s="102">
        <v>2019</v>
      </c>
      <c r="AH98" s="102">
        <v>2020</v>
      </c>
      <c r="AI98" s="140"/>
    </row>
    <row r="99" spans="1:35" ht="12.75" customHeight="1" x14ac:dyDescent="0.2">
      <c r="A99" s="39"/>
      <c r="B99" s="40" t="s">
        <v>54</v>
      </c>
      <c r="C99" s="25" t="s">
        <v>25</v>
      </c>
      <c r="D99" s="25">
        <f>D102+D104+D106+D108+D110+D112+D114+D116+D118+D120+D122+D124+D126+D128+D130+D132+D134</f>
        <v>0</v>
      </c>
      <c r="E99" s="25">
        <f t="shared" ref="E99:AH99" si="78">E102+E104+E106+E108+E110+E112+E114+E116+E118+E120+E122+E124+E126+E128+E130+E132+E134</f>
        <v>0</v>
      </c>
      <c r="F99" s="25">
        <f t="shared" si="78"/>
        <v>0</v>
      </c>
      <c r="G99" s="25">
        <f t="shared" si="78"/>
        <v>0</v>
      </c>
      <c r="H99" s="25">
        <f t="shared" si="78"/>
        <v>0</v>
      </c>
      <c r="I99" s="25">
        <f t="shared" si="78"/>
        <v>0</v>
      </c>
      <c r="J99" s="25">
        <f t="shared" si="78"/>
        <v>0</v>
      </c>
      <c r="K99" s="25">
        <f t="shared" si="78"/>
        <v>0</v>
      </c>
      <c r="L99" s="25">
        <f t="shared" si="78"/>
        <v>0</v>
      </c>
      <c r="M99" s="25">
        <f t="shared" si="78"/>
        <v>0</v>
      </c>
      <c r="N99" s="25">
        <f t="shared" si="78"/>
        <v>0</v>
      </c>
      <c r="O99" s="25">
        <f t="shared" si="78"/>
        <v>0</v>
      </c>
      <c r="P99" s="25">
        <f t="shared" si="78"/>
        <v>0</v>
      </c>
      <c r="Q99" s="25">
        <f t="shared" si="78"/>
        <v>0</v>
      </c>
      <c r="R99" s="25">
        <f t="shared" si="78"/>
        <v>0</v>
      </c>
      <c r="S99" s="25">
        <f t="shared" si="78"/>
        <v>0</v>
      </c>
      <c r="T99" s="25">
        <f t="shared" si="78"/>
        <v>0</v>
      </c>
      <c r="U99" s="25">
        <f t="shared" si="78"/>
        <v>0</v>
      </c>
      <c r="V99" s="25">
        <f t="shared" si="78"/>
        <v>0</v>
      </c>
      <c r="W99" s="25">
        <f t="shared" si="78"/>
        <v>0</v>
      </c>
      <c r="X99" s="25">
        <f t="shared" si="78"/>
        <v>363</v>
      </c>
      <c r="Y99" s="25">
        <f t="shared" si="78"/>
        <v>2487</v>
      </c>
      <c r="Z99" s="25">
        <f t="shared" si="78"/>
        <v>1345</v>
      </c>
      <c r="AA99" s="25">
        <f t="shared" si="78"/>
        <v>397</v>
      </c>
      <c r="AB99" s="25">
        <f t="shared" si="78"/>
        <v>144</v>
      </c>
      <c r="AC99" s="25">
        <f t="shared" si="78"/>
        <v>20</v>
      </c>
      <c r="AD99" s="25">
        <f t="shared" si="78"/>
        <v>18</v>
      </c>
      <c r="AE99" s="25">
        <f t="shared" si="78"/>
        <v>4</v>
      </c>
      <c r="AF99" s="25">
        <f t="shared" si="78"/>
        <v>3</v>
      </c>
      <c r="AG99" s="25">
        <f t="shared" ref="AG99" si="79">AG102+AG104+AG106+AG108+AG110+AG112+AG114+AG116+AG118+AG120+AG122+AG124+AG126+AG128+AG130+AG132+AG134</f>
        <v>1</v>
      </c>
      <c r="AH99" s="25">
        <f t="shared" si="78"/>
        <v>1</v>
      </c>
      <c r="AI99" s="42">
        <f>SUM(D99:AH99)</f>
        <v>4783</v>
      </c>
    </row>
    <row r="100" spans="1:35" ht="12.75" customHeight="1" thickBot="1" x14ac:dyDescent="0.25">
      <c r="A100" s="43"/>
      <c r="B100" s="16"/>
      <c r="C100" s="20" t="s">
        <v>39</v>
      </c>
      <c r="D100" s="20">
        <f>D103+D105+D107+D109+D111+D113+D115+D117+D119+D121+D123+D125+D127+D129+D131+D133+D135</f>
        <v>0</v>
      </c>
      <c r="E100" s="20">
        <f t="shared" ref="E100:AH100" si="80">E103+E105+E107+E109+E111+E113+E115+E117+E119+E121+E123+E125+E127+E129+E131+E133+E135</f>
        <v>0</v>
      </c>
      <c r="F100" s="20">
        <f t="shared" si="80"/>
        <v>0</v>
      </c>
      <c r="G100" s="20">
        <f t="shared" si="80"/>
        <v>0</v>
      </c>
      <c r="H100" s="20">
        <f t="shared" si="80"/>
        <v>0</v>
      </c>
      <c r="I100" s="20">
        <f t="shared" si="80"/>
        <v>0</v>
      </c>
      <c r="J100" s="20">
        <f t="shared" si="80"/>
        <v>0</v>
      </c>
      <c r="K100" s="20">
        <f t="shared" si="80"/>
        <v>0</v>
      </c>
      <c r="L100" s="20">
        <f t="shared" si="80"/>
        <v>0</v>
      </c>
      <c r="M100" s="20">
        <f t="shared" si="80"/>
        <v>0</v>
      </c>
      <c r="N100" s="20">
        <f t="shared" si="80"/>
        <v>0</v>
      </c>
      <c r="O100" s="20">
        <f t="shared" si="80"/>
        <v>0</v>
      </c>
      <c r="P100" s="20">
        <f t="shared" si="80"/>
        <v>0</v>
      </c>
      <c r="Q100" s="20">
        <f t="shared" si="80"/>
        <v>0</v>
      </c>
      <c r="R100" s="20">
        <f t="shared" si="80"/>
        <v>0</v>
      </c>
      <c r="S100" s="20">
        <f t="shared" si="80"/>
        <v>0</v>
      </c>
      <c r="T100" s="20">
        <f t="shared" si="80"/>
        <v>0</v>
      </c>
      <c r="U100" s="20">
        <f t="shared" si="80"/>
        <v>0</v>
      </c>
      <c r="V100" s="20">
        <f t="shared" si="80"/>
        <v>0</v>
      </c>
      <c r="W100" s="20">
        <f t="shared" si="80"/>
        <v>0</v>
      </c>
      <c r="X100" s="20">
        <f t="shared" si="80"/>
        <v>47041.683377263704</v>
      </c>
      <c r="Y100" s="20">
        <f t="shared" si="80"/>
        <v>542254.15717006009</v>
      </c>
      <c r="Z100" s="20">
        <f t="shared" si="80"/>
        <v>437102</v>
      </c>
      <c r="AA100" s="20">
        <f t="shared" si="80"/>
        <v>184973</v>
      </c>
      <c r="AB100" s="20">
        <f t="shared" si="80"/>
        <v>67865</v>
      </c>
      <c r="AC100" s="20">
        <f t="shared" si="80"/>
        <v>11551</v>
      </c>
      <c r="AD100" s="20">
        <f t="shared" si="80"/>
        <v>9703</v>
      </c>
      <c r="AE100" s="20">
        <f t="shared" si="80"/>
        <v>2293</v>
      </c>
      <c r="AF100" s="20">
        <f t="shared" si="80"/>
        <v>2674</v>
      </c>
      <c r="AG100" s="20">
        <f t="shared" ref="AG100" si="81">AG103+AG105+AG107+AG109+AG111+AG113+AG115+AG117+AG119+AG121+AG123+AG125+AG127+AG129+AG131+AG133+AG135</f>
        <v>822</v>
      </c>
      <c r="AH100" s="20">
        <f t="shared" si="80"/>
        <v>630</v>
      </c>
      <c r="AI100" s="45">
        <f>SUM(D100:AH100)</f>
        <v>1306908.8405473237</v>
      </c>
    </row>
    <row r="101" spans="1:35" ht="12.75" customHeight="1" x14ac:dyDescent="0.2">
      <c r="A101" s="58"/>
      <c r="B101" s="1"/>
      <c r="C101" s="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</row>
    <row r="102" spans="1:35" ht="12.75" customHeight="1" x14ac:dyDescent="0.2">
      <c r="A102" s="120" t="s">
        <v>23</v>
      </c>
      <c r="B102" s="137" t="s">
        <v>24</v>
      </c>
      <c r="C102" s="59" t="s">
        <v>25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0</v>
      </c>
      <c r="U102" s="82">
        <v>0</v>
      </c>
      <c r="V102" s="82">
        <v>0</v>
      </c>
      <c r="W102" s="82">
        <v>0</v>
      </c>
      <c r="X102" s="82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f>'Ingreso de Datos 2020'!N63</f>
        <v>0</v>
      </c>
      <c r="AI102" s="85">
        <f t="shared" ref="AI102:AI135" si="82">SUM(D102:AH102)</f>
        <v>0</v>
      </c>
    </row>
    <row r="103" spans="1:35" ht="12.75" customHeight="1" x14ac:dyDescent="0.2">
      <c r="A103" s="121"/>
      <c r="B103" s="138"/>
      <c r="C103" s="57" t="s">
        <v>39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83">
        <v>0</v>
      </c>
      <c r="U103" s="83">
        <v>0</v>
      </c>
      <c r="V103" s="83">
        <v>0</v>
      </c>
      <c r="W103" s="83">
        <v>0</v>
      </c>
      <c r="X103" s="83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f>'Ingreso de Datos 2020'!N64</f>
        <v>0</v>
      </c>
      <c r="AI103" s="86">
        <f t="shared" si="82"/>
        <v>0</v>
      </c>
    </row>
    <row r="104" spans="1:35" ht="12.75" customHeight="1" x14ac:dyDescent="0.2">
      <c r="A104" s="121"/>
      <c r="B104" s="137" t="s">
        <v>27</v>
      </c>
      <c r="C104" s="10" t="s">
        <v>25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2">
        <v>0</v>
      </c>
      <c r="U104" s="82">
        <v>0</v>
      </c>
      <c r="V104" s="82">
        <v>0</v>
      </c>
      <c r="W104" s="82">
        <v>0</v>
      </c>
      <c r="X104" s="82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f>'Ingreso de Datos 2020'!N65</f>
        <v>0</v>
      </c>
      <c r="AI104" s="85">
        <f t="shared" si="82"/>
        <v>0</v>
      </c>
    </row>
    <row r="105" spans="1:35" ht="12.75" customHeight="1" x14ac:dyDescent="0.2">
      <c r="A105" s="121"/>
      <c r="B105" s="138"/>
      <c r="C105" s="11" t="s">
        <v>39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83">
        <v>0</v>
      </c>
      <c r="R105" s="83">
        <v>0</v>
      </c>
      <c r="S105" s="83">
        <v>0</v>
      </c>
      <c r="T105" s="83">
        <v>0</v>
      </c>
      <c r="U105" s="83">
        <v>0</v>
      </c>
      <c r="V105" s="83">
        <v>0</v>
      </c>
      <c r="W105" s="83">
        <v>0</v>
      </c>
      <c r="X105" s="83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f>'Ingreso de Datos 2020'!N66</f>
        <v>0</v>
      </c>
      <c r="AI105" s="86">
        <f t="shared" si="82"/>
        <v>0</v>
      </c>
    </row>
    <row r="106" spans="1:35" ht="12.75" customHeight="1" x14ac:dyDescent="0.2">
      <c r="A106" s="121"/>
      <c r="B106" s="137" t="s">
        <v>28</v>
      </c>
      <c r="C106" s="10" t="s">
        <v>25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2">
        <v>0</v>
      </c>
      <c r="U106" s="82">
        <v>0</v>
      </c>
      <c r="V106" s="82">
        <v>0</v>
      </c>
      <c r="W106" s="82">
        <v>0</v>
      </c>
      <c r="X106" s="82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f>'Ingreso de Datos 2020'!N67</f>
        <v>0</v>
      </c>
      <c r="AI106" s="85">
        <f t="shared" si="82"/>
        <v>0</v>
      </c>
    </row>
    <row r="107" spans="1:35" ht="12.75" customHeight="1" x14ac:dyDescent="0.2">
      <c r="A107" s="121"/>
      <c r="B107" s="138"/>
      <c r="C107" s="11" t="s">
        <v>39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83">
        <v>0</v>
      </c>
      <c r="U107" s="83">
        <v>0</v>
      </c>
      <c r="V107" s="83">
        <v>0</v>
      </c>
      <c r="W107" s="83">
        <v>0</v>
      </c>
      <c r="X107" s="83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f>'Ingreso de Datos 2020'!N68</f>
        <v>0</v>
      </c>
      <c r="AI107" s="86">
        <f t="shared" si="82"/>
        <v>0</v>
      </c>
    </row>
    <row r="108" spans="1:35" ht="12.75" customHeight="1" x14ac:dyDescent="0.2">
      <c r="A108" s="121"/>
      <c r="B108" s="137" t="s">
        <v>29</v>
      </c>
      <c r="C108" s="10" t="s">
        <v>25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  <c r="V108" s="82">
        <v>0</v>
      </c>
      <c r="W108" s="82">
        <v>0</v>
      </c>
      <c r="X108" s="82">
        <v>52</v>
      </c>
      <c r="Y108" s="17">
        <v>968</v>
      </c>
      <c r="Z108" s="17">
        <v>886</v>
      </c>
      <c r="AA108" s="17">
        <v>325</v>
      </c>
      <c r="AB108" s="17">
        <v>75</v>
      </c>
      <c r="AC108" s="17">
        <v>12</v>
      </c>
      <c r="AD108" s="17">
        <v>15</v>
      </c>
      <c r="AE108" s="17">
        <v>2</v>
      </c>
      <c r="AF108" s="17">
        <v>1</v>
      </c>
      <c r="AG108" s="17">
        <v>0</v>
      </c>
      <c r="AH108" s="17">
        <f>'Ingreso de Datos 2020'!N69</f>
        <v>0</v>
      </c>
      <c r="AI108" s="85">
        <f t="shared" si="82"/>
        <v>2336</v>
      </c>
    </row>
    <row r="109" spans="1:35" ht="12.75" customHeight="1" x14ac:dyDescent="0.2">
      <c r="A109" s="121"/>
      <c r="B109" s="138"/>
      <c r="C109" s="11" t="s">
        <v>39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3">
        <v>26872.493791375568</v>
      </c>
      <c r="Y109" s="18">
        <v>461189</v>
      </c>
      <c r="Z109" s="18">
        <v>410657</v>
      </c>
      <c r="AA109" s="18">
        <v>152304</v>
      </c>
      <c r="AB109" s="18">
        <v>36254</v>
      </c>
      <c r="AC109" s="18">
        <v>6020</v>
      </c>
      <c r="AD109" s="18">
        <v>7853</v>
      </c>
      <c r="AE109" s="18">
        <v>1253</v>
      </c>
      <c r="AF109" s="18">
        <v>890</v>
      </c>
      <c r="AG109" s="18">
        <v>0</v>
      </c>
      <c r="AH109" s="18">
        <f>'Ingreso de Datos 2020'!N70</f>
        <v>0</v>
      </c>
      <c r="AI109" s="86">
        <f t="shared" si="82"/>
        <v>1103292.4937913755</v>
      </c>
    </row>
    <row r="110" spans="1:35" ht="12.75" customHeight="1" x14ac:dyDescent="0.2">
      <c r="A110" s="121"/>
      <c r="B110" s="137" t="s">
        <v>30</v>
      </c>
      <c r="C110" s="10" t="s">
        <v>25</v>
      </c>
      <c r="D110" s="82">
        <v>0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0</v>
      </c>
      <c r="U110" s="82">
        <v>0</v>
      </c>
      <c r="V110" s="82">
        <v>0</v>
      </c>
      <c r="W110" s="82">
        <v>0</v>
      </c>
      <c r="X110" s="82">
        <v>0</v>
      </c>
      <c r="Y110" s="17">
        <v>0</v>
      </c>
      <c r="Z110" s="17">
        <v>0</v>
      </c>
      <c r="AA110" s="17">
        <v>61</v>
      </c>
      <c r="AB110" s="17">
        <v>26</v>
      </c>
      <c r="AC110" s="17">
        <v>4</v>
      </c>
      <c r="AD110" s="17">
        <v>2</v>
      </c>
      <c r="AE110" s="17">
        <v>2</v>
      </c>
      <c r="AF110" s="17">
        <v>1</v>
      </c>
      <c r="AG110" s="17">
        <v>1</v>
      </c>
      <c r="AH110" s="17">
        <f>'Ingreso de Datos 2020'!N71</f>
        <v>1</v>
      </c>
      <c r="AI110" s="85">
        <f t="shared" si="82"/>
        <v>98</v>
      </c>
    </row>
    <row r="111" spans="1:35" ht="12.75" customHeight="1" x14ac:dyDescent="0.2">
      <c r="A111" s="121"/>
      <c r="B111" s="138"/>
      <c r="C111" s="11" t="s">
        <v>39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18">
        <v>0</v>
      </c>
      <c r="Z111" s="18">
        <v>0</v>
      </c>
      <c r="AA111" s="18">
        <v>27919</v>
      </c>
      <c r="AB111" s="18">
        <v>12271</v>
      </c>
      <c r="AC111" s="18">
        <v>1731</v>
      </c>
      <c r="AD111" s="18">
        <v>950</v>
      </c>
      <c r="AE111" s="18">
        <v>1040</v>
      </c>
      <c r="AF111" s="18">
        <v>884</v>
      </c>
      <c r="AG111" s="18">
        <v>822</v>
      </c>
      <c r="AH111" s="18">
        <f>'Ingreso de Datos 2020'!N72</f>
        <v>630</v>
      </c>
      <c r="AI111" s="86">
        <f t="shared" si="82"/>
        <v>46247</v>
      </c>
    </row>
    <row r="112" spans="1:35" ht="12.75" customHeight="1" x14ac:dyDescent="0.2">
      <c r="A112" s="121"/>
      <c r="B112" s="137" t="s">
        <v>31</v>
      </c>
      <c r="C112" s="10" t="s">
        <v>25</v>
      </c>
      <c r="D112" s="82">
        <v>0</v>
      </c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82">
        <v>0</v>
      </c>
      <c r="U112" s="82">
        <v>0</v>
      </c>
      <c r="V112" s="82">
        <v>0</v>
      </c>
      <c r="W112" s="82">
        <v>0</v>
      </c>
      <c r="X112" s="82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f>'Ingreso de Datos 2020'!N73</f>
        <v>0</v>
      </c>
      <c r="AI112" s="85">
        <f t="shared" si="82"/>
        <v>0</v>
      </c>
    </row>
    <row r="113" spans="1:35" ht="12.75" customHeight="1" x14ac:dyDescent="0.2">
      <c r="A113" s="122"/>
      <c r="B113" s="138"/>
      <c r="C113" s="11" t="s">
        <v>39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v>0</v>
      </c>
      <c r="V113" s="83">
        <v>0</v>
      </c>
      <c r="W113" s="83">
        <v>0</v>
      </c>
      <c r="X113" s="83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f>'Ingreso de Datos 2020'!N74</f>
        <v>0</v>
      </c>
      <c r="AI113" s="86">
        <f t="shared" si="82"/>
        <v>0</v>
      </c>
    </row>
    <row r="114" spans="1:35" ht="12.75" customHeight="1" x14ac:dyDescent="0.2">
      <c r="A114" s="120" t="s">
        <v>32</v>
      </c>
      <c r="B114" s="137" t="s">
        <v>33</v>
      </c>
      <c r="C114" s="10" t="s">
        <v>25</v>
      </c>
      <c r="D114" s="82">
        <v>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0</v>
      </c>
      <c r="U114" s="82">
        <v>0</v>
      </c>
      <c r="V114" s="82">
        <v>0</v>
      </c>
      <c r="W114" s="82">
        <v>0</v>
      </c>
      <c r="X114" s="82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f>'Ingreso de Datos 2020'!N75</f>
        <v>0</v>
      </c>
      <c r="AI114" s="85">
        <f t="shared" si="82"/>
        <v>0</v>
      </c>
    </row>
    <row r="115" spans="1:35" ht="12.75" customHeight="1" x14ac:dyDescent="0.2">
      <c r="A115" s="121"/>
      <c r="B115" s="138"/>
      <c r="C115" s="11" t="s">
        <v>39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v>0</v>
      </c>
      <c r="V115" s="83">
        <v>0</v>
      </c>
      <c r="W115" s="83">
        <v>0</v>
      </c>
      <c r="X115" s="83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f>'Ingreso de Datos 2020'!N76</f>
        <v>0</v>
      </c>
      <c r="AI115" s="86">
        <f t="shared" si="82"/>
        <v>0</v>
      </c>
    </row>
    <row r="116" spans="1:35" ht="12.75" customHeight="1" x14ac:dyDescent="0.2">
      <c r="A116" s="121"/>
      <c r="B116" s="137" t="s">
        <v>34</v>
      </c>
      <c r="C116" s="10" t="s">
        <v>25</v>
      </c>
      <c r="D116" s="82">
        <v>0</v>
      </c>
      <c r="E116" s="82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82">
        <v>0</v>
      </c>
      <c r="V116" s="82">
        <v>0</v>
      </c>
      <c r="W116" s="82">
        <v>0</v>
      </c>
      <c r="X116" s="82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f>'Ingreso de Datos 2020'!N77</f>
        <v>0</v>
      </c>
      <c r="AI116" s="85">
        <f t="shared" si="82"/>
        <v>0</v>
      </c>
    </row>
    <row r="117" spans="1:35" ht="12.75" customHeight="1" x14ac:dyDescent="0.2">
      <c r="A117" s="121"/>
      <c r="B117" s="138"/>
      <c r="C117" s="11" t="s">
        <v>39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0</v>
      </c>
      <c r="U117" s="83">
        <v>0</v>
      </c>
      <c r="V117" s="83">
        <v>0</v>
      </c>
      <c r="W117" s="83">
        <v>0</v>
      </c>
      <c r="X117" s="83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f>'Ingreso de Datos 2020'!N78</f>
        <v>0</v>
      </c>
      <c r="AI117" s="86">
        <f t="shared" si="82"/>
        <v>0</v>
      </c>
    </row>
    <row r="118" spans="1:35" ht="12.75" customHeight="1" x14ac:dyDescent="0.2">
      <c r="A118" s="121"/>
      <c r="B118" s="137" t="s">
        <v>35</v>
      </c>
      <c r="C118" s="10" t="s">
        <v>25</v>
      </c>
      <c r="D118" s="82">
        <v>0</v>
      </c>
      <c r="E118" s="82">
        <v>0</v>
      </c>
      <c r="F118" s="82">
        <v>0</v>
      </c>
      <c r="G118" s="82">
        <v>0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  <c r="U118" s="82">
        <v>0</v>
      </c>
      <c r="V118" s="82">
        <v>0</v>
      </c>
      <c r="W118" s="82">
        <v>0</v>
      </c>
      <c r="X118" s="82">
        <v>19</v>
      </c>
      <c r="Y118" s="17">
        <v>16</v>
      </c>
      <c r="Z118" s="17">
        <v>10</v>
      </c>
      <c r="AA118" s="17">
        <v>11</v>
      </c>
      <c r="AB118" s="17">
        <v>39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f>'Ingreso de Datos 2020'!N79</f>
        <v>0</v>
      </c>
      <c r="AI118" s="85">
        <f t="shared" si="82"/>
        <v>95</v>
      </c>
    </row>
    <row r="119" spans="1:35" ht="12.75" customHeight="1" x14ac:dyDescent="0.2">
      <c r="A119" s="121"/>
      <c r="B119" s="138"/>
      <c r="C119" s="11" t="s">
        <v>39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0</v>
      </c>
      <c r="V119" s="83">
        <v>0</v>
      </c>
      <c r="W119" s="83">
        <v>0</v>
      </c>
      <c r="X119" s="83">
        <v>4811.3533789360054</v>
      </c>
      <c r="Y119" s="18">
        <v>4389</v>
      </c>
      <c r="Z119" s="18">
        <v>3016</v>
      </c>
      <c r="AA119" s="18">
        <v>4750</v>
      </c>
      <c r="AB119" s="18">
        <v>19200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f>'Ingreso de Datos 2020'!N80</f>
        <v>0</v>
      </c>
      <c r="AI119" s="86">
        <f t="shared" si="82"/>
        <v>36166.353378936008</v>
      </c>
    </row>
    <row r="120" spans="1:35" ht="12.75" customHeight="1" x14ac:dyDescent="0.2">
      <c r="A120" s="121"/>
      <c r="B120" s="137" t="s">
        <v>36</v>
      </c>
      <c r="C120" s="10" t="s">
        <v>25</v>
      </c>
      <c r="D120" s="82">
        <v>0</v>
      </c>
      <c r="E120" s="82">
        <v>0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2">
        <v>0</v>
      </c>
      <c r="U120" s="82">
        <v>0</v>
      </c>
      <c r="V120" s="82">
        <v>0</v>
      </c>
      <c r="W120" s="82">
        <v>0</v>
      </c>
      <c r="X120" s="82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f>'Ingreso de Datos 2020'!N81</f>
        <v>0</v>
      </c>
      <c r="AI120" s="85">
        <f t="shared" si="82"/>
        <v>0</v>
      </c>
    </row>
    <row r="121" spans="1:35" ht="12.75" customHeight="1" x14ac:dyDescent="0.2">
      <c r="A121" s="121"/>
      <c r="B121" s="138"/>
      <c r="C121" s="11" t="s">
        <v>39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T121" s="83">
        <v>0</v>
      </c>
      <c r="U121" s="83">
        <v>0</v>
      </c>
      <c r="V121" s="83">
        <v>0</v>
      </c>
      <c r="W121" s="83">
        <v>0</v>
      </c>
      <c r="X121" s="83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f>'Ingreso de Datos 2020'!N82</f>
        <v>0</v>
      </c>
      <c r="AI121" s="86">
        <f t="shared" si="82"/>
        <v>0</v>
      </c>
    </row>
    <row r="122" spans="1:35" ht="12.75" customHeight="1" x14ac:dyDescent="0.2">
      <c r="A122" s="121"/>
      <c r="B122" s="137" t="s">
        <v>37</v>
      </c>
      <c r="C122" s="10" t="s">
        <v>25</v>
      </c>
      <c r="D122" s="82">
        <v>0</v>
      </c>
      <c r="E122" s="82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2">
        <v>0</v>
      </c>
      <c r="U122" s="82">
        <v>0</v>
      </c>
      <c r="V122" s="82">
        <v>0</v>
      </c>
      <c r="W122" s="82">
        <v>0</v>
      </c>
      <c r="X122" s="82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4</v>
      </c>
      <c r="AD122" s="17">
        <v>1</v>
      </c>
      <c r="AE122" s="17">
        <v>0</v>
      </c>
      <c r="AF122" s="17">
        <v>1</v>
      </c>
      <c r="AG122" s="17">
        <v>0</v>
      </c>
      <c r="AH122" s="17">
        <f>'Ingreso de Datos 2020'!N83</f>
        <v>0</v>
      </c>
      <c r="AI122" s="85">
        <f t="shared" si="82"/>
        <v>6</v>
      </c>
    </row>
    <row r="123" spans="1:35" ht="12.75" customHeight="1" x14ac:dyDescent="0.2">
      <c r="A123" s="121"/>
      <c r="B123" s="138"/>
      <c r="C123" s="11" t="s">
        <v>39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83">
        <v>0</v>
      </c>
      <c r="S123" s="83">
        <v>0</v>
      </c>
      <c r="T123" s="83">
        <v>0</v>
      </c>
      <c r="U123" s="83">
        <v>0</v>
      </c>
      <c r="V123" s="83">
        <v>0</v>
      </c>
      <c r="W123" s="83">
        <v>0</v>
      </c>
      <c r="X123" s="83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3800</v>
      </c>
      <c r="AD123" s="18">
        <v>900</v>
      </c>
      <c r="AE123" s="18">
        <v>0</v>
      </c>
      <c r="AF123" s="18">
        <v>900</v>
      </c>
      <c r="AG123" s="18">
        <v>0</v>
      </c>
      <c r="AH123" s="18">
        <f>'Ingreso de Datos 2020'!N84</f>
        <v>0</v>
      </c>
      <c r="AI123" s="86">
        <f t="shared" si="82"/>
        <v>5600</v>
      </c>
    </row>
    <row r="124" spans="1:35" ht="12.75" customHeight="1" x14ac:dyDescent="0.2">
      <c r="A124" s="121"/>
      <c r="B124" s="137" t="s">
        <v>38</v>
      </c>
      <c r="C124" s="10" t="s">
        <v>25</v>
      </c>
      <c r="D124" s="82">
        <v>0</v>
      </c>
      <c r="E124" s="82">
        <v>0</v>
      </c>
      <c r="F124" s="82">
        <v>0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0</v>
      </c>
      <c r="R124" s="82">
        <v>0</v>
      </c>
      <c r="S124" s="82">
        <v>0</v>
      </c>
      <c r="T124" s="82">
        <v>0</v>
      </c>
      <c r="U124" s="82">
        <v>0</v>
      </c>
      <c r="V124" s="82">
        <v>0</v>
      </c>
      <c r="W124" s="82">
        <v>0</v>
      </c>
      <c r="X124" s="82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f>'Ingreso de Datos 2020'!N85</f>
        <v>0</v>
      </c>
      <c r="AI124" s="85">
        <f t="shared" si="82"/>
        <v>0</v>
      </c>
    </row>
    <row r="125" spans="1:35" ht="12.75" customHeight="1" x14ac:dyDescent="0.2">
      <c r="A125" s="121"/>
      <c r="B125" s="138"/>
      <c r="C125" s="11" t="s">
        <v>39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v>0</v>
      </c>
      <c r="V125" s="83">
        <v>0</v>
      </c>
      <c r="W125" s="83">
        <v>0</v>
      </c>
      <c r="X125" s="83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f>'Ingreso de Datos 2020'!N86</f>
        <v>0</v>
      </c>
      <c r="AI125" s="86">
        <f t="shared" si="82"/>
        <v>0</v>
      </c>
    </row>
    <row r="126" spans="1:35" ht="12.75" customHeight="1" x14ac:dyDescent="0.2">
      <c r="A126" s="121"/>
      <c r="B126" s="137" t="s">
        <v>40</v>
      </c>
      <c r="C126" s="10" t="s">
        <v>25</v>
      </c>
      <c r="D126" s="82">
        <v>0</v>
      </c>
      <c r="E126" s="82">
        <v>0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f>'Ingreso de Datos 2020'!N87</f>
        <v>0</v>
      </c>
      <c r="AI126" s="85">
        <f t="shared" si="82"/>
        <v>0</v>
      </c>
    </row>
    <row r="127" spans="1:35" ht="12.75" customHeight="1" x14ac:dyDescent="0.2">
      <c r="A127" s="122"/>
      <c r="B127" s="138"/>
      <c r="C127" s="11" t="s">
        <v>39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3">
        <v>0</v>
      </c>
      <c r="X127" s="83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f>'Ingreso de Datos 2020'!N88</f>
        <v>0</v>
      </c>
      <c r="AI127" s="86">
        <f t="shared" si="82"/>
        <v>0</v>
      </c>
    </row>
    <row r="128" spans="1:35" ht="12.75" customHeight="1" x14ac:dyDescent="0.2">
      <c r="A128" s="133" t="s">
        <v>41</v>
      </c>
      <c r="B128" s="137" t="s">
        <v>42</v>
      </c>
      <c r="C128" s="10" t="s">
        <v>25</v>
      </c>
      <c r="D128" s="82">
        <v>0</v>
      </c>
      <c r="E128" s="82">
        <v>0</v>
      </c>
      <c r="F128" s="82">
        <v>0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2">
        <v>0</v>
      </c>
      <c r="O128" s="82">
        <v>0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292</v>
      </c>
      <c r="Y128" s="17">
        <v>1503</v>
      </c>
      <c r="Z128" s="17">
        <v>449</v>
      </c>
      <c r="AA128" s="17">
        <v>0</v>
      </c>
      <c r="AB128" s="17">
        <v>4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f>'Ingreso de Datos 2020'!N89</f>
        <v>0</v>
      </c>
      <c r="AI128" s="85">
        <f t="shared" si="82"/>
        <v>2248</v>
      </c>
    </row>
    <row r="129" spans="1:35" ht="12.75" customHeight="1" x14ac:dyDescent="0.2">
      <c r="A129" s="134"/>
      <c r="B129" s="138"/>
      <c r="C129" s="11" t="s">
        <v>39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3">
        <v>0</v>
      </c>
      <c r="X129" s="83">
        <v>15357.836206952134</v>
      </c>
      <c r="Y129" s="18">
        <v>76676.157170060047</v>
      </c>
      <c r="Z129" s="18">
        <v>23429</v>
      </c>
      <c r="AA129" s="18">
        <v>0</v>
      </c>
      <c r="AB129" s="18">
        <v>140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f>'Ingreso de Datos 2020'!N90</f>
        <v>0</v>
      </c>
      <c r="AI129" s="86">
        <f t="shared" si="82"/>
        <v>115602.99337701219</v>
      </c>
    </row>
    <row r="130" spans="1:35" ht="12.75" customHeight="1" x14ac:dyDescent="0.2">
      <c r="A130" s="134"/>
      <c r="B130" s="137" t="s">
        <v>43</v>
      </c>
      <c r="C130" s="10" t="s">
        <v>25</v>
      </c>
      <c r="D130" s="82">
        <v>0</v>
      </c>
      <c r="E130" s="82">
        <v>0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2">
        <v>0</v>
      </c>
      <c r="T130" s="82">
        <v>0</v>
      </c>
      <c r="U130" s="82">
        <v>0</v>
      </c>
      <c r="V130" s="82">
        <v>0</v>
      </c>
      <c r="W130" s="82">
        <v>0</v>
      </c>
      <c r="X130" s="82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f>'Ingreso de Datos 2020'!N91</f>
        <v>0</v>
      </c>
      <c r="AI130" s="85">
        <f t="shared" si="82"/>
        <v>0</v>
      </c>
    </row>
    <row r="131" spans="1:35" ht="12.75" customHeight="1" x14ac:dyDescent="0.2">
      <c r="A131" s="134"/>
      <c r="B131" s="138"/>
      <c r="C131" s="11" t="s">
        <v>39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  <c r="Q131" s="83">
        <v>0</v>
      </c>
      <c r="R131" s="83">
        <v>0</v>
      </c>
      <c r="S131" s="83">
        <v>0</v>
      </c>
      <c r="T131" s="83">
        <v>0</v>
      </c>
      <c r="U131" s="83">
        <v>0</v>
      </c>
      <c r="V131" s="83">
        <v>0</v>
      </c>
      <c r="W131" s="83">
        <v>0</v>
      </c>
      <c r="X131" s="83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f>'Ingreso de Datos 2020'!N92</f>
        <v>0</v>
      </c>
      <c r="AI131" s="86">
        <f t="shared" si="82"/>
        <v>0</v>
      </c>
    </row>
    <row r="132" spans="1:35" ht="12.75" customHeight="1" x14ac:dyDescent="0.2">
      <c r="A132" s="134"/>
      <c r="B132" s="137" t="s">
        <v>44</v>
      </c>
      <c r="C132" s="10" t="s">
        <v>25</v>
      </c>
      <c r="D132" s="82">
        <v>0</v>
      </c>
      <c r="E132" s="82">
        <v>0</v>
      </c>
      <c r="F132" s="82">
        <v>0</v>
      </c>
      <c r="G132" s="82">
        <v>0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0</v>
      </c>
      <c r="S132" s="82">
        <v>0</v>
      </c>
      <c r="T132" s="82">
        <v>0</v>
      </c>
      <c r="U132" s="82">
        <v>0</v>
      </c>
      <c r="V132" s="82">
        <v>0</v>
      </c>
      <c r="W132" s="82">
        <v>0</v>
      </c>
      <c r="X132" s="82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f>'Ingreso de Datos 2020'!N93</f>
        <v>0</v>
      </c>
      <c r="AI132" s="85">
        <f t="shared" si="82"/>
        <v>0</v>
      </c>
    </row>
    <row r="133" spans="1:35" ht="12.75" customHeight="1" x14ac:dyDescent="0.2">
      <c r="A133" s="134"/>
      <c r="B133" s="138"/>
      <c r="C133" s="11" t="s">
        <v>39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0</v>
      </c>
      <c r="S133" s="83">
        <v>0</v>
      </c>
      <c r="T133" s="83">
        <v>0</v>
      </c>
      <c r="U133" s="83">
        <v>0</v>
      </c>
      <c r="V133" s="83">
        <v>0</v>
      </c>
      <c r="W133" s="83">
        <v>0</v>
      </c>
      <c r="X133" s="83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f>'Ingreso de Datos 2020'!N94</f>
        <v>0</v>
      </c>
      <c r="AI133" s="86">
        <f t="shared" si="82"/>
        <v>0</v>
      </c>
    </row>
    <row r="134" spans="1:35" ht="12.75" customHeight="1" x14ac:dyDescent="0.2">
      <c r="A134" s="134"/>
      <c r="B134" s="137" t="s">
        <v>45</v>
      </c>
      <c r="C134" s="10" t="s">
        <v>25</v>
      </c>
      <c r="D134" s="82">
        <v>0</v>
      </c>
      <c r="E134" s="82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f>'Ingreso de Datos 2020'!N101</f>
        <v>0</v>
      </c>
      <c r="AF134" s="17">
        <v>0</v>
      </c>
      <c r="AG134" s="17">
        <v>0</v>
      </c>
      <c r="AH134" s="17">
        <f>'Ingreso de Datos 2020'!N95</f>
        <v>0</v>
      </c>
      <c r="AI134" s="85">
        <f t="shared" si="82"/>
        <v>0</v>
      </c>
    </row>
    <row r="135" spans="1:35" ht="12.75" customHeight="1" x14ac:dyDescent="0.2">
      <c r="A135" s="148"/>
      <c r="B135" s="138"/>
      <c r="C135" s="11" t="s">
        <v>39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  <c r="Q135" s="83">
        <v>0</v>
      </c>
      <c r="R135" s="83">
        <v>0</v>
      </c>
      <c r="S135" s="83">
        <v>0</v>
      </c>
      <c r="T135" s="83">
        <v>0</v>
      </c>
      <c r="U135" s="83">
        <v>0</v>
      </c>
      <c r="V135" s="83">
        <v>0</v>
      </c>
      <c r="W135" s="83">
        <v>0</v>
      </c>
      <c r="X135" s="83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f>'Ingreso de Datos 2020'!N102</f>
        <v>0</v>
      </c>
      <c r="AF135" s="18">
        <v>0</v>
      </c>
      <c r="AG135" s="18">
        <v>0</v>
      </c>
      <c r="AH135" s="18">
        <f>'Ingreso de Datos 2020'!N96</f>
        <v>0</v>
      </c>
      <c r="AI135" s="86">
        <f t="shared" si="82"/>
        <v>0</v>
      </c>
    </row>
    <row r="136" spans="1:35" ht="12.75" customHeight="1" x14ac:dyDescent="0.2">
      <c r="A136" s="3" t="str">
        <f>A46</f>
        <v>FUENTE: reporte mensual Metas Subsidios Asignados DPH a DIFIN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8"/>
      <c r="AD136" s="28"/>
      <c r="AE136" s="28"/>
      <c r="AF136" s="28"/>
      <c r="AG136" s="28"/>
      <c r="AH136" s="28"/>
      <c r="AI136" s="28"/>
    </row>
    <row r="137" spans="1:3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</sheetData>
  <sheetProtection sheet="1" objects="1" scenarios="1"/>
  <mergeCells count="69">
    <mergeCell ref="A83:A90"/>
    <mergeCell ref="B89:B90"/>
    <mergeCell ref="A128:A135"/>
    <mergeCell ref="B134:B135"/>
    <mergeCell ref="A69:A82"/>
    <mergeCell ref="A114:A127"/>
    <mergeCell ref="B126:B127"/>
    <mergeCell ref="B124:B125"/>
    <mergeCell ref="B132:B133"/>
    <mergeCell ref="B85:B86"/>
    <mergeCell ref="B83:B84"/>
    <mergeCell ref="B75:B76"/>
    <mergeCell ref="B108:B109"/>
    <mergeCell ref="B120:B121"/>
    <mergeCell ref="B122:B123"/>
    <mergeCell ref="B77:B78"/>
    <mergeCell ref="A57:A68"/>
    <mergeCell ref="B57:B58"/>
    <mergeCell ref="B71:B72"/>
    <mergeCell ref="B69:B70"/>
    <mergeCell ref="B67:B68"/>
    <mergeCell ref="B65:B66"/>
    <mergeCell ref="A38:A45"/>
    <mergeCell ref="B44:B45"/>
    <mergeCell ref="B38:B39"/>
    <mergeCell ref="B42:B43"/>
    <mergeCell ref="A52:C53"/>
    <mergeCell ref="B40:B41"/>
    <mergeCell ref="A7:C8"/>
    <mergeCell ref="B26:B27"/>
    <mergeCell ref="B28:B29"/>
    <mergeCell ref="A24:A37"/>
    <mergeCell ref="B24:B25"/>
    <mergeCell ref="A12:A23"/>
    <mergeCell ref="B22:B23"/>
    <mergeCell ref="B12:B13"/>
    <mergeCell ref="B14:B15"/>
    <mergeCell ref="B18:B19"/>
    <mergeCell ref="B16:B17"/>
    <mergeCell ref="B30:B31"/>
    <mergeCell ref="B32:B33"/>
    <mergeCell ref="B34:B35"/>
    <mergeCell ref="B36:B37"/>
    <mergeCell ref="B20:B21"/>
    <mergeCell ref="B79:B80"/>
    <mergeCell ref="B81:B82"/>
    <mergeCell ref="B114:B115"/>
    <mergeCell ref="B116:B117"/>
    <mergeCell ref="B118:B119"/>
    <mergeCell ref="B110:B111"/>
    <mergeCell ref="B102:B103"/>
    <mergeCell ref="B104:B105"/>
    <mergeCell ref="B106:B107"/>
    <mergeCell ref="B130:B131"/>
    <mergeCell ref="A102:A113"/>
    <mergeCell ref="B112:B113"/>
    <mergeCell ref="AI7:AI8"/>
    <mergeCell ref="AI52:AI53"/>
    <mergeCell ref="AI97:AI98"/>
    <mergeCell ref="D7:AH7"/>
    <mergeCell ref="D52:AH52"/>
    <mergeCell ref="D97:AH97"/>
    <mergeCell ref="B128:B129"/>
    <mergeCell ref="B73:B74"/>
    <mergeCell ref="B59:B60"/>
    <mergeCell ref="B61:B62"/>
    <mergeCell ref="B63:B64"/>
    <mergeCell ref="A97:C98"/>
    <mergeCell ref="B87:B88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tabColor rgb="FFFF9933"/>
    <pageSetUpPr fitToPage="1"/>
  </sheetPr>
  <dimension ref="A1:AL265"/>
  <sheetViews>
    <sheetView workbookViewId="0">
      <pane xSplit="3" ySplit="8" topLeftCell="AH9" activePane="bottomRight" state="frozen"/>
      <selection activeCell="A7" sqref="A7:B8"/>
      <selection pane="topRight" activeCell="A7" sqref="A7:B8"/>
      <selection pane="bottomLeft" activeCell="A7" sqref="A7:B8"/>
      <selection pane="bottomRight" activeCell="A7" sqref="A7:C8"/>
    </sheetView>
  </sheetViews>
  <sheetFormatPr baseColWidth="10" defaultColWidth="11.42578125" defaultRowHeight="12.75" customHeight="1" x14ac:dyDescent="0.2"/>
  <cols>
    <col min="1" max="1" width="11.5703125" style="2" customWidth="1"/>
    <col min="2" max="2" width="36.28515625" style="2" customWidth="1"/>
    <col min="3" max="23" width="7.5703125" style="2" customWidth="1"/>
    <col min="24" max="35" width="16.7109375" style="4" customWidth="1"/>
    <col min="36" max="86" width="13.7109375" style="1" customWidth="1"/>
    <col min="87" max="16384" width="11.42578125" style="1"/>
  </cols>
  <sheetData>
    <row r="1" spans="1:36" ht="12.75" customHeight="1" x14ac:dyDescent="0.2">
      <c r="A1" s="26"/>
      <c r="AH1" s="90" t="str">
        <f>'Ingreso de Datos 2020'!A1</f>
        <v>SUBSIDIOS PAGADOS PROGRAMA REGULAR Y RECONSTRUCCIÓN</v>
      </c>
    </row>
    <row r="2" spans="1:36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C2" s="32"/>
      <c r="AH2" s="90" t="str">
        <f>'Ingreso de Datos 2020'!A2</f>
        <v>EQUIPO DE ESTADISTICAS – COMISIÓN DE ESTUDIOS HABITACIONALES Y URBANOS</v>
      </c>
    </row>
    <row r="3" spans="1:36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AC3" s="33"/>
      <c r="AH3" s="90" t="str">
        <f>'Ingreso de Datos 2020'!A5</f>
        <v>PERIODO: 1990 - DICIEMBRE 2020</v>
      </c>
    </row>
    <row r="4" spans="1:36" ht="12.75" customHeight="1" x14ac:dyDescent="0.2">
      <c r="AH4" s="90" t="str">
        <f>'Ingreso de Datos 2020'!A6</f>
        <v>POR AÑO Y PROGRAMA</v>
      </c>
    </row>
    <row r="5" spans="1:36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6" ht="12.75" customHeight="1" thickBot="1" x14ac:dyDescent="0.25">
      <c r="A6" s="60" t="s">
        <v>51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6" s="7" customFormat="1" ht="12.75" customHeight="1" x14ac:dyDescent="0.2">
      <c r="A7" s="143" t="s">
        <v>52</v>
      </c>
      <c r="B7" s="144"/>
      <c r="C7" s="145"/>
      <c r="D7" s="141" t="s">
        <v>53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39" t="s">
        <v>22</v>
      </c>
    </row>
    <row r="8" spans="1:36" s="7" customFormat="1" ht="12.75" customHeight="1" thickBot="1" x14ac:dyDescent="0.25">
      <c r="A8" s="146"/>
      <c r="B8" s="147"/>
      <c r="C8" s="147"/>
      <c r="D8" s="91">
        <v>1990</v>
      </c>
      <c r="E8" s="91">
        <v>1991</v>
      </c>
      <c r="F8" s="91">
        <v>1992</v>
      </c>
      <c r="G8" s="91">
        <v>1993</v>
      </c>
      <c r="H8" s="91">
        <v>1994</v>
      </c>
      <c r="I8" s="91">
        <v>1995</v>
      </c>
      <c r="J8" s="91">
        <v>1996</v>
      </c>
      <c r="K8" s="91">
        <v>1997</v>
      </c>
      <c r="L8" s="91">
        <v>1998</v>
      </c>
      <c r="M8" s="91">
        <v>1999</v>
      </c>
      <c r="N8" s="91">
        <v>2000</v>
      </c>
      <c r="O8" s="91">
        <v>2001</v>
      </c>
      <c r="P8" s="91">
        <v>2002</v>
      </c>
      <c r="Q8" s="91">
        <v>2003</v>
      </c>
      <c r="R8" s="91">
        <v>2004</v>
      </c>
      <c r="S8" s="91">
        <v>2005</v>
      </c>
      <c r="T8" s="91">
        <v>2006</v>
      </c>
      <c r="U8" s="91">
        <v>2007</v>
      </c>
      <c r="V8" s="91">
        <v>2008</v>
      </c>
      <c r="W8" s="91">
        <v>2009</v>
      </c>
      <c r="X8" s="91">
        <v>2010</v>
      </c>
      <c r="Y8" s="91">
        <v>2011</v>
      </c>
      <c r="Z8" s="91">
        <v>2012</v>
      </c>
      <c r="AA8" s="91">
        <v>2013</v>
      </c>
      <c r="AB8" s="91">
        <v>2014</v>
      </c>
      <c r="AC8" s="91">
        <v>2015</v>
      </c>
      <c r="AD8" s="91">
        <v>2016</v>
      </c>
      <c r="AE8" s="91">
        <v>2017</v>
      </c>
      <c r="AF8" s="91">
        <v>2018</v>
      </c>
      <c r="AG8" s="102">
        <v>2019</v>
      </c>
      <c r="AH8" s="102">
        <v>2020</v>
      </c>
      <c r="AI8" s="140"/>
    </row>
    <row r="9" spans="1:36" s="9" customFormat="1" ht="12.75" customHeight="1" x14ac:dyDescent="0.2">
      <c r="A9" s="39"/>
      <c r="B9" s="40" t="s">
        <v>54</v>
      </c>
      <c r="C9" s="25" t="s">
        <v>25</v>
      </c>
      <c r="D9" s="25">
        <f>D12+D14+D16+D18+D20+D22+D24+D26+D28+D30+D32+D34+D36+D38+D40+D42+D44</f>
        <v>0</v>
      </c>
      <c r="E9" s="25">
        <f t="shared" ref="E9:AH9" si="0">E12+E14+E16+E18+E20+E22+E24+E26+E28+E30+E32+E34+E36+E38+E40+E42+E44</f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3313</v>
      </c>
      <c r="W9" s="25">
        <f t="shared" si="0"/>
        <v>4972</v>
      </c>
      <c r="X9" s="25">
        <f t="shared" si="0"/>
        <v>3887</v>
      </c>
      <c r="Y9" s="25">
        <f t="shared" si="0"/>
        <v>3661</v>
      </c>
      <c r="Z9" s="25">
        <f t="shared" si="0"/>
        <v>3389</v>
      </c>
      <c r="AA9" s="25">
        <f t="shared" si="0"/>
        <v>3388</v>
      </c>
      <c r="AB9" s="25">
        <f t="shared" si="0"/>
        <v>5127</v>
      </c>
      <c r="AC9" s="25">
        <f t="shared" si="0"/>
        <v>4381</v>
      </c>
      <c r="AD9" s="25">
        <f t="shared" si="0"/>
        <v>4800</v>
      </c>
      <c r="AE9" s="25">
        <f t="shared" si="0"/>
        <v>5736</v>
      </c>
      <c r="AF9" s="25">
        <f t="shared" si="0"/>
        <v>5381</v>
      </c>
      <c r="AG9" s="25">
        <f t="shared" ref="AG9" si="1">AG12+AG14+AG16+AG18+AG20+AG22+AG24+AG26+AG28+AG30+AG32+AG34+AG36+AG38+AG40+AG42+AG44</f>
        <v>4980</v>
      </c>
      <c r="AH9" s="25">
        <f t="shared" si="0"/>
        <v>5496</v>
      </c>
      <c r="AI9" s="42">
        <f>SUM(D9:AH9)</f>
        <v>58511</v>
      </c>
      <c r="AJ9" s="8"/>
    </row>
    <row r="10" spans="1:36" s="9" customFormat="1" ht="12.75" customHeight="1" thickBot="1" x14ac:dyDescent="0.25">
      <c r="A10" s="43"/>
      <c r="B10" s="16"/>
      <c r="C10" s="20" t="s">
        <v>39</v>
      </c>
      <c r="D10" s="20">
        <f>D13+D15+D17+D19+D21+D23+D25+D27+D29+D31+D33+D35+D37+D39+D41+D43+D45</f>
        <v>0</v>
      </c>
      <c r="E10" s="20">
        <f t="shared" ref="E10:AH10" si="2">E13+E15+E17+E19+E21+E23+E25+E27+E29+E31+E33+E35+E37+E39+E41+E43+E45</f>
        <v>0</v>
      </c>
      <c r="F10" s="20">
        <f t="shared" si="2"/>
        <v>0</v>
      </c>
      <c r="G10" s="20">
        <f t="shared" si="2"/>
        <v>0</v>
      </c>
      <c r="H10" s="20">
        <f t="shared" si="2"/>
        <v>0</v>
      </c>
      <c r="I10" s="20">
        <f t="shared" si="2"/>
        <v>0</v>
      </c>
      <c r="J10" s="20">
        <f t="shared" si="2"/>
        <v>0</v>
      </c>
      <c r="K10" s="20">
        <f t="shared" si="2"/>
        <v>0</v>
      </c>
      <c r="L10" s="20">
        <f t="shared" si="2"/>
        <v>0</v>
      </c>
      <c r="M10" s="20">
        <f t="shared" si="2"/>
        <v>0</v>
      </c>
      <c r="N10" s="20">
        <f t="shared" si="2"/>
        <v>0</v>
      </c>
      <c r="O10" s="20">
        <f t="shared" si="2"/>
        <v>0</v>
      </c>
      <c r="P10" s="20">
        <f t="shared" si="2"/>
        <v>0</v>
      </c>
      <c r="Q10" s="20">
        <f t="shared" si="2"/>
        <v>0</v>
      </c>
      <c r="R10" s="20">
        <f t="shared" si="2"/>
        <v>0</v>
      </c>
      <c r="S10" s="20">
        <f t="shared" si="2"/>
        <v>0</v>
      </c>
      <c r="T10" s="20">
        <f t="shared" si="2"/>
        <v>0</v>
      </c>
      <c r="U10" s="20">
        <f t="shared" si="2"/>
        <v>0</v>
      </c>
      <c r="V10" s="20">
        <f t="shared" si="2"/>
        <v>539053.06000000006</v>
      </c>
      <c r="W10" s="20">
        <f t="shared" si="2"/>
        <v>860318.58237999992</v>
      </c>
      <c r="X10" s="20">
        <f t="shared" si="2"/>
        <v>999693.85611199425</v>
      </c>
      <c r="Y10" s="20">
        <f t="shared" si="2"/>
        <v>726417.79126995755</v>
      </c>
      <c r="Z10" s="20">
        <f t="shared" si="2"/>
        <v>650461</v>
      </c>
      <c r="AA10" s="20">
        <f t="shared" si="2"/>
        <v>578154</v>
      </c>
      <c r="AB10" s="20">
        <f t="shared" si="2"/>
        <v>915636</v>
      </c>
      <c r="AC10" s="20">
        <f t="shared" si="2"/>
        <v>850088</v>
      </c>
      <c r="AD10" s="20">
        <f t="shared" si="2"/>
        <v>1057220</v>
      </c>
      <c r="AE10" s="20">
        <f t="shared" si="2"/>
        <v>1173679</v>
      </c>
      <c r="AF10" s="20">
        <f t="shared" si="2"/>
        <v>1213227.5</v>
      </c>
      <c r="AG10" s="20">
        <f t="shared" ref="AG10" si="3">AG13+AG15+AG17+AG19+AG21+AG23+AG25+AG27+AG29+AG31+AG33+AG35+AG37+AG39+AG41+AG43+AG45</f>
        <v>1612080</v>
      </c>
      <c r="AH10" s="20">
        <f t="shared" si="2"/>
        <v>1537199.1823477128</v>
      </c>
      <c r="AI10" s="45">
        <f>SUM(D10:AH10)</f>
        <v>12713227.972109664</v>
      </c>
      <c r="AJ10" s="8"/>
    </row>
    <row r="11" spans="1:36" s="7" customFormat="1" ht="12.75" customHeight="1" x14ac:dyDescent="0.2"/>
    <row r="12" spans="1:36" ht="12.75" customHeight="1" x14ac:dyDescent="0.2">
      <c r="A12" s="120" t="s">
        <v>23</v>
      </c>
      <c r="B12" s="137" t="s">
        <v>24</v>
      </c>
      <c r="C12" s="59" t="s">
        <v>25</v>
      </c>
      <c r="D12" s="17">
        <f t="shared" ref="D12:AH12" si="4">D57+D102</f>
        <v>0</v>
      </c>
      <c r="E12" s="17">
        <f t="shared" si="4"/>
        <v>0</v>
      </c>
      <c r="F12" s="17">
        <f t="shared" si="4"/>
        <v>0</v>
      </c>
      <c r="G12" s="17">
        <f t="shared" si="4"/>
        <v>0</v>
      </c>
      <c r="H12" s="17">
        <f t="shared" si="4"/>
        <v>0</v>
      </c>
      <c r="I12" s="17">
        <f t="shared" si="4"/>
        <v>0</v>
      </c>
      <c r="J12" s="17">
        <f t="shared" si="4"/>
        <v>0</v>
      </c>
      <c r="K12" s="17">
        <f t="shared" si="4"/>
        <v>0</v>
      </c>
      <c r="L12" s="17">
        <f t="shared" si="4"/>
        <v>0</v>
      </c>
      <c r="M12" s="17">
        <f t="shared" si="4"/>
        <v>0</v>
      </c>
      <c r="N12" s="17">
        <f t="shared" si="4"/>
        <v>0</v>
      </c>
      <c r="O12" s="17">
        <f t="shared" si="4"/>
        <v>0</v>
      </c>
      <c r="P12" s="17">
        <f t="shared" si="4"/>
        <v>0</v>
      </c>
      <c r="Q12" s="17">
        <f t="shared" si="4"/>
        <v>0</v>
      </c>
      <c r="R12" s="17">
        <f t="shared" si="4"/>
        <v>0</v>
      </c>
      <c r="S12" s="17">
        <f t="shared" si="4"/>
        <v>0</v>
      </c>
      <c r="T12" s="17">
        <f t="shared" si="4"/>
        <v>0</v>
      </c>
      <c r="U12" s="17">
        <f t="shared" si="4"/>
        <v>0</v>
      </c>
      <c r="V12" s="17">
        <f t="shared" si="4"/>
        <v>192</v>
      </c>
      <c r="W12" s="17">
        <f t="shared" si="4"/>
        <v>232</v>
      </c>
      <c r="X12" s="17">
        <f t="shared" si="4"/>
        <v>235</v>
      </c>
      <c r="Y12" s="17">
        <f t="shared" si="4"/>
        <v>89</v>
      </c>
      <c r="Z12" s="17">
        <f t="shared" si="4"/>
        <v>0</v>
      </c>
      <c r="AA12" s="17">
        <f t="shared" si="4"/>
        <v>0</v>
      </c>
      <c r="AB12" s="17">
        <f t="shared" si="4"/>
        <v>0</v>
      </c>
      <c r="AC12" s="17">
        <f t="shared" si="4"/>
        <v>0</v>
      </c>
      <c r="AD12" s="17">
        <f t="shared" si="4"/>
        <v>0</v>
      </c>
      <c r="AE12" s="17">
        <f t="shared" si="4"/>
        <v>1</v>
      </c>
      <c r="AF12" s="17">
        <f t="shared" si="4"/>
        <v>0</v>
      </c>
      <c r="AG12" s="17">
        <f t="shared" ref="AG12" si="5">AG57+AG102</f>
        <v>0</v>
      </c>
      <c r="AH12" s="17">
        <f t="shared" si="4"/>
        <v>0</v>
      </c>
      <c r="AI12" s="85">
        <f>SUM(D12:AH12)</f>
        <v>749</v>
      </c>
    </row>
    <row r="13" spans="1:36" ht="12.75" customHeight="1" x14ac:dyDescent="0.2">
      <c r="A13" s="121"/>
      <c r="B13" s="138"/>
      <c r="C13" s="57" t="s">
        <v>39</v>
      </c>
      <c r="D13" s="18">
        <f t="shared" ref="D13:AH13" si="6">D58+D103</f>
        <v>0</v>
      </c>
      <c r="E13" s="18">
        <f t="shared" si="6"/>
        <v>0</v>
      </c>
      <c r="F13" s="18">
        <f t="shared" si="6"/>
        <v>0</v>
      </c>
      <c r="G13" s="18">
        <f t="shared" si="6"/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0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0</v>
      </c>
      <c r="U13" s="18">
        <f t="shared" si="6"/>
        <v>0</v>
      </c>
      <c r="V13" s="18">
        <f t="shared" si="6"/>
        <v>41979.96</v>
      </c>
      <c r="W13" s="18">
        <f t="shared" si="6"/>
        <v>79024.61</v>
      </c>
      <c r="X13" s="18">
        <f t="shared" si="6"/>
        <v>88653.265726604397</v>
      </c>
      <c r="Y13" s="18">
        <f t="shared" si="6"/>
        <v>29776</v>
      </c>
      <c r="Z13" s="18">
        <f t="shared" si="6"/>
        <v>0</v>
      </c>
      <c r="AA13" s="18">
        <f t="shared" si="6"/>
        <v>0</v>
      </c>
      <c r="AB13" s="18">
        <f t="shared" si="6"/>
        <v>0</v>
      </c>
      <c r="AC13" s="18">
        <f t="shared" si="6"/>
        <v>0</v>
      </c>
      <c r="AD13" s="18">
        <f t="shared" si="6"/>
        <v>0</v>
      </c>
      <c r="AE13" s="18">
        <f t="shared" si="6"/>
        <v>430</v>
      </c>
      <c r="AF13" s="18">
        <f t="shared" si="6"/>
        <v>0</v>
      </c>
      <c r="AG13" s="18">
        <f t="shared" ref="AG13" si="7">AG58+AG103</f>
        <v>0</v>
      </c>
      <c r="AH13" s="18">
        <f t="shared" si="6"/>
        <v>0</v>
      </c>
      <c r="AI13" s="86">
        <f t="shared" ref="AI13:AI45" si="8">SUM(D13:AH13)</f>
        <v>239863.83572660439</v>
      </c>
    </row>
    <row r="14" spans="1:36" ht="12.75" customHeight="1" x14ac:dyDescent="0.2">
      <c r="A14" s="121"/>
      <c r="B14" s="137" t="s">
        <v>27</v>
      </c>
      <c r="C14" s="10" t="s">
        <v>25</v>
      </c>
      <c r="D14" s="17">
        <f t="shared" ref="D14:AH14" si="9">D59+D104</f>
        <v>0</v>
      </c>
      <c r="E14" s="17">
        <f t="shared" si="9"/>
        <v>0</v>
      </c>
      <c r="F14" s="17">
        <f t="shared" si="9"/>
        <v>0</v>
      </c>
      <c r="G14" s="17">
        <f t="shared" si="9"/>
        <v>0</v>
      </c>
      <c r="H14" s="17">
        <f t="shared" si="9"/>
        <v>0</v>
      </c>
      <c r="I14" s="17">
        <f t="shared" si="9"/>
        <v>0</v>
      </c>
      <c r="J14" s="17">
        <f t="shared" si="9"/>
        <v>0</v>
      </c>
      <c r="K14" s="17">
        <f t="shared" si="9"/>
        <v>0</v>
      </c>
      <c r="L14" s="17">
        <f t="shared" si="9"/>
        <v>0</v>
      </c>
      <c r="M14" s="17">
        <f t="shared" si="9"/>
        <v>0</v>
      </c>
      <c r="N14" s="17">
        <f t="shared" si="9"/>
        <v>0</v>
      </c>
      <c r="O14" s="17">
        <f t="shared" si="9"/>
        <v>0</v>
      </c>
      <c r="P14" s="17">
        <f t="shared" si="9"/>
        <v>0</v>
      </c>
      <c r="Q14" s="17">
        <f t="shared" si="9"/>
        <v>0</v>
      </c>
      <c r="R14" s="17">
        <f t="shared" si="9"/>
        <v>0</v>
      </c>
      <c r="S14" s="17">
        <f t="shared" si="9"/>
        <v>0</v>
      </c>
      <c r="T14" s="17">
        <f t="shared" si="9"/>
        <v>0</v>
      </c>
      <c r="U14" s="17">
        <f t="shared" si="9"/>
        <v>0</v>
      </c>
      <c r="V14" s="17">
        <f t="shared" si="9"/>
        <v>14</v>
      </c>
      <c r="W14" s="17">
        <f t="shared" si="9"/>
        <v>0</v>
      </c>
      <c r="X14" s="17">
        <f t="shared" si="9"/>
        <v>0</v>
      </c>
      <c r="Y14" s="17">
        <f t="shared" si="9"/>
        <v>0</v>
      </c>
      <c r="Z14" s="17">
        <f t="shared" si="9"/>
        <v>0</v>
      </c>
      <c r="AA14" s="17">
        <f t="shared" si="9"/>
        <v>0</v>
      </c>
      <c r="AB14" s="17">
        <f t="shared" si="9"/>
        <v>0</v>
      </c>
      <c r="AC14" s="17">
        <f t="shared" si="9"/>
        <v>2</v>
      </c>
      <c r="AD14" s="17">
        <f t="shared" si="9"/>
        <v>0</v>
      </c>
      <c r="AE14" s="17">
        <f t="shared" si="9"/>
        <v>0</v>
      </c>
      <c r="AF14" s="17">
        <f t="shared" si="9"/>
        <v>0</v>
      </c>
      <c r="AG14" s="17">
        <f t="shared" ref="AG14" si="10">AG59+AG104</f>
        <v>0</v>
      </c>
      <c r="AH14" s="17">
        <f t="shared" si="9"/>
        <v>0</v>
      </c>
      <c r="AI14" s="85">
        <f t="shared" si="8"/>
        <v>16</v>
      </c>
    </row>
    <row r="15" spans="1:36" ht="12.75" customHeight="1" x14ac:dyDescent="0.2">
      <c r="A15" s="121"/>
      <c r="B15" s="138"/>
      <c r="C15" s="11" t="s">
        <v>39</v>
      </c>
      <c r="D15" s="18">
        <f t="shared" ref="D15:AH15" si="11">D60+D105</f>
        <v>0</v>
      </c>
      <c r="E15" s="18">
        <f t="shared" si="11"/>
        <v>0</v>
      </c>
      <c r="F15" s="18">
        <f t="shared" si="11"/>
        <v>0</v>
      </c>
      <c r="G15" s="18">
        <f t="shared" si="11"/>
        <v>0</v>
      </c>
      <c r="H15" s="18">
        <f t="shared" si="11"/>
        <v>0</v>
      </c>
      <c r="I15" s="18">
        <f t="shared" si="11"/>
        <v>0</v>
      </c>
      <c r="J15" s="18">
        <f t="shared" si="11"/>
        <v>0</v>
      </c>
      <c r="K15" s="18">
        <f t="shared" si="11"/>
        <v>0</v>
      </c>
      <c r="L15" s="18">
        <f t="shared" si="11"/>
        <v>0</v>
      </c>
      <c r="M15" s="18">
        <f t="shared" si="11"/>
        <v>0</v>
      </c>
      <c r="N15" s="18">
        <f t="shared" si="11"/>
        <v>0</v>
      </c>
      <c r="O15" s="18">
        <f t="shared" si="11"/>
        <v>0</v>
      </c>
      <c r="P15" s="18">
        <f t="shared" si="11"/>
        <v>0</v>
      </c>
      <c r="Q15" s="18">
        <f t="shared" si="11"/>
        <v>0</v>
      </c>
      <c r="R15" s="18">
        <f t="shared" si="11"/>
        <v>0</v>
      </c>
      <c r="S15" s="18">
        <f t="shared" si="11"/>
        <v>0</v>
      </c>
      <c r="T15" s="18">
        <f t="shared" si="11"/>
        <v>0</v>
      </c>
      <c r="U15" s="18">
        <f t="shared" si="11"/>
        <v>0</v>
      </c>
      <c r="V15" s="18">
        <f t="shared" si="11"/>
        <v>2639</v>
      </c>
      <c r="W15" s="18">
        <f t="shared" si="11"/>
        <v>0</v>
      </c>
      <c r="X15" s="18">
        <f t="shared" si="11"/>
        <v>0</v>
      </c>
      <c r="Y15" s="18">
        <f t="shared" si="11"/>
        <v>0</v>
      </c>
      <c r="Z15" s="18">
        <f t="shared" si="11"/>
        <v>0</v>
      </c>
      <c r="AA15" s="18">
        <f t="shared" si="11"/>
        <v>0</v>
      </c>
      <c r="AB15" s="18">
        <f t="shared" si="11"/>
        <v>0</v>
      </c>
      <c r="AC15" s="18">
        <f t="shared" si="11"/>
        <v>399</v>
      </c>
      <c r="AD15" s="18">
        <f t="shared" si="11"/>
        <v>0</v>
      </c>
      <c r="AE15" s="18">
        <f t="shared" si="11"/>
        <v>0</v>
      </c>
      <c r="AF15" s="18">
        <f t="shared" si="11"/>
        <v>0</v>
      </c>
      <c r="AG15" s="18">
        <f t="shared" ref="AG15" si="12">AG60+AG105</f>
        <v>0</v>
      </c>
      <c r="AH15" s="18">
        <f t="shared" si="11"/>
        <v>0</v>
      </c>
      <c r="AI15" s="86">
        <f t="shared" si="8"/>
        <v>3038</v>
      </c>
    </row>
    <row r="16" spans="1:36" ht="12.75" customHeight="1" x14ac:dyDescent="0.2">
      <c r="A16" s="121"/>
      <c r="B16" s="137" t="s">
        <v>28</v>
      </c>
      <c r="C16" s="10" t="s">
        <v>25</v>
      </c>
      <c r="D16" s="17">
        <f t="shared" ref="D16:AH16" si="13">D61+D106</f>
        <v>0</v>
      </c>
      <c r="E16" s="17">
        <f t="shared" si="13"/>
        <v>0</v>
      </c>
      <c r="F16" s="17">
        <f t="shared" si="13"/>
        <v>0</v>
      </c>
      <c r="G16" s="17">
        <f t="shared" si="13"/>
        <v>0</v>
      </c>
      <c r="H16" s="17">
        <f t="shared" si="13"/>
        <v>0</v>
      </c>
      <c r="I16" s="17">
        <f t="shared" si="13"/>
        <v>0</v>
      </c>
      <c r="J16" s="17">
        <f t="shared" si="13"/>
        <v>0</v>
      </c>
      <c r="K16" s="17">
        <f t="shared" si="13"/>
        <v>0</v>
      </c>
      <c r="L16" s="17">
        <f t="shared" si="13"/>
        <v>0</v>
      </c>
      <c r="M16" s="17">
        <f t="shared" si="13"/>
        <v>0</v>
      </c>
      <c r="N16" s="17">
        <f t="shared" si="13"/>
        <v>0</v>
      </c>
      <c r="O16" s="17">
        <f t="shared" si="13"/>
        <v>0</v>
      </c>
      <c r="P16" s="17">
        <f t="shared" si="13"/>
        <v>0</v>
      </c>
      <c r="Q16" s="17">
        <f t="shared" si="13"/>
        <v>0</v>
      </c>
      <c r="R16" s="17">
        <f t="shared" si="13"/>
        <v>0</v>
      </c>
      <c r="S16" s="17">
        <f t="shared" si="13"/>
        <v>0</v>
      </c>
      <c r="T16" s="17">
        <f t="shared" si="13"/>
        <v>0</v>
      </c>
      <c r="U16" s="17">
        <f t="shared" si="13"/>
        <v>0</v>
      </c>
      <c r="V16" s="17">
        <f t="shared" si="13"/>
        <v>0</v>
      </c>
      <c r="W16" s="17">
        <f t="shared" si="13"/>
        <v>0</v>
      </c>
      <c r="X16" s="17">
        <f t="shared" si="13"/>
        <v>0</v>
      </c>
      <c r="Y16" s="17">
        <f t="shared" si="13"/>
        <v>0</v>
      </c>
      <c r="Z16" s="17">
        <f t="shared" si="13"/>
        <v>0</v>
      </c>
      <c r="AA16" s="17">
        <f t="shared" si="13"/>
        <v>0</v>
      </c>
      <c r="AB16" s="17">
        <f t="shared" si="13"/>
        <v>0</v>
      </c>
      <c r="AC16" s="17">
        <f t="shared" si="13"/>
        <v>0</v>
      </c>
      <c r="AD16" s="17">
        <f t="shared" si="13"/>
        <v>0</v>
      </c>
      <c r="AE16" s="17">
        <f t="shared" si="13"/>
        <v>0</v>
      </c>
      <c r="AF16" s="17">
        <f t="shared" si="13"/>
        <v>0</v>
      </c>
      <c r="AG16" s="17">
        <f t="shared" ref="AG16" si="14">AG61+AG106</f>
        <v>0</v>
      </c>
      <c r="AH16" s="17">
        <f t="shared" si="13"/>
        <v>0</v>
      </c>
      <c r="AI16" s="85">
        <f t="shared" si="8"/>
        <v>0</v>
      </c>
    </row>
    <row r="17" spans="1:38" ht="12.75" customHeight="1" x14ac:dyDescent="0.2">
      <c r="A17" s="121"/>
      <c r="B17" s="138"/>
      <c r="C17" s="11" t="s">
        <v>39</v>
      </c>
      <c r="D17" s="18">
        <f t="shared" ref="D17:AH17" si="15">D62+D107</f>
        <v>0</v>
      </c>
      <c r="E17" s="18">
        <f t="shared" si="15"/>
        <v>0</v>
      </c>
      <c r="F17" s="18">
        <f t="shared" si="15"/>
        <v>0</v>
      </c>
      <c r="G17" s="18">
        <f t="shared" si="15"/>
        <v>0</v>
      </c>
      <c r="H17" s="18">
        <f t="shared" si="15"/>
        <v>0</v>
      </c>
      <c r="I17" s="18">
        <f t="shared" si="15"/>
        <v>0</v>
      </c>
      <c r="J17" s="18">
        <f t="shared" si="15"/>
        <v>0</v>
      </c>
      <c r="K17" s="18">
        <f t="shared" si="15"/>
        <v>0</v>
      </c>
      <c r="L17" s="18">
        <f t="shared" si="15"/>
        <v>0</v>
      </c>
      <c r="M17" s="18">
        <f t="shared" si="15"/>
        <v>0</v>
      </c>
      <c r="N17" s="18">
        <f t="shared" si="15"/>
        <v>0</v>
      </c>
      <c r="O17" s="18">
        <f t="shared" si="15"/>
        <v>0</v>
      </c>
      <c r="P17" s="18">
        <f t="shared" si="15"/>
        <v>0</v>
      </c>
      <c r="Q17" s="18">
        <f t="shared" si="15"/>
        <v>0</v>
      </c>
      <c r="R17" s="18">
        <f t="shared" si="15"/>
        <v>0</v>
      </c>
      <c r="S17" s="18">
        <f t="shared" si="15"/>
        <v>0</v>
      </c>
      <c r="T17" s="18">
        <f t="shared" si="15"/>
        <v>0</v>
      </c>
      <c r="U17" s="18">
        <f t="shared" si="15"/>
        <v>0</v>
      </c>
      <c r="V17" s="18">
        <f t="shared" si="15"/>
        <v>0</v>
      </c>
      <c r="W17" s="18">
        <f t="shared" si="15"/>
        <v>0</v>
      </c>
      <c r="X17" s="18">
        <f t="shared" si="15"/>
        <v>0</v>
      </c>
      <c r="Y17" s="18">
        <f t="shared" si="15"/>
        <v>0</v>
      </c>
      <c r="Z17" s="18">
        <f t="shared" si="15"/>
        <v>0</v>
      </c>
      <c r="AA17" s="18">
        <f t="shared" si="15"/>
        <v>0</v>
      </c>
      <c r="AB17" s="18">
        <f t="shared" si="15"/>
        <v>0</v>
      </c>
      <c r="AC17" s="18">
        <f t="shared" si="15"/>
        <v>0</v>
      </c>
      <c r="AD17" s="18">
        <f t="shared" si="15"/>
        <v>0</v>
      </c>
      <c r="AE17" s="18">
        <f t="shared" si="15"/>
        <v>0</v>
      </c>
      <c r="AF17" s="18">
        <f t="shared" si="15"/>
        <v>0</v>
      </c>
      <c r="AG17" s="18">
        <f t="shared" ref="AG17" si="16">AG62+AG107</f>
        <v>0</v>
      </c>
      <c r="AH17" s="18">
        <f t="shared" si="15"/>
        <v>0</v>
      </c>
      <c r="AI17" s="86">
        <f t="shared" si="8"/>
        <v>0</v>
      </c>
    </row>
    <row r="18" spans="1:38" ht="12.75" customHeight="1" x14ac:dyDescent="0.2">
      <c r="A18" s="121"/>
      <c r="B18" s="137" t="s">
        <v>29</v>
      </c>
      <c r="C18" s="10" t="s">
        <v>25</v>
      </c>
      <c r="D18" s="17">
        <f t="shared" ref="D18:AH18" si="17">D63+D108</f>
        <v>0</v>
      </c>
      <c r="E18" s="17">
        <f t="shared" si="17"/>
        <v>0</v>
      </c>
      <c r="F18" s="17">
        <f t="shared" si="17"/>
        <v>0</v>
      </c>
      <c r="G18" s="17">
        <f t="shared" si="17"/>
        <v>0</v>
      </c>
      <c r="H18" s="17">
        <f t="shared" si="17"/>
        <v>0</v>
      </c>
      <c r="I18" s="17">
        <f t="shared" si="17"/>
        <v>0</v>
      </c>
      <c r="J18" s="17">
        <f t="shared" si="17"/>
        <v>0</v>
      </c>
      <c r="K18" s="17">
        <f t="shared" si="17"/>
        <v>0</v>
      </c>
      <c r="L18" s="17">
        <f t="shared" si="17"/>
        <v>0</v>
      </c>
      <c r="M18" s="17">
        <f t="shared" si="17"/>
        <v>0</v>
      </c>
      <c r="N18" s="17">
        <f t="shared" si="17"/>
        <v>0</v>
      </c>
      <c r="O18" s="17">
        <f t="shared" si="17"/>
        <v>0</v>
      </c>
      <c r="P18" s="17">
        <f t="shared" si="17"/>
        <v>0</v>
      </c>
      <c r="Q18" s="17">
        <f t="shared" si="17"/>
        <v>0</v>
      </c>
      <c r="R18" s="17">
        <f t="shared" si="17"/>
        <v>0</v>
      </c>
      <c r="S18" s="17">
        <f t="shared" si="17"/>
        <v>0</v>
      </c>
      <c r="T18" s="17">
        <f t="shared" si="17"/>
        <v>0</v>
      </c>
      <c r="U18" s="17">
        <f t="shared" si="17"/>
        <v>0</v>
      </c>
      <c r="V18" s="17">
        <f t="shared" si="17"/>
        <v>927</v>
      </c>
      <c r="W18" s="17">
        <f t="shared" si="17"/>
        <v>1278</v>
      </c>
      <c r="X18" s="17">
        <f t="shared" si="17"/>
        <v>1076</v>
      </c>
      <c r="Y18" s="17">
        <f t="shared" si="17"/>
        <v>730</v>
      </c>
      <c r="Z18" s="17">
        <f t="shared" si="17"/>
        <v>730</v>
      </c>
      <c r="AA18" s="17">
        <f t="shared" si="17"/>
        <v>290</v>
      </c>
      <c r="AB18" s="17">
        <f t="shared" si="17"/>
        <v>241</v>
      </c>
      <c r="AC18" s="17">
        <f t="shared" si="17"/>
        <v>67</v>
      </c>
      <c r="AD18" s="17">
        <f t="shared" si="17"/>
        <v>3</v>
      </c>
      <c r="AE18" s="17">
        <f t="shared" si="17"/>
        <v>0</v>
      </c>
      <c r="AF18" s="17">
        <f t="shared" si="17"/>
        <v>1</v>
      </c>
      <c r="AG18" s="17">
        <f t="shared" ref="AG18" si="18">AG63+AG108</f>
        <v>0</v>
      </c>
      <c r="AH18" s="17">
        <f t="shared" si="17"/>
        <v>2</v>
      </c>
      <c r="AI18" s="85">
        <f t="shared" si="8"/>
        <v>5345</v>
      </c>
    </row>
    <row r="19" spans="1:38" ht="12.75" customHeight="1" x14ac:dyDescent="0.2">
      <c r="A19" s="121"/>
      <c r="B19" s="138"/>
      <c r="C19" s="11" t="s">
        <v>39</v>
      </c>
      <c r="D19" s="18">
        <f t="shared" ref="D19:AH19" si="19">D64+D109</f>
        <v>0</v>
      </c>
      <c r="E19" s="18">
        <f t="shared" si="19"/>
        <v>0</v>
      </c>
      <c r="F19" s="18">
        <f t="shared" si="19"/>
        <v>0</v>
      </c>
      <c r="G19" s="18">
        <f t="shared" si="19"/>
        <v>0</v>
      </c>
      <c r="H19" s="18">
        <f t="shared" si="19"/>
        <v>0</v>
      </c>
      <c r="I19" s="18">
        <f t="shared" si="19"/>
        <v>0</v>
      </c>
      <c r="J19" s="18">
        <f t="shared" si="19"/>
        <v>0</v>
      </c>
      <c r="K19" s="18">
        <f t="shared" si="19"/>
        <v>0</v>
      </c>
      <c r="L19" s="18">
        <f t="shared" si="19"/>
        <v>0</v>
      </c>
      <c r="M19" s="18">
        <f t="shared" si="19"/>
        <v>0</v>
      </c>
      <c r="N19" s="18">
        <f t="shared" si="19"/>
        <v>0</v>
      </c>
      <c r="O19" s="18">
        <f t="shared" si="19"/>
        <v>0</v>
      </c>
      <c r="P19" s="18">
        <f t="shared" si="19"/>
        <v>0</v>
      </c>
      <c r="Q19" s="18">
        <f t="shared" si="19"/>
        <v>0</v>
      </c>
      <c r="R19" s="18">
        <f t="shared" si="19"/>
        <v>0</v>
      </c>
      <c r="S19" s="18">
        <f t="shared" si="19"/>
        <v>0</v>
      </c>
      <c r="T19" s="18">
        <f t="shared" si="19"/>
        <v>0</v>
      </c>
      <c r="U19" s="18">
        <f t="shared" si="19"/>
        <v>0</v>
      </c>
      <c r="V19" s="18">
        <f t="shared" si="19"/>
        <v>305084</v>
      </c>
      <c r="W19" s="18">
        <f t="shared" si="19"/>
        <v>546620</v>
      </c>
      <c r="X19" s="18">
        <f t="shared" si="19"/>
        <v>571958.14070119127</v>
      </c>
      <c r="Y19" s="18">
        <f t="shared" si="19"/>
        <v>359526</v>
      </c>
      <c r="Z19" s="18">
        <f t="shared" si="19"/>
        <v>332375</v>
      </c>
      <c r="AA19" s="18">
        <f t="shared" si="19"/>
        <v>137030</v>
      </c>
      <c r="AB19" s="18">
        <f t="shared" si="19"/>
        <v>126758</v>
      </c>
      <c r="AC19" s="18">
        <f t="shared" si="19"/>
        <v>34530</v>
      </c>
      <c r="AD19" s="18">
        <f t="shared" si="19"/>
        <v>1462</v>
      </c>
      <c r="AE19" s="18">
        <f t="shared" si="19"/>
        <v>0</v>
      </c>
      <c r="AF19" s="18">
        <f t="shared" si="19"/>
        <v>380</v>
      </c>
      <c r="AG19" s="18">
        <f t="shared" ref="AG19" si="20">AG64+AG109</f>
        <v>0</v>
      </c>
      <c r="AH19" s="18">
        <f t="shared" si="19"/>
        <v>635</v>
      </c>
      <c r="AI19" s="86">
        <f t="shared" si="8"/>
        <v>2416358.1407011915</v>
      </c>
    </row>
    <row r="20" spans="1:38" ht="12.75" customHeight="1" x14ac:dyDescent="0.2">
      <c r="A20" s="121"/>
      <c r="B20" s="137" t="s">
        <v>30</v>
      </c>
      <c r="C20" s="10" t="s">
        <v>25</v>
      </c>
      <c r="D20" s="17">
        <f t="shared" ref="D20:AH20" si="21">D65+D110</f>
        <v>0</v>
      </c>
      <c r="E20" s="17">
        <f t="shared" si="21"/>
        <v>0</v>
      </c>
      <c r="F20" s="17">
        <f t="shared" si="21"/>
        <v>0</v>
      </c>
      <c r="G20" s="17">
        <f t="shared" si="21"/>
        <v>0</v>
      </c>
      <c r="H20" s="17">
        <f t="shared" si="21"/>
        <v>0</v>
      </c>
      <c r="I20" s="17">
        <f t="shared" si="21"/>
        <v>0</v>
      </c>
      <c r="J20" s="17">
        <f t="shared" si="21"/>
        <v>0</v>
      </c>
      <c r="K20" s="17">
        <f t="shared" si="21"/>
        <v>0</v>
      </c>
      <c r="L20" s="17">
        <f t="shared" si="21"/>
        <v>0</v>
      </c>
      <c r="M20" s="17">
        <f t="shared" si="21"/>
        <v>0</v>
      </c>
      <c r="N20" s="17">
        <f t="shared" si="21"/>
        <v>0</v>
      </c>
      <c r="O20" s="17">
        <f t="shared" si="21"/>
        <v>0</v>
      </c>
      <c r="P20" s="17">
        <f t="shared" si="21"/>
        <v>0</v>
      </c>
      <c r="Q20" s="17">
        <f t="shared" si="21"/>
        <v>0</v>
      </c>
      <c r="R20" s="17">
        <f t="shared" si="21"/>
        <v>0</v>
      </c>
      <c r="S20" s="17">
        <f t="shared" si="21"/>
        <v>0</v>
      </c>
      <c r="T20" s="17">
        <f t="shared" si="21"/>
        <v>0</v>
      </c>
      <c r="U20" s="17">
        <f t="shared" si="21"/>
        <v>0</v>
      </c>
      <c r="V20" s="17">
        <f t="shared" si="21"/>
        <v>0</v>
      </c>
      <c r="W20" s="17">
        <f t="shared" si="21"/>
        <v>0</v>
      </c>
      <c r="X20" s="17">
        <f t="shared" si="21"/>
        <v>0</v>
      </c>
      <c r="Y20" s="17">
        <f t="shared" si="21"/>
        <v>0</v>
      </c>
      <c r="Z20" s="17">
        <f t="shared" si="21"/>
        <v>0</v>
      </c>
      <c r="AA20" s="17">
        <f t="shared" si="21"/>
        <v>1</v>
      </c>
      <c r="AB20" s="17">
        <f t="shared" si="21"/>
        <v>279</v>
      </c>
      <c r="AC20" s="17">
        <f t="shared" si="21"/>
        <v>407</v>
      </c>
      <c r="AD20" s="17">
        <f t="shared" si="21"/>
        <v>466</v>
      </c>
      <c r="AE20" s="17">
        <f t="shared" si="21"/>
        <v>738</v>
      </c>
      <c r="AF20" s="17">
        <f t="shared" si="21"/>
        <v>747</v>
      </c>
      <c r="AG20" s="17">
        <f t="shared" ref="AG20" si="22">AG65+AG110</f>
        <v>1203</v>
      </c>
      <c r="AH20" s="17">
        <f t="shared" si="21"/>
        <v>704</v>
      </c>
      <c r="AI20" s="85">
        <f t="shared" si="8"/>
        <v>4545</v>
      </c>
    </row>
    <row r="21" spans="1:38" ht="12.75" customHeight="1" x14ac:dyDescent="0.2">
      <c r="A21" s="121"/>
      <c r="B21" s="138"/>
      <c r="C21" s="11" t="s">
        <v>39</v>
      </c>
      <c r="D21" s="18">
        <f t="shared" ref="D21:AH21" si="23">D66+D111</f>
        <v>0</v>
      </c>
      <c r="E21" s="18">
        <f t="shared" si="23"/>
        <v>0</v>
      </c>
      <c r="F21" s="18">
        <f t="shared" si="23"/>
        <v>0</v>
      </c>
      <c r="G21" s="18">
        <f t="shared" si="23"/>
        <v>0</v>
      </c>
      <c r="H21" s="18">
        <f t="shared" si="23"/>
        <v>0</v>
      </c>
      <c r="I21" s="18">
        <f t="shared" si="23"/>
        <v>0</v>
      </c>
      <c r="J21" s="18">
        <f t="shared" si="23"/>
        <v>0</v>
      </c>
      <c r="K21" s="18">
        <f t="shared" si="23"/>
        <v>0</v>
      </c>
      <c r="L21" s="18">
        <f t="shared" si="23"/>
        <v>0</v>
      </c>
      <c r="M21" s="18">
        <f t="shared" si="23"/>
        <v>0</v>
      </c>
      <c r="N21" s="18">
        <f t="shared" si="23"/>
        <v>0</v>
      </c>
      <c r="O21" s="18">
        <f t="shared" si="23"/>
        <v>0</v>
      </c>
      <c r="P21" s="18">
        <f t="shared" si="23"/>
        <v>0</v>
      </c>
      <c r="Q21" s="18">
        <f t="shared" si="23"/>
        <v>0</v>
      </c>
      <c r="R21" s="18">
        <f t="shared" si="23"/>
        <v>0</v>
      </c>
      <c r="S21" s="18">
        <f t="shared" si="23"/>
        <v>0</v>
      </c>
      <c r="T21" s="18">
        <f t="shared" si="23"/>
        <v>0</v>
      </c>
      <c r="U21" s="18">
        <f t="shared" si="23"/>
        <v>0</v>
      </c>
      <c r="V21" s="18">
        <f t="shared" si="23"/>
        <v>0</v>
      </c>
      <c r="W21" s="18">
        <f t="shared" si="23"/>
        <v>0</v>
      </c>
      <c r="X21" s="18">
        <f t="shared" si="23"/>
        <v>0</v>
      </c>
      <c r="Y21" s="18">
        <f t="shared" si="23"/>
        <v>0</v>
      </c>
      <c r="Z21" s="18">
        <f t="shared" si="23"/>
        <v>0</v>
      </c>
      <c r="AA21" s="18">
        <f t="shared" si="23"/>
        <v>5006</v>
      </c>
      <c r="AB21" s="18">
        <f t="shared" si="23"/>
        <v>150153</v>
      </c>
      <c r="AC21" s="18">
        <f t="shared" si="23"/>
        <v>302596</v>
      </c>
      <c r="AD21" s="18">
        <f t="shared" si="23"/>
        <v>312390</v>
      </c>
      <c r="AE21" s="18">
        <f t="shared" si="23"/>
        <v>512446</v>
      </c>
      <c r="AF21" s="18">
        <f t="shared" si="23"/>
        <v>596874</v>
      </c>
      <c r="AG21" s="18">
        <f t="shared" ref="AG21" si="24">AG66+AG111</f>
        <v>979704</v>
      </c>
      <c r="AH21" s="18">
        <f t="shared" si="23"/>
        <v>697976</v>
      </c>
      <c r="AI21" s="86">
        <f t="shared" si="8"/>
        <v>3557145</v>
      </c>
    </row>
    <row r="22" spans="1:38" ht="12.75" customHeight="1" x14ac:dyDescent="0.2">
      <c r="A22" s="121"/>
      <c r="B22" s="137" t="s">
        <v>31</v>
      </c>
      <c r="C22" s="10" t="s">
        <v>25</v>
      </c>
      <c r="D22" s="17">
        <f t="shared" ref="D22:AH22" si="25">D67+D112</f>
        <v>0</v>
      </c>
      <c r="E22" s="17">
        <f t="shared" si="25"/>
        <v>0</v>
      </c>
      <c r="F22" s="17">
        <f t="shared" si="25"/>
        <v>0</v>
      </c>
      <c r="G22" s="17">
        <f t="shared" si="25"/>
        <v>0</v>
      </c>
      <c r="H22" s="17">
        <f t="shared" si="25"/>
        <v>0</v>
      </c>
      <c r="I22" s="17">
        <f t="shared" si="25"/>
        <v>0</v>
      </c>
      <c r="J22" s="17">
        <f t="shared" si="25"/>
        <v>0</v>
      </c>
      <c r="K22" s="17">
        <f t="shared" si="25"/>
        <v>0</v>
      </c>
      <c r="L22" s="17">
        <f t="shared" si="25"/>
        <v>0</v>
      </c>
      <c r="M22" s="17">
        <f t="shared" si="25"/>
        <v>0</v>
      </c>
      <c r="N22" s="17">
        <f t="shared" si="25"/>
        <v>0</v>
      </c>
      <c r="O22" s="17">
        <f t="shared" si="25"/>
        <v>0</v>
      </c>
      <c r="P22" s="17">
        <f t="shared" si="25"/>
        <v>0</v>
      </c>
      <c r="Q22" s="17">
        <f t="shared" si="25"/>
        <v>0</v>
      </c>
      <c r="R22" s="17">
        <f t="shared" si="25"/>
        <v>0</v>
      </c>
      <c r="S22" s="17">
        <f t="shared" si="25"/>
        <v>0</v>
      </c>
      <c r="T22" s="17">
        <f t="shared" si="25"/>
        <v>0</v>
      </c>
      <c r="U22" s="17">
        <f t="shared" si="25"/>
        <v>0</v>
      </c>
      <c r="V22" s="17">
        <f t="shared" si="25"/>
        <v>0</v>
      </c>
      <c r="W22" s="17">
        <f t="shared" si="25"/>
        <v>0</v>
      </c>
      <c r="X22" s="17">
        <f t="shared" si="25"/>
        <v>0</v>
      </c>
      <c r="Y22" s="17">
        <f t="shared" si="25"/>
        <v>0</v>
      </c>
      <c r="Z22" s="17">
        <f t="shared" si="25"/>
        <v>0</v>
      </c>
      <c r="AA22" s="17">
        <f t="shared" si="25"/>
        <v>0</v>
      </c>
      <c r="AB22" s="17">
        <f t="shared" si="25"/>
        <v>0</v>
      </c>
      <c r="AC22" s="17">
        <f t="shared" si="25"/>
        <v>0</v>
      </c>
      <c r="AD22" s="17">
        <f t="shared" si="25"/>
        <v>0</v>
      </c>
      <c r="AE22" s="17">
        <f t="shared" si="25"/>
        <v>0</v>
      </c>
      <c r="AF22" s="17">
        <f t="shared" si="25"/>
        <v>78</v>
      </c>
      <c r="AG22" s="17">
        <f t="shared" ref="AG22" si="26">AG67+AG112</f>
        <v>156</v>
      </c>
      <c r="AH22" s="17">
        <f t="shared" si="25"/>
        <v>391</v>
      </c>
      <c r="AI22" s="85">
        <f t="shared" si="8"/>
        <v>625</v>
      </c>
    </row>
    <row r="23" spans="1:38" ht="12.75" customHeight="1" x14ac:dyDescent="0.2">
      <c r="A23" s="122"/>
      <c r="B23" s="138"/>
      <c r="C23" s="11" t="s">
        <v>39</v>
      </c>
      <c r="D23" s="18">
        <f t="shared" ref="D23:AH23" si="27">D68+D113</f>
        <v>0</v>
      </c>
      <c r="E23" s="18">
        <f t="shared" si="27"/>
        <v>0</v>
      </c>
      <c r="F23" s="18">
        <f t="shared" si="27"/>
        <v>0</v>
      </c>
      <c r="G23" s="18">
        <f t="shared" si="27"/>
        <v>0</v>
      </c>
      <c r="H23" s="18">
        <f t="shared" si="27"/>
        <v>0</v>
      </c>
      <c r="I23" s="18">
        <f t="shared" si="27"/>
        <v>0</v>
      </c>
      <c r="J23" s="18">
        <f t="shared" si="27"/>
        <v>0</v>
      </c>
      <c r="K23" s="18">
        <f t="shared" si="27"/>
        <v>0</v>
      </c>
      <c r="L23" s="18">
        <f t="shared" si="27"/>
        <v>0</v>
      </c>
      <c r="M23" s="18">
        <f t="shared" si="27"/>
        <v>0</v>
      </c>
      <c r="N23" s="18">
        <f t="shared" si="27"/>
        <v>0</v>
      </c>
      <c r="O23" s="18">
        <f t="shared" si="27"/>
        <v>0</v>
      </c>
      <c r="P23" s="18">
        <f t="shared" si="27"/>
        <v>0</v>
      </c>
      <c r="Q23" s="18">
        <f t="shared" si="27"/>
        <v>0</v>
      </c>
      <c r="R23" s="18">
        <f t="shared" si="27"/>
        <v>0</v>
      </c>
      <c r="S23" s="18">
        <f t="shared" si="27"/>
        <v>0</v>
      </c>
      <c r="T23" s="18">
        <f t="shared" si="27"/>
        <v>0</v>
      </c>
      <c r="U23" s="18">
        <f t="shared" si="27"/>
        <v>0</v>
      </c>
      <c r="V23" s="18">
        <f t="shared" si="27"/>
        <v>0</v>
      </c>
      <c r="W23" s="18">
        <f t="shared" si="27"/>
        <v>0</v>
      </c>
      <c r="X23" s="18">
        <f t="shared" si="27"/>
        <v>0</v>
      </c>
      <c r="Y23" s="18">
        <f t="shared" si="27"/>
        <v>0</v>
      </c>
      <c r="Z23" s="18">
        <f t="shared" si="27"/>
        <v>0</v>
      </c>
      <c r="AA23" s="18">
        <f t="shared" si="27"/>
        <v>0</v>
      </c>
      <c r="AB23" s="18">
        <f t="shared" si="27"/>
        <v>0</v>
      </c>
      <c r="AC23" s="18">
        <f t="shared" si="27"/>
        <v>0</v>
      </c>
      <c r="AD23" s="18">
        <f t="shared" si="27"/>
        <v>0</v>
      </c>
      <c r="AE23" s="18">
        <f t="shared" si="27"/>
        <v>0</v>
      </c>
      <c r="AF23" s="18">
        <f t="shared" si="27"/>
        <v>54183.5</v>
      </c>
      <c r="AG23" s="18">
        <f t="shared" ref="AG23" si="28">AG68+AG113</f>
        <v>120900</v>
      </c>
      <c r="AH23" s="18">
        <f t="shared" si="27"/>
        <v>353105.18234771286</v>
      </c>
      <c r="AI23" s="86">
        <f t="shared" si="8"/>
        <v>528188.68234771281</v>
      </c>
    </row>
    <row r="24" spans="1:38" s="7" customFormat="1" ht="12.75" customHeight="1" x14ac:dyDescent="0.2">
      <c r="A24" s="120" t="s">
        <v>32</v>
      </c>
      <c r="B24" s="137" t="s">
        <v>33</v>
      </c>
      <c r="C24" s="10" t="s">
        <v>25</v>
      </c>
      <c r="D24" s="17">
        <f t="shared" ref="D24:AH24" si="29">D69+D114</f>
        <v>0</v>
      </c>
      <c r="E24" s="17">
        <f t="shared" si="29"/>
        <v>0</v>
      </c>
      <c r="F24" s="17">
        <f t="shared" si="29"/>
        <v>0</v>
      </c>
      <c r="G24" s="17">
        <f t="shared" si="29"/>
        <v>0</v>
      </c>
      <c r="H24" s="17">
        <f t="shared" si="29"/>
        <v>0</v>
      </c>
      <c r="I24" s="17">
        <f t="shared" si="29"/>
        <v>0</v>
      </c>
      <c r="J24" s="17">
        <f t="shared" si="29"/>
        <v>0</v>
      </c>
      <c r="K24" s="17">
        <f t="shared" si="29"/>
        <v>0</v>
      </c>
      <c r="L24" s="17">
        <f t="shared" si="29"/>
        <v>0</v>
      </c>
      <c r="M24" s="17">
        <f t="shared" si="29"/>
        <v>0</v>
      </c>
      <c r="N24" s="17">
        <f t="shared" si="29"/>
        <v>0</v>
      </c>
      <c r="O24" s="17">
        <f t="shared" si="29"/>
        <v>0</v>
      </c>
      <c r="P24" s="17">
        <f t="shared" si="29"/>
        <v>0</v>
      </c>
      <c r="Q24" s="17">
        <f t="shared" si="29"/>
        <v>0</v>
      </c>
      <c r="R24" s="17">
        <f t="shared" si="29"/>
        <v>0</v>
      </c>
      <c r="S24" s="17">
        <f t="shared" si="29"/>
        <v>0</v>
      </c>
      <c r="T24" s="17">
        <f t="shared" si="29"/>
        <v>0</v>
      </c>
      <c r="U24" s="17">
        <f t="shared" si="29"/>
        <v>0</v>
      </c>
      <c r="V24" s="17">
        <f t="shared" si="29"/>
        <v>0</v>
      </c>
      <c r="W24" s="17">
        <f t="shared" si="29"/>
        <v>0</v>
      </c>
      <c r="X24" s="17">
        <f t="shared" si="29"/>
        <v>0</v>
      </c>
      <c r="Y24" s="17">
        <f t="shared" si="29"/>
        <v>0</v>
      </c>
      <c r="Z24" s="17">
        <f t="shared" si="29"/>
        <v>0</v>
      </c>
      <c r="AA24" s="17">
        <f t="shared" si="29"/>
        <v>0</v>
      </c>
      <c r="AB24" s="17">
        <f t="shared" si="29"/>
        <v>0</v>
      </c>
      <c r="AC24" s="17">
        <f t="shared" si="29"/>
        <v>0</v>
      </c>
      <c r="AD24" s="17">
        <f t="shared" si="29"/>
        <v>0</v>
      </c>
      <c r="AE24" s="17">
        <f t="shared" si="29"/>
        <v>0</v>
      </c>
      <c r="AF24" s="17">
        <f t="shared" si="29"/>
        <v>0</v>
      </c>
      <c r="AG24" s="17">
        <f t="shared" ref="AG24" si="30">AG69+AG114</f>
        <v>0</v>
      </c>
      <c r="AH24" s="17">
        <f t="shared" si="29"/>
        <v>0</v>
      </c>
      <c r="AI24" s="85">
        <f t="shared" si="8"/>
        <v>0</v>
      </c>
      <c r="AJ24" s="1"/>
      <c r="AK24" s="1"/>
      <c r="AL24" s="1"/>
    </row>
    <row r="25" spans="1:38" s="7" customFormat="1" ht="12.75" customHeight="1" x14ac:dyDescent="0.2">
      <c r="A25" s="121"/>
      <c r="B25" s="138"/>
      <c r="C25" s="11" t="s">
        <v>39</v>
      </c>
      <c r="D25" s="18">
        <f t="shared" ref="D25:AH25" si="31">D70+D115</f>
        <v>0</v>
      </c>
      <c r="E25" s="18">
        <f t="shared" si="31"/>
        <v>0</v>
      </c>
      <c r="F25" s="18">
        <f t="shared" si="31"/>
        <v>0</v>
      </c>
      <c r="G25" s="18">
        <f t="shared" si="31"/>
        <v>0</v>
      </c>
      <c r="H25" s="18">
        <f t="shared" si="31"/>
        <v>0</v>
      </c>
      <c r="I25" s="18">
        <f t="shared" si="31"/>
        <v>0</v>
      </c>
      <c r="J25" s="18">
        <f t="shared" si="31"/>
        <v>0</v>
      </c>
      <c r="K25" s="18">
        <f t="shared" si="31"/>
        <v>0</v>
      </c>
      <c r="L25" s="18">
        <f t="shared" si="31"/>
        <v>0</v>
      </c>
      <c r="M25" s="18">
        <f t="shared" si="31"/>
        <v>0</v>
      </c>
      <c r="N25" s="18">
        <f t="shared" si="31"/>
        <v>0</v>
      </c>
      <c r="O25" s="18">
        <f t="shared" si="31"/>
        <v>0</v>
      </c>
      <c r="P25" s="18">
        <f t="shared" si="31"/>
        <v>0</v>
      </c>
      <c r="Q25" s="18">
        <f t="shared" si="31"/>
        <v>0</v>
      </c>
      <c r="R25" s="18">
        <f t="shared" si="31"/>
        <v>0</v>
      </c>
      <c r="S25" s="18">
        <f t="shared" si="31"/>
        <v>0</v>
      </c>
      <c r="T25" s="18">
        <f t="shared" si="31"/>
        <v>0</v>
      </c>
      <c r="U25" s="18">
        <f t="shared" si="31"/>
        <v>0</v>
      </c>
      <c r="V25" s="18">
        <f t="shared" si="31"/>
        <v>0</v>
      </c>
      <c r="W25" s="18">
        <f t="shared" si="31"/>
        <v>0</v>
      </c>
      <c r="X25" s="18">
        <f t="shared" si="31"/>
        <v>0</v>
      </c>
      <c r="Y25" s="18">
        <f t="shared" si="31"/>
        <v>0</v>
      </c>
      <c r="Z25" s="18">
        <f t="shared" si="31"/>
        <v>0</v>
      </c>
      <c r="AA25" s="18">
        <f t="shared" si="31"/>
        <v>0</v>
      </c>
      <c r="AB25" s="18">
        <f t="shared" si="31"/>
        <v>0</v>
      </c>
      <c r="AC25" s="18">
        <f t="shared" si="31"/>
        <v>0</v>
      </c>
      <c r="AD25" s="18">
        <f t="shared" si="31"/>
        <v>0</v>
      </c>
      <c r="AE25" s="18">
        <f t="shared" si="31"/>
        <v>0</v>
      </c>
      <c r="AF25" s="18">
        <f t="shared" si="31"/>
        <v>0</v>
      </c>
      <c r="AG25" s="18">
        <f t="shared" ref="AG25" si="32">AG70+AG115</f>
        <v>0</v>
      </c>
      <c r="AH25" s="18">
        <f t="shared" si="31"/>
        <v>0</v>
      </c>
      <c r="AI25" s="86">
        <f t="shared" si="8"/>
        <v>0</v>
      </c>
      <c r="AJ25" s="1"/>
      <c r="AK25" s="1"/>
      <c r="AL25" s="1"/>
    </row>
    <row r="26" spans="1:38" ht="12.75" customHeight="1" x14ac:dyDescent="0.2">
      <c r="A26" s="121"/>
      <c r="B26" s="137" t="s">
        <v>34</v>
      </c>
      <c r="C26" s="10" t="s">
        <v>25</v>
      </c>
      <c r="D26" s="17">
        <f t="shared" ref="D26:AH26" si="33">D71+D116</f>
        <v>0</v>
      </c>
      <c r="E26" s="17">
        <f t="shared" si="33"/>
        <v>0</v>
      </c>
      <c r="F26" s="17">
        <f t="shared" si="33"/>
        <v>0</v>
      </c>
      <c r="G26" s="17">
        <f t="shared" si="33"/>
        <v>0</v>
      </c>
      <c r="H26" s="17">
        <f t="shared" si="33"/>
        <v>0</v>
      </c>
      <c r="I26" s="17">
        <f t="shared" si="33"/>
        <v>0</v>
      </c>
      <c r="J26" s="17">
        <f t="shared" si="33"/>
        <v>0</v>
      </c>
      <c r="K26" s="17">
        <f t="shared" si="33"/>
        <v>0</v>
      </c>
      <c r="L26" s="17">
        <f t="shared" si="33"/>
        <v>0</v>
      </c>
      <c r="M26" s="17">
        <f t="shared" si="33"/>
        <v>0</v>
      </c>
      <c r="N26" s="17">
        <f t="shared" si="33"/>
        <v>0</v>
      </c>
      <c r="O26" s="17">
        <f t="shared" si="33"/>
        <v>0</v>
      </c>
      <c r="P26" s="17">
        <f t="shared" si="33"/>
        <v>0</v>
      </c>
      <c r="Q26" s="17">
        <f t="shared" si="33"/>
        <v>0</v>
      </c>
      <c r="R26" s="17">
        <f t="shared" si="33"/>
        <v>0</v>
      </c>
      <c r="S26" s="17">
        <f t="shared" si="33"/>
        <v>0</v>
      </c>
      <c r="T26" s="17">
        <f t="shared" si="33"/>
        <v>0</v>
      </c>
      <c r="U26" s="17">
        <f t="shared" si="33"/>
        <v>0</v>
      </c>
      <c r="V26" s="17">
        <f t="shared" si="33"/>
        <v>0</v>
      </c>
      <c r="W26" s="17">
        <f t="shared" si="33"/>
        <v>0</v>
      </c>
      <c r="X26" s="17">
        <f t="shared" si="33"/>
        <v>0</v>
      </c>
      <c r="Y26" s="17">
        <f t="shared" si="33"/>
        <v>0</v>
      </c>
      <c r="Z26" s="17">
        <f t="shared" si="33"/>
        <v>0</v>
      </c>
      <c r="AA26" s="17">
        <f t="shared" si="33"/>
        <v>0</v>
      </c>
      <c r="AB26" s="17">
        <f t="shared" si="33"/>
        <v>0</v>
      </c>
      <c r="AC26" s="17">
        <f t="shared" si="33"/>
        <v>0</v>
      </c>
      <c r="AD26" s="17">
        <f t="shared" si="33"/>
        <v>0</v>
      </c>
      <c r="AE26" s="17">
        <f t="shared" si="33"/>
        <v>0</v>
      </c>
      <c r="AF26" s="17">
        <f t="shared" si="33"/>
        <v>0</v>
      </c>
      <c r="AG26" s="17">
        <f t="shared" ref="AG26" si="34">AG71+AG116</f>
        <v>0</v>
      </c>
      <c r="AH26" s="17">
        <f t="shared" si="33"/>
        <v>0</v>
      </c>
      <c r="AI26" s="85">
        <f t="shared" si="8"/>
        <v>0</v>
      </c>
    </row>
    <row r="27" spans="1:38" ht="12.75" customHeight="1" x14ac:dyDescent="0.2">
      <c r="A27" s="121"/>
      <c r="B27" s="138"/>
      <c r="C27" s="11" t="s">
        <v>39</v>
      </c>
      <c r="D27" s="18">
        <f t="shared" ref="D27:AH27" si="35">D72+D117</f>
        <v>0</v>
      </c>
      <c r="E27" s="18">
        <f t="shared" si="35"/>
        <v>0</v>
      </c>
      <c r="F27" s="18">
        <f t="shared" si="35"/>
        <v>0</v>
      </c>
      <c r="G27" s="18">
        <f t="shared" si="35"/>
        <v>0</v>
      </c>
      <c r="H27" s="18">
        <f t="shared" si="35"/>
        <v>0</v>
      </c>
      <c r="I27" s="18">
        <f t="shared" si="35"/>
        <v>0</v>
      </c>
      <c r="J27" s="18">
        <f t="shared" si="35"/>
        <v>0</v>
      </c>
      <c r="K27" s="18">
        <f t="shared" si="35"/>
        <v>0</v>
      </c>
      <c r="L27" s="18">
        <f t="shared" si="35"/>
        <v>0</v>
      </c>
      <c r="M27" s="18">
        <f t="shared" si="35"/>
        <v>0</v>
      </c>
      <c r="N27" s="18">
        <f t="shared" si="35"/>
        <v>0</v>
      </c>
      <c r="O27" s="18">
        <f t="shared" si="35"/>
        <v>0</v>
      </c>
      <c r="P27" s="18">
        <f t="shared" si="35"/>
        <v>0</v>
      </c>
      <c r="Q27" s="18">
        <f t="shared" si="35"/>
        <v>0</v>
      </c>
      <c r="R27" s="18">
        <f t="shared" si="35"/>
        <v>0</v>
      </c>
      <c r="S27" s="18">
        <f t="shared" si="35"/>
        <v>0</v>
      </c>
      <c r="T27" s="18">
        <f t="shared" si="35"/>
        <v>0</v>
      </c>
      <c r="U27" s="18">
        <f t="shared" si="35"/>
        <v>0</v>
      </c>
      <c r="V27" s="18">
        <f t="shared" si="35"/>
        <v>0</v>
      </c>
      <c r="W27" s="18">
        <f t="shared" si="35"/>
        <v>0</v>
      </c>
      <c r="X27" s="18">
        <f t="shared" si="35"/>
        <v>0</v>
      </c>
      <c r="Y27" s="18">
        <f t="shared" si="35"/>
        <v>0</v>
      </c>
      <c r="Z27" s="18">
        <f t="shared" si="35"/>
        <v>0</v>
      </c>
      <c r="AA27" s="18">
        <f t="shared" si="35"/>
        <v>0</v>
      </c>
      <c r="AB27" s="18">
        <f t="shared" si="35"/>
        <v>0</v>
      </c>
      <c r="AC27" s="18">
        <f t="shared" si="35"/>
        <v>0</v>
      </c>
      <c r="AD27" s="18">
        <f t="shared" si="35"/>
        <v>0</v>
      </c>
      <c r="AE27" s="18">
        <f t="shared" si="35"/>
        <v>0</v>
      </c>
      <c r="AF27" s="18">
        <f t="shared" si="35"/>
        <v>0</v>
      </c>
      <c r="AG27" s="18">
        <f t="shared" ref="AG27" si="36">AG72+AG117</f>
        <v>0</v>
      </c>
      <c r="AH27" s="18">
        <f t="shared" si="35"/>
        <v>0</v>
      </c>
      <c r="AI27" s="86">
        <f t="shared" si="8"/>
        <v>0</v>
      </c>
    </row>
    <row r="28" spans="1:38" ht="12.75" customHeight="1" x14ac:dyDescent="0.2">
      <c r="A28" s="121"/>
      <c r="B28" s="137" t="s">
        <v>35</v>
      </c>
      <c r="C28" s="10" t="s">
        <v>25</v>
      </c>
      <c r="D28" s="17">
        <f t="shared" ref="D28:AH28" si="37">D73+D118</f>
        <v>0</v>
      </c>
      <c r="E28" s="17">
        <f t="shared" si="37"/>
        <v>0</v>
      </c>
      <c r="F28" s="17">
        <f t="shared" si="37"/>
        <v>0</v>
      </c>
      <c r="G28" s="17">
        <f t="shared" si="37"/>
        <v>0</v>
      </c>
      <c r="H28" s="17">
        <f t="shared" si="37"/>
        <v>0</v>
      </c>
      <c r="I28" s="17">
        <f t="shared" si="37"/>
        <v>0</v>
      </c>
      <c r="J28" s="17">
        <f t="shared" si="37"/>
        <v>0</v>
      </c>
      <c r="K28" s="17">
        <f t="shared" si="37"/>
        <v>0</v>
      </c>
      <c r="L28" s="17">
        <f t="shared" si="37"/>
        <v>0</v>
      </c>
      <c r="M28" s="17">
        <f t="shared" si="37"/>
        <v>0</v>
      </c>
      <c r="N28" s="17">
        <f t="shared" si="37"/>
        <v>0</v>
      </c>
      <c r="O28" s="17">
        <f t="shared" si="37"/>
        <v>0</v>
      </c>
      <c r="P28" s="17">
        <f t="shared" si="37"/>
        <v>0</v>
      </c>
      <c r="Q28" s="17">
        <f t="shared" si="37"/>
        <v>0</v>
      </c>
      <c r="R28" s="17">
        <f t="shared" si="37"/>
        <v>0</v>
      </c>
      <c r="S28" s="17">
        <f t="shared" si="37"/>
        <v>0</v>
      </c>
      <c r="T28" s="17">
        <f t="shared" si="37"/>
        <v>0</v>
      </c>
      <c r="U28" s="17">
        <f t="shared" si="37"/>
        <v>0</v>
      </c>
      <c r="V28" s="17">
        <f t="shared" si="37"/>
        <v>518</v>
      </c>
      <c r="W28" s="17">
        <f t="shared" si="37"/>
        <v>335</v>
      </c>
      <c r="X28" s="17">
        <f t="shared" si="37"/>
        <v>279</v>
      </c>
      <c r="Y28" s="17">
        <f t="shared" si="37"/>
        <v>240</v>
      </c>
      <c r="Z28" s="17">
        <f t="shared" si="37"/>
        <v>84</v>
      </c>
      <c r="AA28" s="17">
        <f t="shared" si="37"/>
        <v>23</v>
      </c>
      <c r="AB28" s="17">
        <f t="shared" si="37"/>
        <v>2</v>
      </c>
      <c r="AC28" s="17">
        <f t="shared" si="37"/>
        <v>0</v>
      </c>
      <c r="AD28" s="17">
        <f t="shared" si="37"/>
        <v>0</v>
      </c>
      <c r="AE28" s="17">
        <f t="shared" si="37"/>
        <v>0</v>
      </c>
      <c r="AF28" s="17">
        <f t="shared" si="37"/>
        <v>0</v>
      </c>
      <c r="AG28" s="17">
        <f t="shared" ref="AG28" si="38">AG73+AG118</f>
        <v>0</v>
      </c>
      <c r="AH28" s="17">
        <f t="shared" si="37"/>
        <v>0</v>
      </c>
      <c r="AI28" s="85">
        <f t="shared" si="8"/>
        <v>1481</v>
      </c>
    </row>
    <row r="29" spans="1:38" ht="12.75" customHeight="1" x14ac:dyDescent="0.2">
      <c r="A29" s="121"/>
      <c r="B29" s="138"/>
      <c r="C29" s="11" t="s">
        <v>39</v>
      </c>
      <c r="D29" s="18">
        <f t="shared" ref="D29:AH29" si="39">D74+D119</f>
        <v>0</v>
      </c>
      <c r="E29" s="18">
        <f t="shared" si="39"/>
        <v>0</v>
      </c>
      <c r="F29" s="18">
        <f t="shared" si="39"/>
        <v>0</v>
      </c>
      <c r="G29" s="18">
        <f t="shared" si="39"/>
        <v>0</v>
      </c>
      <c r="H29" s="18">
        <f t="shared" si="39"/>
        <v>0</v>
      </c>
      <c r="I29" s="18">
        <f t="shared" si="39"/>
        <v>0</v>
      </c>
      <c r="J29" s="18">
        <f t="shared" si="39"/>
        <v>0</v>
      </c>
      <c r="K29" s="18">
        <f t="shared" si="39"/>
        <v>0</v>
      </c>
      <c r="L29" s="18">
        <f t="shared" si="39"/>
        <v>0</v>
      </c>
      <c r="M29" s="18">
        <f t="shared" si="39"/>
        <v>0</v>
      </c>
      <c r="N29" s="18">
        <f t="shared" si="39"/>
        <v>0</v>
      </c>
      <c r="O29" s="18">
        <f t="shared" si="39"/>
        <v>0</v>
      </c>
      <c r="P29" s="18">
        <f t="shared" si="39"/>
        <v>0</v>
      </c>
      <c r="Q29" s="18">
        <f t="shared" si="39"/>
        <v>0</v>
      </c>
      <c r="R29" s="18">
        <f t="shared" si="39"/>
        <v>0</v>
      </c>
      <c r="S29" s="18">
        <f t="shared" si="39"/>
        <v>0</v>
      </c>
      <c r="T29" s="18">
        <f t="shared" si="39"/>
        <v>0</v>
      </c>
      <c r="U29" s="18">
        <f t="shared" si="39"/>
        <v>0</v>
      </c>
      <c r="V29" s="18">
        <f t="shared" si="39"/>
        <v>84470.1</v>
      </c>
      <c r="W29" s="18">
        <f t="shared" si="39"/>
        <v>63480.972379999977</v>
      </c>
      <c r="X29" s="18">
        <f t="shared" si="39"/>
        <v>61264.046799357238</v>
      </c>
      <c r="Y29" s="18">
        <f t="shared" si="39"/>
        <v>46980</v>
      </c>
      <c r="Z29" s="18">
        <f t="shared" si="39"/>
        <v>19920</v>
      </c>
      <c r="AA29" s="18">
        <f t="shared" si="39"/>
        <v>5361</v>
      </c>
      <c r="AB29" s="18">
        <f t="shared" si="39"/>
        <v>435</v>
      </c>
      <c r="AC29" s="18">
        <f t="shared" si="39"/>
        <v>0</v>
      </c>
      <c r="AD29" s="18">
        <f t="shared" si="39"/>
        <v>0</v>
      </c>
      <c r="AE29" s="18">
        <f t="shared" si="39"/>
        <v>0</v>
      </c>
      <c r="AF29" s="18">
        <f t="shared" si="39"/>
        <v>0</v>
      </c>
      <c r="AG29" s="18">
        <f t="shared" ref="AG29" si="40">AG74+AG119</f>
        <v>0</v>
      </c>
      <c r="AH29" s="18">
        <f t="shared" si="39"/>
        <v>0</v>
      </c>
      <c r="AI29" s="86">
        <f t="shared" si="8"/>
        <v>281911.11917935719</v>
      </c>
    </row>
    <row r="30" spans="1:38" ht="12.75" customHeight="1" x14ac:dyDescent="0.2">
      <c r="A30" s="121"/>
      <c r="B30" s="137" t="s">
        <v>36</v>
      </c>
      <c r="C30" s="10" t="s">
        <v>25</v>
      </c>
      <c r="D30" s="17">
        <f t="shared" ref="D30:AH30" si="41">D75+D120</f>
        <v>0</v>
      </c>
      <c r="E30" s="17">
        <f t="shared" si="41"/>
        <v>0</v>
      </c>
      <c r="F30" s="17">
        <f t="shared" si="41"/>
        <v>0</v>
      </c>
      <c r="G30" s="17">
        <f t="shared" si="41"/>
        <v>0</v>
      </c>
      <c r="H30" s="17">
        <f t="shared" si="41"/>
        <v>0</v>
      </c>
      <c r="I30" s="17">
        <f t="shared" si="41"/>
        <v>0</v>
      </c>
      <c r="J30" s="17">
        <f t="shared" si="41"/>
        <v>0</v>
      </c>
      <c r="K30" s="17">
        <f t="shared" si="41"/>
        <v>0</v>
      </c>
      <c r="L30" s="17">
        <f t="shared" si="41"/>
        <v>0</v>
      </c>
      <c r="M30" s="17">
        <f t="shared" si="41"/>
        <v>0</v>
      </c>
      <c r="N30" s="17">
        <f t="shared" si="41"/>
        <v>0</v>
      </c>
      <c r="O30" s="17">
        <f t="shared" si="41"/>
        <v>0</v>
      </c>
      <c r="P30" s="17">
        <f t="shared" si="41"/>
        <v>0</v>
      </c>
      <c r="Q30" s="17">
        <f t="shared" si="41"/>
        <v>0</v>
      </c>
      <c r="R30" s="17">
        <f t="shared" si="41"/>
        <v>0</v>
      </c>
      <c r="S30" s="17">
        <f t="shared" si="41"/>
        <v>0</v>
      </c>
      <c r="T30" s="17">
        <f t="shared" si="41"/>
        <v>0</v>
      </c>
      <c r="U30" s="17">
        <f t="shared" si="41"/>
        <v>0</v>
      </c>
      <c r="V30" s="17">
        <f t="shared" si="41"/>
        <v>0</v>
      </c>
      <c r="W30" s="17">
        <f t="shared" si="41"/>
        <v>0</v>
      </c>
      <c r="X30" s="17">
        <f t="shared" si="41"/>
        <v>318</v>
      </c>
      <c r="Y30" s="17">
        <f t="shared" si="41"/>
        <v>186</v>
      </c>
      <c r="Z30" s="17">
        <f t="shared" si="41"/>
        <v>24</v>
      </c>
      <c r="AA30" s="17">
        <f t="shared" si="41"/>
        <v>0</v>
      </c>
      <c r="AB30" s="17">
        <f t="shared" si="41"/>
        <v>0</v>
      </c>
      <c r="AC30" s="17">
        <f t="shared" si="41"/>
        <v>0</v>
      </c>
      <c r="AD30" s="17">
        <f t="shared" si="41"/>
        <v>0</v>
      </c>
      <c r="AE30" s="17">
        <f t="shared" si="41"/>
        <v>0</v>
      </c>
      <c r="AF30" s="17">
        <f t="shared" si="41"/>
        <v>0</v>
      </c>
      <c r="AG30" s="17">
        <f t="shared" ref="AG30" si="42">AG75+AG120</f>
        <v>0</v>
      </c>
      <c r="AH30" s="17">
        <f t="shared" si="41"/>
        <v>0</v>
      </c>
      <c r="AI30" s="85">
        <f t="shared" si="8"/>
        <v>528</v>
      </c>
    </row>
    <row r="31" spans="1:38" ht="12.75" customHeight="1" x14ac:dyDescent="0.2">
      <c r="A31" s="121"/>
      <c r="B31" s="138"/>
      <c r="C31" s="11" t="s">
        <v>39</v>
      </c>
      <c r="D31" s="18">
        <f t="shared" ref="D31:AH31" si="43">D76+D121</f>
        <v>0</v>
      </c>
      <c r="E31" s="18">
        <f t="shared" si="43"/>
        <v>0</v>
      </c>
      <c r="F31" s="18">
        <f t="shared" si="43"/>
        <v>0</v>
      </c>
      <c r="G31" s="18">
        <f t="shared" si="43"/>
        <v>0</v>
      </c>
      <c r="H31" s="18">
        <f t="shared" si="43"/>
        <v>0</v>
      </c>
      <c r="I31" s="18">
        <f t="shared" si="43"/>
        <v>0</v>
      </c>
      <c r="J31" s="18">
        <f t="shared" si="43"/>
        <v>0</v>
      </c>
      <c r="K31" s="18">
        <f t="shared" si="43"/>
        <v>0</v>
      </c>
      <c r="L31" s="18">
        <f t="shared" si="43"/>
        <v>0</v>
      </c>
      <c r="M31" s="18">
        <f t="shared" si="43"/>
        <v>0</v>
      </c>
      <c r="N31" s="18">
        <f t="shared" si="43"/>
        <v>0</v>
      </c>
      <c r="O31" s="18">
        <f t="shared" si="43"/>
        <v>0</v>
      </c>
      <c r="P31" s="18">
        <f t="shared" si="43"/>
        <v>0</v>
      </c>
      <c r="Q31" s="18">
        <f t="shared" si="43"/>
        <v>0</v>
      </c>
      <c r="R31" s="18">
        <f t="shared" si="43"/>
        <v>0</v>
      </c>
      <c r="S31" s="18">
        <f t="shared" si="43"/>
        <v>0</v>
      </c>
      <c r="T31" s="18">
        <f t="shared" si="43"/>
        <v>0</v>
      </c>
      <c r="U31" s="18">
        <f t="shared" si="43"/>
        <v>0</v>
      </c>
      <c r="V31" s="18">
        <f t="shared" si="43"/>
        <v>0</v>
      </c>
      <c r="W31" s="18">
        <f t="shared" si="43"/>
        <v>0</v>
      </c>
      <c r="X31" s="18">
        <f t="shared" si="43"/>
        <v>120809.48657916933</v>
      </c>
      <c r="Y31" s="18">
        <f t="shared" si="43"/>
        <v>70680</v>
      </c>
      <c r="Z31" s="18">
        <f t="shared" si="43"/>
        <v>9120</v>
      </c>
      <c r="AA31" s="18">
        <f t="shared" si="43"/>
        <v>0</v>
      </c>
      <c r="AB31" s="18">
        <f t="shared" si="43"/>
        <v>0</v>
      </c>
      <c r="AC31" s="18">
        <f t="shared" si="43"/>
        <v>0</v>
      </c>
      <c r="AD31" s="18">
        <f t="shared" si="43"/>
        <v>0</v>
      </c>
      <c r="AE31" s="18">
        <f t="shared" si="43"/>
        <v>0</v>
      </c>
      <c r="AF31" s="18">
        <f t="shared" si="43"/>
        <v>0</v>
      </c>
      <c r="AG31" s="18">
        <f t="shared" ref="AG31" si="44">AG76+AG121</f>
        <v>0</v>
      </c>
      <c r="AH31" s="18">
        <f t="shared" si="43"/>
        <v>0</v>
      </c>
      <c r="AI31" s="86">
        <f t="shared" si="8"/>
        <v>200609.48657916934</v>
      </c>
    </row>
    <row r="32" spans="1:38" ht="12.75" customHeight="1" x14ac:dyDescent="0.2">
      <c r="A32" s="121"/>
      <c r="B32" s="137" t="s">
        <v>37</v>
      </c>
      <c r="C32" s="10" t="s">
        <v>25</v>
      </c>
      <c r="D32" s="17">
        <f t="shared" ref="D32:AH32" si="45">D77+D122</f>
        <v>0</v>
      </c>
      <c r="E32" s="17">
        <f t="shared" si="45"/>
        <v>0</v>
      </c>
      <c r="F32" s="17">
        <f t="shared" si="45"/>
        <v>0</v>
      </c>
      <c r="G32" s="17">
        <f t="shared" si="45"/>
        <v>0</v>
      </c>
      <c r="H32" s="17">
        <f t="shared" si="45"/>
        <v>0</v>
      </c>
      <c r="I32" s="17">
        <f t="shared" si="45"/>
        <v>0</v>
      </c>
      <c r="J32" s="17">
        <f t="shared" si="45"/>
        <v>0</v>
      </c>
      <c r="K32" s="17">
        <f t="shared" si="45"/>
        <v>0</v>
      </c>
      <c r="L32" s="17">
        <f t="shared" si="45"/>
        <v>0</v>
      </c>
      <c r="M32" s="17">
        <f t="shared" si="45"/>
        <v>0</v>
      </c>
      <c r="N32" s="17">
        <f t="shared" si="45"/>
        <v>0</v>
      </c>
      <c r="O32" s="17">
        <f t="shared" si="45"/>
        <v>0</v>
      </c>
      <c r="P32" s="17">
        <f t="shared" si="45"/>
        <v>0</v>
      </c>
      <c r="Q32" s="17">
        <f t="shared" si="45"/>
        <v>0</v>
      </c>
      <c r="R32" s="17">
        <f t="shared" si="45"/>
        <v>0</v>
      </c>
      <c r="S32" s="17">
        <f t="shared" si="45"/>
        <v>0</v>
      </c>
      <c r="T32" s="17">
        <f t="shared" si="45"/>
        <v>0</v>
      </c>
      <c r="U32" s="17">
        <f t="shared" si="45"/>
        <v>0</v>
      </c>
      <c r="V32" s="17">
        <f t="shared" si="45"/>
        <v>0</v>
      </c>
      <c r="W32" s="17">
        <f t="shared" si="45"/>
        <v>0</v>
      </c>
      <c r="X32" s="17">
        <f t="shared" si="45"/>
        <v>0</v>
      </c>
      <c r="Y32" s="17">
        <f t="shared" si="45"/>
        <v>1</v>
      </c>
      <c r="Z32" s="17">
        <f t="shared" si="45"/>
        <v>263</v>
      </c>
      <c r="AA32" s="17">
        <f t="shared" si="45"/>
        <v>579</v>
      </c>
      <c r="AB32" s="17">
        <f t="shared" si="45"/>
        <v>1020</v>
      </c>
      <c r="AC32" s="17">
        <f t="shared" si="45"/>
        <v>618</v>
      </c>
      <c r="AD32" s="17">
        <f t="shared" si="45"/>
        <v>802</v>
      </c>
      <c r="AE32" s="17">
        <f t="shared" si="45"/>
        <v>646</v>
      </c>
      <c r="AF32" s="17">
        <f t="shared" si="45"/>
        <v>481</v>
      </c>
      <c r="AG32" s="17">
        <f t="shared" ref="AG32" si="46">AG77+AG122</f>
        <v>339</v>
      </c>
      <c r="AH32" s="17">
        <f t="shared" si="45"/>
        <v>219</v>
      </c>
      <c r="AI32" s="85">
        <f t="shared" si="8"/>
        <v>4968</v>
      </c>
    </row>
    <row r="33" spans="1:35" ht="12.75" customHeight="1" x14ac:dyDescent="0.2">
      <c r="A33" s="121"/>
      <c r="B33" s="138"/>
      <c r="C33" s="11" t="s">
        <v>39</v>
      </c>
      <c r="D33" s="18">
        <f t="shared" ref="D33:AH33" si="47">D78+D123</f>
        <v>0</v>
      </c>
      <c r="E33" s="18">
        <f t="shared" si="47"/>
        <v>0</v>
      </c>
      <c r="F33" s="18">
        <f t="shared" si="47"/>
        <v>0</v>
      </c>
      <c r="G33" s="18">
        <f t="shared" si="47"/>
        <v>0</v>
      </c>
      <c r="H33" s="18">
        <f t="shared" si="47"/>
        <v>0</v>
      </c>
      <c r="I33" s="18">
        <f t="shared" si="47"/>
        <v>0</v>
      </c>
      <c r="J33" s="18">
        <f t="shared" si="47"/>
        <v>0</v>
      </c>
      <c r="K33" s="18">
        <f t="shared" si="47"/>
        <v>0</v>
      </c>
      <c r="L33" s="18">
        <f t="shared" si="47"/>
        <v>0</v>
      </c>
      <c r="M33" s="18">
        <f t="shared" si="47"/>
        <v>0</v>
      </c>
      <c r="N33" s="18">
        <f t="shared" si="47"/>
        <v>0</v>
      </c>
      <c r="O33" s="18">
        <f t="shared" si="47"/>
        <v>0</v>
      </c>
      <c r="P33" s="18">
        <f t="shared" si="47"/>
        <v>0</v>
      </c>
      <c r="Q33" s="18">
        <f t="shared" si="47"/>
        <v>0</v>
      </c>
      <c r="R33" s="18">
        <f t="shared" si="47"/>
        <v>0</v>
      </c>
      <c r="S33" s="18">
        <f t="shared" si="47"/>
        <v>0</v>
      </c>
      <c r="T33" s="18">
        <f t="shared" si="47"/>
        <v>0</v>
      </c>
      <c r="U33" s="18">
        <f t="shared" si="47"/>
        <v>0</v>
      </c>
      <c r="V33" s="18">
        <f t="shared" si="47"/>
        <v>0</v>
      </c>
      <c r="W33" s="18">
        <f t="shared" si="47"/>
        <v>0</v>
      </c>
      <c r="X33" s="18">
        <f t="shared" si="47"/>
        <v>0</v>
      </c>
      <c r="Y33" s="18">
        <f t="shared" si="47"/>
        <v>306</v>
      </c>
      <c r="Z33" s="18">
        <f t="shared" si="47"/>
        <v>100394</v>
      </c>
      <c r="AA33" s="18">
        <f t="shared" si="47"/>
        <v>217728</v>
      </c>
      <c r="AB33" s="18">
        <f t="shared" si="47"/>
        <v>398869</v>
      </c>
      <c r="AC33" s="18">
        <f t="shared" si="47"/>
        <v>258731</v>
      </c>
      <c r="AD33" s="18">
        <f t="shared" si="47"/>
        <v>353121</v>
      </c>
      <c r="AE33" s="18">
        <f t="shared" si="47"/>
        <v>281814</v>
      </c>
      <c r="AF33" s="18">
        <f t="shared" si="47"/>
        <v>216802</v>
      </c>
      <c r="AG33" s="18">
        <f t="shared" ref="AG33" si="48">AG78+AG123</f>
        <v>179362</v>
      </c>
      <c r="AH33" s="18">
        <f t="shared" si="47"/>
        <v>97774</v>
      </c>
      <c r="AI33" s="86">
        <f t="shared" si="8"/>
        <v>2104901</v>
      </c>
    </row>
    <row r="34" spans="1:35" ht="12.75" customHeight="1" x14ac:dyDescent="0.2">
      <c r="A34" s="121"/>
      <c r="B34" s="137" t="s">
        <v>38</v>
      </c>
      <c r="C34" s="10" t="s">
        <v>25</v>
      </c>
      <c r="D34" s="17">
        <f t="shared" ref="D34:AH34" si="49">D79+D124</f>
        <v>0</v>
      </c>
      <c r="E34" s="17">
        <f t="shared" si="49"/>
        <v>0</v>
      </c>
      <c r="F34" s="17">
        <f t="shared" si="49"/>
        <v>0</v>
      </c>
      <c r="G34" s="17">
        <f t="shared" si="49"/>
        <v>0</v>
      </c>
      <c r="H34" s="17">
        <f t="shared" si="49"/>
        <v>0</v>
      </c>
      <c r="I34" s="17">
        <f t="shared" si="49"/>
        <v>0</v>
      </c>
      <c r="J34" s="17">
        <f t="shared" si="49"/>
        <v>0</v>
      </c>
      <c r="K34" s="17">
        <f t="shared" si="49"/>
        <v>0</v>
      </c>
      <c r="L34" s="17">
        <f t="shared" si="49"/>
        <v>0</v>
      </c>
      <c r="M34" s="17">
        <f t="shared" si="49"/>
        <v>0</v>
      </c>
      <c r="N34" s="17">
        <f t="shared" si="49"/>
        <v>0</v>
      </c>
      <c r="O34" s="17">
        <f t="shared" si="49"/>
        <v>0</v>
      </c>
      <c r="P34" s="17">
        <f t="shared" si="49"/>
        <v>0</v>
      </c>
      <c r="Q34" s="17">
        <f t="shared" si="49"/>
        <v>0</v>
      </c>
      <c r="R34" s="17">
        <f t="shared" si="49"/>
        <v>0</v>
      </c>
      <c r="S34" s="17">
        <f t="shared" si="49"/>
        <v>0</v>
      </c>
      <c r="T34" s="17">
        <f t="shared" si="49"/>
        <v>0</v>
      </c>
      <c r="U34" s="17">
        <f t="shared" si="49"/>
        <v>0</v>
      </c>
      <c r="V34" s="17">
        <f t="shared" si="49"/>
        <v>0</v>
      </c>
      <c r="W34" s="17">
        <f t="shared" si="49"/>
        <v>0</v>
      </c>
      <c r="X34" s="17">
        <f t="shared" si="49"/>
        <v>0</v>
      </c>
      <c r="Y34" s="17">
        <f t="shared" si="49"/>
        <v>0</v>
      </c>
      <c r="Z34" s="17">
        <f t="shared" si="49"/>
        <v>0</v>
      </c>
      <c r="AA34" s="17">
        <f t="shared" si="49"/>
        <v>0</v>
      </c>
      <c r="AB34" s="17">
        <f t="shared" si="49"/>
        <v>0</v>
      </c>
      <c r="AC34" s="17">
        <f t="shared" si="49"/>
        <v>0</v>
      </c>
      <c r="AD34" s="17">
        <f t="shared" si="49"/>
        <v>273</v>
      </c>
      <c r="AE34" s="17">
        <f t="shared" si="49"/>
        <v>53</v>
      </c>
      <c r="AF34" s="17">
        <f t="shared" si="49"/>
        <v>96</v>
      </c>
      <c r="AG34" s="17">
        <f t="shared" ref="AG34" si="50">AG79+AG124</f>
        <v>0</v>
      </c>
      <c r="AH34" s="17">
        <f t="shared" si="49"/>
        <v>0</v>
      </c>
      <c r="AI34" s="85">
        <f t="shared" si="8"/>
        <v>422</v>
      </c>
    </row>
    <row r="35" spans="1:35" ht="12.75" customHeight="1" x14ac:dyDescent="0.2">
      <c r="A35" s="121"/>
      <c r="B35" s="138"/>
      <c r="C35" s="11" t="s">
        <v>39</v>
      </c>
      <c r="D35" s="18">
        <f t="shared" ref="D35:AH35" si="51">D80+D125</f>
        <v>0</v>
      </c>
      <c r="E35" s="18">
        <f t="shared" si="51"/>
        <v>0</v>
      </c>
      <c r="F35" s="18">
        <f t="shared" si="51"/>
        <v>0</v>
      </c>
      <c r="G35" s="18">
        <f t="shared" si="51"/>
        <v>0</v>
      </c>
      <c r="H35" s="18">
        <f t="shared" si="51"/>
        <v>0</v>
      </c>
      <c r="I35" s="18">
        <f t="shared" si="51"/>
        <v>0</v>
      </c>
      <c r="J35" s="18">
        <f t="shared" si="51"/>
        <v>0</v>
      </c>
      <c r="K35" s="18">
        <f t="shared" si="51"/>
        <v>0</v>
      </c>
      <c r="L35" s="18">
        <f t="shared" si="51"/>
        <v>0</v>
      </c>
      <c r="M35" s="18">
        <f t="shared" si="51"/>
        <v>0</v>
      </c>
      <c r="N35" s="18">
        <f t="shared" si="51"/>
        <v>0</v>
      </c>
      <c r="O35" s="18">
        <f t="shared" si="51"/>
        <v>0</v>
      </c>
      <c r="P35" s="18">
        <f t="shared" si="51"/>
        <v>0</v>
      </c>
      <c r="Q35" s="18">
        <f t="shared" si="51"/>
        <v>0</v>
      </c>
      <c r="R35" s="18">
        <f t="shared" si="51"/>
        <v>0</v>
      </c>
      <c r="S35" s="18">
        <f t="shared" si="51"/>
        <v>0</v>
      </c>
      <c r="T35" s="18">
        <f t="shared" si="51"/>
        <v>0</v>
      </c>
      <c r="U35" s="18">
        <f t="shared" si="51"/>
        <v>0</v>
      </c>
      <c r="V35" s="18">
        <f t="shared" si="51"/>
        <v>0</v>
      </c>
      <c r="W35" s="18">
        <f t="shared" si="51"/>
        <v>0</v>
      </c>
      <c r="X35" s="18">
        <f t="shared" si="51"/>
        <v>0</v>
      </c>
      <c r="Y35" s="18">
        <f t="shared" si="51"/>
        <v>0</v>
      </c>
      <c r="Z35" s="18">
        <f t="shared" si="51"/>
        <v>0</v>
      </c>
      <c r="AA35" s="18">
        <f t="shared" si="51"/>
        <v>0</v>
      </c>
      <c r="AB35" s="18">
        <f t="shared" si="51"/>
        <v>0</v>
      </c>
      <c r="AC35" s="18">
        <f t="shared" si="51"/>
        <v>0</v>
      </c>
      <c r="AD35" s="18">
        <f t="shared" si="51"/>
        <v>138933</v>
      </c>
      <c r="AE35" s="18">
        <f t="shared" si="51"/>
        <v>37168</v>
      </c>
      <c r="AF35" s="18">
        <f t="shared" si="51"/>
        <v>58616</v>
      </c>
      <c r="AG35" s="18">
        <f t="shared" ref="AG35" si="52">AG80+AG125</f>
        <v>143</v>
      </c>
      <c r="AH35" s="18">
        <f t="shared" si="51"/>
        <v>0</v>
      </c>
      <c r="AI35" s="86">
        <f t="shared" si="8"/>
        <v>234860</v>
      </c>
    </row>
    <row r="36" spans="1:35" ht="12.75" customHeight="1" x14ac:dyDescent="0.2">
      <c r="A36" s="121"/>
      <c r="B36" s="137" t="s">
        <v>40</v>
      </c>
      <c r="C36" s="10" t="s">
        <v>25</v>
      </c>
      <c r="D36" s="17">
        <f t="shared" ref="D36:AH36" si="53">D81+D126</f>
        <v>0</v>
      </c>
      <c r="E36" s="17">
        <f t="shared" si="53"/>
        <v>0</v>
      </c>
      <c r="F36" s="17">
        <f t="shared" si="53"/>
        <v>0</v>
      </c>
      <c r="G36" s="17">
        <f t="shared" si="53"/>
        <v>0</v>
      </c>
      <c r="H36" s="17">
        <f t="shared" si="53"/>
        <v>0</v>
      </c>
      <c r="I36" s="17">
        <f t="shared" si="53"/>
        <v>0</v>
      </c>
      <c r="J36" s="17">
        <f t="shared" si="53"/>
        <v>0</v>
      </c>
      <c r="K36" s="17">
        <f t="shared" si="53"/>
        <v>0</v>
      </c>
      <c r="L36" s="17">
        <f t="shared" si="53"/>
        <v>0</v>
      </c>
      <c r="M36" s="17">
        <f t="shared" si="53"/>
        <v>0</v>
      </c>
      <c r="N36" s="17">
        <f t="shared" si="53"/>
        <v>0</v>
      </c>
      <c r="O36" s="17">
        <f t="shared" si="53"/>
        <v>0</v>
      </c>
      <c r="P36" s="17">
        <f t="shared" si="53"/>
        <v>0</v>
      </c>
      <c r="Q36" s="17">
        <f t="shared" si="53"/>
        <v>0</v>
      </c>
      <c r="R36" s="17">
        <f t="shared" si="53"/>
        <v>0</v>
      </c>
      <c r="S36" s="17">
        <f t="shared" si="53"/>
        <v>0</v>
      </c>
      <c r="T36" s="17">
        <f t="shared" si="53"/>
        <v>0</v>
      </c>
      <c r="U36" s="17">
        <f t="shared" si="53"/>
        <v>0</v>
      </c>
      <c r="V36" s="17">
        <f t="shared" si="53"/>
        <v>0</v>
      </c>
      <c r="W36" s="17">
        <f t="shared" si="53"/>
        <v>0</v>
      </c>
      <c r="X36" s="17">
        <f t="shared" si="53"/>
        <v>0</v>
      </c>
      <c r="Y36" s="17">
        <f t="shared" si="53"/>
        <v>0</v>
      </c>
      <c r="Z36" s="17">
        <f t="shared" si="53"/>
        <v>0</v>
      </c>
      <c r="AA36" s="17">
        <f t="shared" si="53"/>
        <v>0</v>
      </c>
      <c r="AB36" s="17">
        <f t="shared" si="53"/>
        <v>0</v>
      </c>
      <c r="AC36" s="17">
        <f t="shared" si="53"/>
        <v>0</v>
      </c>
      <c r="AD36" s="17">
        <f t="shared" si="53"/>
        <v>0</v>
      </c>
      <c r="AE36" s="17">
        <f t="shared" si="53"/>
        <v>0</v>
      </c>
      <c r="AF36" s="17">
        <f t="shared" si="53"/>
        <v>56</v>
      </c>
      <c r="AG36" s="17">
        <f t="shared" ref="AG36" si="54">AG81+AG126</f>
        <v>118</v>
      </c>
      <c r="AH36" s="17">
        <f t="shared" si="53"/>
        <v>109</v>
      </c>
      <c r="AI36" s="85">
        <f t="shared" si="8"/>
        <v>283</v>
      </c>
    </row>
    <row r="37" spans="1:35" ht="12.75" customHeight="1" x14ac:dyDescent="0.2">
      <c r="A37" s="122"/>
      <c r="B37" s="138"/>
      <c r="C37" s="11" t="s">
        <v>39</v>
      </c>
      <c r="D37" s="18">
        <f t="shared" ref="D37:AH37" si="55">D82+D127</f>
        <v>0</v>
      </c>
      <c r="E37" s="18">
        <f t="shared" si="55"/>
        <v>0</v>
      </c>
      <c r="F37" s="18">
        <f t="shared" si="55"/>
        <v>0</v>
      </c>
      <c r="G37" s="18">
        <f t="shared" si="55"/>
        <v>0</v>
      </c>
      <c r="H37" s="18">
        <f t="shared" si="55"/>
        <v>0</v>
      </c>
      <c r="I37" s="18">
        <f t="shared" si="55"/>
        <v>0</v>
      </c>
      <c r="J37" s="18">
        <f t="shared" si="55"/>
        <v>0</v>
      </c>
      <c r="K37" s="18">
        <f t="shared" si="55"/>
        <v>0</v>
      </c>
      <c r="L37" s="18">
        <f t="shared" si="55"/>
        <v>0</v>
      </c>
      <c r="M37" s="18">
        <f t="shared" si="55"/>
        <v>0</v>
      </c>
      <c r="N37" s="18">
        <f t="shared" si="55"/>
        <v>0</v>
      </c>
      <c r="O37" s="18">
        <f t="shared" si="55"/>
        <v>0</v>
      </c>
      <c r="P37" s="18">
        <f t="shared" si="55"/>
        <v>0</v>
      </c>
      <c r="Q37" s="18">
        <f t="shared" si="55"/>
        <v>0</v>
      </c>
      <c r="R37" s="18">
        <f t="shared" si="55"/>
        <v>0</v>
      </c>
      <c r="S37" s="18">
        <f t="shared" si="55"/>
        <v>0</v>
      </c>
      <c r="T37" s="18">
        <f t="shared" si="55"/>
        <v>0</v>
      </c>
      <c r="U37" s="18">
        <f t="shared" si="55"/>
        <v>0</v>
      </c>
      <c r="V37" s="18">
        <f t="shared" si="55"/>
        <v>0</v>
      </c>
      <c r="W37" s="18">
        <f t="shared" si="55"/>
        <v>0</v>
      </c>
      <c r="X37" s="18">
        <f t="shared" si="55"/>
        <v>0</v>
      </c>
      <c r="Y37" s="18">
        <f t="shared" si="55"/>
        <v>0</v>
      </c>
      <c r="Z37" s="18">
        <f t="shared" si="55"/>
        <v>0</v>
      </c>
      <c r="AA37" s="18">
        <f t="shared" si="55"/>
        <v>0</v>
      </c>
      <c r="AB37" s="18">
        <f t="shared" si="55"/>
        <v>0</v>
      </c>
      <c r="AC37" s="18">
        <f t="shared" si="55"/>
        <v>0</v>
      </c>
      <c r="AD37" s="18">
        <f t="shared" si="55"/>
        <v>0</v>
      </c>
      <c r="AE37" s="18">
        <f t="shared" si="55"/>
        <v>0</v>
      </c>
      <c r="AF37" s="18">
        <f t="shared" si="55"/>
        <v>21337</v>
      </c>
      <c r="AG37" s="18">
        <f t="shared" ref="AG37" si="56">AG82+AG127</f>
        <v>73514</v>
      </c>
      <c r="AH37" s="18">
        <f t="shared" si="55"/>
        <v>37472</v>
      </c>
      <c r="AI37" s="86">
        <f t="shared" si="8"/>
        <v>132323</v>
      </c>
    </row>
    <row r="38" spans="1:35" ht="12.75" customHeight="1" x14ac:dyDescent="0.2">
      <c r="A38" s="120" t="s">
        <v>41</v>
      </c>
      <c r="B38" s="137" t="s">
        <v>42</v>
      </c>
      <c r="C38" s="10" t="s">
        <v>25</v>
      </c>
      <c r="D38" s="17">
        <f t="shared" ref="D38:AH38" si="57">D83+D128</f>
        <v>0</v>
      </c>
      <c r="E38" s="17">
        <f t="shared" si="57"/>
        <v>0</v>
      </c>
      <c r="F38" s="17">
        <f t="shared" si="57"/>
        <v>0</v>
      </c>
      <c r="G38" s="17">
        <f t="shared" si="57"/>
        <v>0</v>
      </c>
      <c r="H38" s="17">
        <f t="shared" si="57"/>
        <v>0</v>
      </c>
      <c r="I38" s="17">
        <f t="shared" si="57"/>
        <v>0</v>
      </c>
      <c r="J38" s="17">
        <f t="shared" si="57"/>
        <v>0</v>
      </c>
      <c r="K38" s="17">
        <f t="shared" si="57"/>
        <v>0</v>
      </c>
      <c r="L38" s="17">
        <f t="shared" si="57"/>
        <v>0</v>
      </c>
      <c r="M38" s="17">
        <f t="shared" si="57"/>
        <v>0</v>
      </c>
      <c r="N38" s="17">
        <f t="shared" si="57"/>
        <v>0</v>
      </c>
      <c r="O38" s="17">
        <f t="shared" si="57"/>
        <v>0</v>
      </c>
      <c r="P38" s="17">
        <f t="shared" si="57"/>
        <v>0</v>
      </c>
      <c r="Q38" s="17">
        <f t="shared" si="57"/>
        <v>0</v>
      </c>
      <c r="R38" s="17">
        <f t="shared" si="57"/>
        <v>0</v>
      </c>
      <c r="S38" s="17">
        <f t="shared" si="57"/>
        <v>0</v>
      </c>
      <c r="T38" s="17">
        <f t="shared" si="57"/>
        <v>0</v>
      </c>
      <c r="U38" s="17">
        <f t="shared" si="57"/>
        <v>0</v>
      </c>
      <c r="V38" s="17">
        <f t="shared" si="57"/>
        <v>1448</v>
      </c>
      <c r="W38" s="17">
        <f t="shared" si="57"/>
        <v>3065</v>
      </c>
      <c r="X38" s="17">
        <f t="shared" si="57"/>
        <v>791</v>
      </c>
      <c r="Y38" s="17">
        <f t="shared" si="57"/>
        <v>698</v>
      </c>
      <c r="Z38" s="17">
        <f t="shared" si="57"/>
        <v>2018</v>
      </c>
      <c r="AA38" s="17">
        <f t="shared" si="57"/>
        <v>2483</v>
      </c>
      <c r="AB38" s="17">
        <f t="shared" si="57"/>
        <v>3585</v>
      </c>
      <c r="AC38" s="17">
        <f t="shared" si="57"/>
        <v>3287</v>
      </c>
      <c r="AD38" s="17">
        <f t="shared" si="57"/>
        <v>3256</v>
      </c>
      <c r="AE38" s="17">
        <f t="shared" si="57"/>
        <v>4298</v>
      </c>
      <c r="AF38" s="17">
        <f t="shared" si="57"/>
        <v>3922</v>
      </c>
      <c r="AG38" s="17">
        <f t="shared" ref="AG38" si="58">AG83+AG128</f>
        <v>3164</v>
      </c>
      <c r="AH38" s="17">
        <f t="shared" si="57"/>
        <v>4015</v>
      </c>
      <c r="AI38" s="85">
        <f t="shared" si="8"/>
        <v>36030</v>
      </c>
    </row>
    <row r="39" spans="1:35" ht="12.75" customHeight="1" x14ac:dyDescent="0.2">
      <c r="A39" s="121"/>
      <c r="B39" s="138"/>
      <c r="C39" s="11" t="s">
        <v>39</v>
      </c>
      <c r="D39" s="18">
        <f t="shared" ref="D39:AH39" si="59">D84+D129</f>
        <v>0</v>
      </c>
      <c r="E39" s="18">
        <f t="shared" si="59"/>
        <v>0</v>
      </c>
      <c r="F39" s="18">
        <f t="shared" si="59"/>
        <v>0</v>
      </c>
      <c r="G39" s="18">
        <f t="shared" si="59"/>
        <v>0</v>
      </c>
      <c r="H39" s="18">
        <f t="shared" si="59"/>
        <v>0</v>
      </c>
      <c r="I39" s="18">
        <f t="shared" si="59"/>
        <v>0</v>
      </c>
      <c r="J39" s="18">
        <f t="shared" si="59"/>
        <v>0</v>
      </c>
      <c r="K39" s="18">
        <f t="shared" si="59"/>
        <v>0</v>
      </c>
      <c r="L39" s="18">
        <f t="shared" si="59"/>
        <v>0</v>
      </c>
      <c r="M39" s="18">
        <f t="shared" si="59"/>
        <v>0</v>
      </c>
      <c r="N39" s="18">
        <f t="shared" si="59"/>
        <v>0</v>
      </c>
      <c r="O39" s="18">
        <f t="shared" si="59"/>
        <v>0</v>
      </c>
      <c r="P39" s="18">
        <f t="shared" si="59"/>
        <v>0</v>
      </c>
      <c r="Q39" s="18">
        <f t="shared" si="59"/>
        <v>0</v>
      </c>
      <c r="R39" s="18">
        <f t="shared" si="59"/>
        <v>0</v>
      </c>
      <c r="S39" s="18">
        <f t="shared" si="59"/>
        <v>0</v>
      </c>
      <c r="T39" s="18">
        <f t="shared" si="59"/>
        <v>0</v>
      </c>
      <c r="U39" s="18">
        <f t="shared" si="59"/>
        <v>0</v>
      </c>
      <c r="V39" s="18">
        <f t="shared" si="59"/>
        <v>92288</v>
      </c>
      <c r="W39" s="18">
        <f t="shared" si="59"/>
        <v>164993</v>
      </c>
      <c r="X39" s="18">
        <f t="shared" si="59"/>
        <v>36932.102515135353</v>
      </c>
      <c r="Y39" s="18">
        <f t="shared" si="59"/>
        <v>44835.44199501977</v>
      </c>
      <c r="Z39" s="18">
        <f t="shared" si="59"/>
        <v>161652</v>
      </c>
      <c r="AA39" s="18">
        <f t="shared" si="59"/>
        <v>212429</v>
      </c>
      <c r="AB39" s="18">
        <f t="shared" si="59"/>
        <v>239421</v>
      </c>
      <c r="AC39" s="18">
        <f t="shared" si="59"/>
        <v>253832</v>
      </c>
      <c r="AD39" s="18">
        <f t="shared" si="59"/>
        <v>251314</v>
      </c>
      <c r="AE39" s="18">
        <f t="shared" si="59"/>
        <v>341821</v>
      </c>
      <c r="AF39" s="18">
        <f t="shared" si="59"/>
        <v>265035</v>
      </c>
      <c r="AG39" s="18">
        <f t="shared" ref="AG39" si="60">AG84+AG129</f>
        <v>258457</v>
      </c>
      <c r="AH39" s="18">
        <f t="shared" si="59"/>
        <v>342648</v>
      </c>
      <c r="AI39" s="86">
        <f t="shared" si="8"/>
        <v>2665657.544510155</v>
      </c>
    </row>
    <row r="40" spans="1:35" ht="12.75" customHeight="1" x14ac:dyDescent="0.2">
      <c r="A40" s="121"/>
      <c r="B40" s="137" t="s">
        <v>43</v>
      </c>
      <c r="C40" s="10" t="s">
        <v>25</v>
      </c>
      <c r="D40" s="17">
        <f t="shared" ref="D40:AH40" si="61">D85+D130</f>
        <v>0</v>
      </c>
      <c r="E40" s="17">
        <f t="shared" si="61"/>
        <v>0</v>
      </c>
      <c r="F40" s="17">
        <f t="shared" si="61"/>
        <v>0</v>
      </c>
      <c r="G40" s="17">
        <f t="shared" si="61"/>
        <v>0</v>
      </c>
      <c r="H40" s="17">
        <f t="shared" si="61"/>
        <v>0</v>
      </c>
      <c r="I40" s="17">
        <f t="shared" si="61"/>
        <v>0</v>
      </c>
      <c r="J40" s="17">
        <f t="shared" si="61"/>
        <v>0</v>
      </c>
      <c r="K40" s="17">
        <f t="shared" si="61"/>
        <v>0</v>
      </c>
      <c r="L40" s="17">
        <f t="shared" si="61"/>
        <v>0</v>
      </c>
      <c r="M40" s="17">
        <f t="shared" si="61"/>
        <v>0</v>
      </c>
      <c r="N40" s="17">
        <f t="shared" si="61"/>
        <v>0</v>
      </c>
      <c r="O40" s="17">
        <f t="shared" si="61"/>
        <v>0</v>
      </c>
      <c r="P40" s="17">
        <f t="shared" si="61"/>
        <v>0</v>
      </c>
      <c r="Q40" s="17">
        <f t="shared" si="61"/>
        <v>0</v>
      </c>
      <c r="R40" s="17">
        <f t="shared" si="61"/>
        <v>0</v>
      </c>
      <c r="S40" s="17">
        <f t="shared" si="61"/>
        <v>0</v>
      </c>
      <c r="T40" s="17">
        <f t="shared" si="61"/>
        <v>0</v>
      </c>
      <c r="U40" s="17">
        <f t="shared" si="61"/>
        <v>0</v>
      </c>
      <c r="V40" s="17">
        <f t="shared" si="61"/>
        <v>214</v>
      </c>
      <c r="W40" s="17">
        <f t="shared" si="61"/>
        <v>0</v>
      </c>
      <c r="X40" s="17">
        <f t="shared" si="61"/>
        <v>0</v>
      </c>
      <c r="Y40" s="17">
        <f t="shared" si="61"/>
        <v>0</v>
      </c>
      <c r="Z40" s="17">
        <f t="shared" si="61"/>
        <v>0</v>
      </c>
      <c r="AA40" s="17">
        <f t="shared" si="61"/>
        <v>0</v>
      </c>
      <c r="AB40" s="17">
        <f t="shared" si="61"/>
        <v>0</v>
      </c>
      <c r="AC40" s="17">
        <f t="shared" si="61"/>
        <v>0</v>
      </c>
      <c r="AD40" s="17">
        <f t="shared" si="61"/>
        <v>0</v>
      </c>
      <c r="AE40" s="17">
        <f t="shared" si="61"/>
        <v>0</v>
      </c>
      <c r="AF40" s="17">
        <f t="shared" si="61"/>
        <v>0</v>
      </c>
      <c r="AG40" s="17">
        <f t="shared" ref="AG40" si="62">AG85+AG130</f>
        <v>0</v>
      </c>
      <c r="AH40" s="17">
        <f t="shared" si="61"/>
        <v>0</v>
      </c>
      <c r="AI40" s="85">
        <f t="shared" si="8"/>
        <v>214</v>
      </c>
    </row>
    <row r="41" spans="1:35" ht="12.75" customHeight="1" x14ac:dyDescent="0.2">
      <c r="A41" s="121"/>
      <c r="B41" s="138"/>
      <c r="C41" s="11" t="s">
        <v>39</v>
      </c>
      <c r="D41" s="18">
        <f t="shared" ref="D41:AH41" si="63">D86+D131</f>
        <v>0</v>
      </c>
      <c r="E41" s="18">
        <f t="shared" si="63"/>
        <v>0</v>
      </c>
      <c r="F41" s="18">
        <f t="shared" si="63"/>
        <v>0</v>
      </c>
      <c r="G41" s="18">
        <f t="shared" si="63"/>
        <v>0</v>
      </c>
      <c r="H41" s="18">
        <f t="shared" si="63"/>
        <v>0</v>
      </c>
      <c r="I41" s="18">
        <f t="shared" si="63"/>
        <v>0</v>
      </c>
      <c r="J41" s="18">
        <f t="shared" si="63"/>
        <v>0</v>
      </c>
      <c r="K41" s="18">
        <f t="shared" si="63"/>
        <v>0</v>
      </c>
      <c r="L41" s="18">
        <f t="shared" si="63"/>
        <v>0</v>
      </c>
      <c r="M41" s="18">
        <f t="shared" si="63"/>
        <v>0</v>
      </c>
      <c r="N41" s="18">
        <f t="shared" si="63"/>
        <v>0</v>
      </c>
      <c r="O41" s="18">
        <f t="shared" si="63"/>
        <v>0</v>
      </c>
      <c r="P41" s="18">
        <f t="shared" si="63"/>
        <v>0</v>
      </c>
      <c r="Q41" s="18">
        <f t="shared" si="63"/>
        <v>0</v>
      </c>
      <c r="R41" s="18">
        <f t="shared" si="63"/>
        <v>0</v>
      </c>
      <c r="S41" s="18">
        <f t="shared" si="63"/>
        <v>0</v>
      </c>
      <c r="T41" s="18">
        <f t="shared" si="63"/>
        <v>0</v>
      </c>
      <c r="U41" s="18">
        <f t="shared" si="63"/>
        <v>0</v>
      </c>
      <c r="V41" s="18">
        <f t="shared" si="63"/>
        <v>12592</v>
      </c>
      <c r="W41" s="18">
        <f t="shared" si="63"/>
        <v>0</v>
      </c>
      <c r="X41" s="18">
        <f t="shared" si="63"/>
        <v>0</v>
      </c>
      <c r="Y41" s="18">
        <f t="shared" si="63"/>
        <v>0</v>
      </c>
      <c r="Z41" s="18">
        <f t="shared" si="63"/>
        <v>0</v>
      </c>
      <c r="AA41" s="18">
        <f t="shared" si="63"/>
        <v>0</v>
      </c>
      <c r="AB41" s="18">
        <f t="shared" si="63"/>
        <v>0</v>
      </c>
      <c r="AC41" s="18">
        <f t="shared" si="63"/>
        <v>0</v>
      </c>
      <c r="AD41" s="18">
        <f t="shared" si="63"/>
        <v>0</v>
      </c>
      <c r="AE41" s="18">
        <f t="shared" si="63"/>
        <v>0</v>
      </c>
      <c r="AF41" s="18">
        <f t="shared" si="63"/>
        <v>0</v>
      </c>
      <c r="AG41" s="18">
        <f t="shared" ref="AG41" si="64">AG86+AG131</f>
        <v>0</v>
      </c>
      <c r="AH41" s="18">
        <f t="shared" si="63"/>
        <v>0</v>
      </c>
      <c r="AI41" s="86">
        <f t="shared" si="8"/>
        <v>12592</v>
      </c>
    </row>
    <row r="42" spans="1:35" ht="12.75" customHeight="1" x14ac:dyDescent="0.2">
      <c r="A42" s="121"/>
      <c r="B42" s="137" t="s">
        <v>44</v>
      </c>
      <c r="C42" s="10" t="s">
        <v>25</v>
      </c>
      <c r="D42" s="17">
        <f t="shared" ref="D42:AH42" si="65">D87+D132</f>
        <v>0</v>
      </c>
      <c r="E42" s="17">
        <f t="shared" si="65"/>
        <v>0</v>
      </c>
      <c r="F42" s="17">
        <f t="shared" si="65"/>
        <v>0</v>
      </c>
      <c r="G42" s="17">
        <f t="shared" si="65"/>
        <v>0</v>
      </c>
      <c r="H42" s="17">
        <f t="shared" si="65"/>
        <v>0</v>
      </c>
      <c r="I42" s="17">
        <f t="shared" si="65"/>
        <v>0</v>
      </c>
      <c r="J42" s="17">
        <f t="shared" si="65"/>
        <v>0</v>
      </c>
      <c r="K42" s="17">
        <f t="shared" si="65"/>
        <v>0</v>
      </c>
      <c r="L42" s="17">
        <f t="shared" si="65"/>
        <v>0</v>
      </c>
      <c r="M42" s="17">
        <f t="shared" si="65"/>
        <v>0</v>
      </c>
      <c r="N42" s="17">
        <f t="shared" si="65"/>
        <v>0</v>
      </c>
      <c r="O42" s="17">
        <f t="shared" si="65"/>
        <v>0</v>
      </c>
      <c r="P42" s="17">
        <f t="shared" si="65"/>
        <v>0</v>
      </c>
      <c r="Q42" s="17">
        <f t="shared" si="65"/>
        <v>0</v>
      </c>
      <c r="R42" s="17">
        <f t="shared" si="65"/>
        <v>0</v>
      </c>
      <c r="S42" s="17">
        <f t="shared" si="65"/>
        <v>0</v>
      </c>
      <c r="T42" s="17">
        <f t="shared" si="65"/>
        <v>0</v>
      </c>
      <c r="U42" s="17">
        <f t="shared" si="65"/>
        <v>0</v>
      </c>
      <c r="V42" s="17">
        <f t="shared" si="65"/>
        <v>0</v>
      </c>
      <c r="W42" s="17">
        <f t="shared" si="65"/>
        <v>62</v>
      </c>
      <c r="X42" s="17">
        <f t="shared" si="65"/>
        <v>1188</v>
      </c>
      <c r="Y42" s="17">
        <f t="shared" si="65"/>
        <v>1717</v>
      </c>
      <c r="Z42" s="17">
        <f t="shared" si="65"/>
        <v>270</v>
      </c>
      <c r="AA42" s="17">
        <f t="shared" si="65"/>
        <v>12</v>
      </c>
      <c r="AB42" s="17">
        <f t="shared" si="65"/>
        <v>0</v>
      </c>
      <c r="AC42" s="17">
        <f t="shared" si="65"/>
        <v>0</v>
      </c>
      <c r="AD42" s="17">
        <f t="shared" si="65"/>
        <v>0</v>
      </c>
      <c r="AE42" s="17">
        <f t="shared" si="65"/>
        <v>0</v>
      </c>
      <c r="AF42" s="17">
        <f t="shared" si="65"/>
        <v>0</v>
      </c>
      <c r="AG42" s="17">
        <f t="shared" ref="AG42" si="66">AG87+AG132</f>
        <v>0</v>
      </c>
      <c r="AH42" s="17">
        <f t="shared" si="65"/>
        <v>0</v>
      </c>
      <c r="AI42" s="85">
        <f t="shared" si="8"/>
        <v>3249</v>
      </c>
    </row>
    <row r="43" spans="1:35" ht="12.75" customHeight="1" x14ac:dyDescent="0.2">
      <c r="A43" s="121"/>
      <c r="B43" s="138"/>
      <c r="C43" s="11" t="s">
        <v>39</v>
      </c>
      <c r="D43" s="18">
        <f t="shared" ref="D43:AH43" si="67">D88+D133</f>
        <v>0</v>
      </c>
      <c r="E43" s="18">
        <f t="shared" si="67"/>
        <v>0</v>
      </c>
      <c r="F43" s="18">
        <f t="shared" si="67"/>
        <v>0</v>
      </c>
      <c r="G43" s="18">
        <f t="shared" si="67"/>
        <v>0</v>
      </c>
      <c r="H43" s="18">
        <f t="shared" si="67"/>
        <v>0</v>
      </c>
      <c r="I43" s="18">
        <f t="shared" si="67"/>
        <v>0</v>
      </c>
      <c r="J43" s="18">
        <f t="shared" si="67"/>
        <v>0</v>
      </c>
      <c r="K43" s="18">
        <f t="shared" si="67"/>
        <v>0</v>
      </c>
      <c r="L43" s="18">
        <f t="shared" si="67"/>
        <v>0</v>
      </c>
      <c r="M43" s="18">
        <f t="shared" si="67"/>
        <v>0</v>
      </c>
      <c r="N43" s="18">
        <f t="shared" si="67"/>
        <v>0</v>
      </c>
      <c r="O43" s="18">
        <f t="shared" si="67"/>
        <v>0</v>
      </c>
      <c r="P43" s="18">
        <f t="shared" si="67"/>
        <v>0</v>
      </c>
      <c r="Q43" s="18">
        <f t="shared" si="67"/>
        <v>0</v>
      </c>
      <c r="R43" s="18">
        <f t="shared" si="67"/>
        <v>0</v>
      </c>
      <c r="S43" s="18">
        <f t="shared" si="67"/>
        <v>0</v>
      </c>
      <c r="T43" s="18">
        <f t="shared" si="67"/>
        <v>0</v>
      </c>
      <c r="U43" s="18">
        <f t="shared" si="67"/>
        <v>0</v>
      </c>
      <c r="V43" s="18">
        <f t="shared" si="67"/>
        <v>0</v>
      </c>
      <c r="W43" s="18">
        <f t="shared" si="67"/>
        <v>6200</v>
      </c>
      <c r="X43" s="18">
        <f t="shared" si="67"/>
        <v>120076.81379053678</v>
      </c>
      <c r="Y43" s="18">
        <f t="shared" si="67"/>
        <v>174314.34927493773</v>
      </c>
      <c r="Z43" s="18">
        <f t="shared" si="67"/>
        <v>27000</v>
      </c>
      <c r="AA43" s="18">
        <f t="shared" si="67"/>
        <v>600</v>
      </c>
      <c r="AB43" s="18">
        <f t="shared" si="67"/>
        <v>0</v>
      </c>
      <c r="AC43" s="18">
        <f t="shared" si="67"/>
        <v>0</v>
      </c>
      <c r="AD43" s="18">
        <f t="shared" si="67"/>
        <v>0</v>
      </c>
      <c r="AE43" s="18">
        <f t="shared" si="67"/>
        <v>0</v>
      </c>
      <c r="AF43" s="18">
        <f t="shared" si="67"/>
        <v>0</v>
      </c>
      <c r="AG43" s="18">
        <f t="shared" ref="AG43" si="68">AG88+AG133</f>
        <v>0</v>
      </c>
      <c r="AH43" s="18">
        <f t="shared" si="67"/>
        <v>0</v>
      </c>
      <c r="AI43" s="86">
        <f t="shared" si="8"/>
        <v>328191.16306547448</v>
      </c>
    </row>
    <row r="44" spans="1:35" ht="12.75" customHeight="1" x14ac:dyDescent="0.2">
      <c r="A44" s="121"/>
      <c r="B44" s="137" t="s">
        <v>45</v>
      </c>
      <c r="C44" s="10" t="s">
        <v>25</v>
      </c>
      <c r="D44" s="17">
        <f t="shared" ref="D44:AH44" si="69">D89+D134</f>
        <v>0</v>
      </c>
      <c r="E44" s="17">
        <f t="shared" si="69"/>
        <v>0</v>
      </c>
      <c r="F44" s="17">
        <f t="shared" si="69"/>
        <v>0</v>
      </c>
      <c r="G44" s="17">
        <f t="shared" si="69"/>
        <v>0</v>
      </c>
      <c r="H44" s="17">
        <f t="shared" si="69"/>
        <v>0</v>
      </c>
      <c r="I44" s="17">
        <f t="shared" si="69"/>
        <v>0</v>
      </c>
      <c r="J44" s="17">
        <f t="shared" si="69"/>
        <v>0</v>
      </c>
      <c r="K44" s="17">
        <f t="shared" si="69"/>
        <v>0</v>
      </c>
      <c r="L44" s="17">
        <f t="shared" si="69"/>
        <v>0</v>
      </c>
      <c r="M44" s="17">
        <f t="shared" si="69"/>
        <v>0</v>
      </c>
      <c r="N44" s="17">
        <f t="shared" si="69"/>
        <v>0</v>
      </c>
      <c r="O44" s="17">
        <f t="shared" si="69"/>
        <v>0</v>
      </c>
      <c r="P44" s="17">
        <f t="shared" si="69"/>
        <v>0</v>
      </c>
      <c r="Q44" s="17">
        <f t="shared" si="69"/>
        <v>0</v>
      </c>
      <c r="R44" s="17">
        <f t="shared" si="69"/>
        <v>0</v>
      </c>
      <c r="S44" s="17">
        <f t="shared" si="69"/>
        <v>0</v>
      </c>
      <c r="T44" s="17">
        <f t="shared" si="69"/>
        <v>0</v>
      </c>
      <c r="U44" s="17">
        <f t="shared" si="69"/>
        <v>0</v>
      </c>
      <c r="V44" s="17">
        <f t="shared" si="69"/>
        <v>0</v>
      </c>
      <c r="W44" s="17">
        <f t="shared" si="69"/>
        <v>0</v>
      </c>
      <c r="X44" s="17">
        <f t="shared" si="69"/>
        <v>0</v>
      </c>
      <c r="Y44" s="17">
        <f t="shared" si="69"/>
        <v>0</v>
      </c>
      <c r="Z44" s="17">
        <f t="shared" si="69"/>
        <v>0</v>
      </c>
      <c r="AA44" s="17">
        <f t="shared" si="69"/>
        <v>0</v>
      </c>
      <c r="AB44" s="17">
        <f t="shared" si="69"/>
        <v>0</v>
      </c>
      <c r="AC44" s="17">
        <f t="shared" si="69"/>
        <v>0</v>
      </c>
      <c r="AD44" s="17">
        <f t="shared" si="69"/>
        <v>0</v>
      </c>
      <c r="AE44" s="17">
        <f t="shared" si="69"/>
        <v>0</v>
      </c>
      <c r="AF44" s="17">
        <f t="shared" si="69"/>
        <v>0</v>
      </c>
      <c r="AG44" s="17">
        <f t="shared" ref="AG44" si="70">AG89+AG134</f>
        <v>0</v>
      </c>
      <c r="AH44" s="17">
        <f t="shared" si="69"/>
        <v>56</v>
      </c>
      <c r="AI44" s="85">
        <f t="shared" si="8"/>
        <v>56</v>
      </c>
    </row>
    <row r="45" spans="1:35" ht="12.75" customHeight="1" x14ac:dyDescent="0.2">
      <c r="A45" s="122"/>
      <c r="B45" s="138"/>
      <c r="C45" s="11" t="s">
        <v>39</v>
      </c>
      <c r="D45" s="18">
        <f t="shared" ref="D45:AH45" si="71">D90+D135</f>
        <v>0</v>
      </c>
      <c r="E45" s="18">
        <f t="shared" si="71"/>
        <v>0</v>
      </c>
      <c r="F45" s="18">
        <f t="shared" si="71"/>
        <v>0</v>
      </c>
      <c r="G45" s="18">
        <f t="shared" si="71"/>
        <v>0</v>
      </c>
      <c r="H45" s="18">
        <f t="shared" si="71"/>
        <v>0</v>
      </c>
      <c r="I45" s="18">
        <f t="shared" si="71"/>
        <v>0</v>
      </c>
      <c r="J45" s="18">
        <f t="shared" si="71"/>
        <v>0</v>
      </c>
      <c r="K45" s="18">
        <f t="shared" si="71"/>
        <v>0</v>
      </c>
      <c r="L45" s="18">
        <f t="shared" si="71"/>
        <v>0</v>
      </c>
      <c r="M45" s="18">
        <f t="shared" si="71"/>
        <v>0</v>
      </c>
      <c r="N45" s="18">
        <f t="shared" si="71"/>
        <v>0</v>
      </c>
      <c r="O45" s="18">
        <f t="shared" si="71"/>
        <v>0</v>
      </c>
      <c r="P45" s="18">
        <f t="shared" si="71"/>
        <v>0</v>
      </c>
      <c r="Q45" s="18">
        <f t="shared" si="71"/>
        <v>0</v>
      </c>
      <c r="R45" s="18">
        <f t="shared" si="71"/>
        <v>0</v>
      </c>
      <c r="S45" s="18">
        <f t="shared" si="71"/>
        <v>0</v>
      </c>
      <c r="T45" s="18">
        <f t="shared" si="71"/>
        <v>0</v>
      </c>
      <c r="U45" s="18">
        <f t="shared" si="71"/>
        <v>0</v>
      </c>
      <c r="V45" s="18">
        <f t="shared" si="71"/>
        <v>0</v>
      </c>
      <c r="W45" s="18">
        <f t="shared" si="71"/>
        <v>0</v>
      </c>
      <c r="X45" s="18">
        <f t="shared" si="71"/>
        <v>0</v>
      </c>
      <c r="Y45" s="18">
        <f t="shared" si="71"/>
        <v>0</v>
      </c>
      <c r="Z45" s="18">
        <f t="shared" si="71"/>
        <v>0</v>
      </c>
      <c r="AA45" s="18">
        <f t="shared" si="71"/>
        <v>0</v>
      </c>
      <c r="AB45" s="18">
        <f t="shared" si="71"/>
        <v>0</v>
      </c>
      <c r="AC45" s="18">
        <f t="shared" si="71"/>
        <v>0</v>
      </c>
      <c r="AD45" s="18">
        <f t="shared" si="71"/>
        <v>0</v>
      </c>
      <c r="AE45" s="18">
        <f t="shared" si="71"/>
        <v>0</v>
      </c>
      <c r="AF45" s="18">
        <f t="shared" si="71"/>
        <v>0</v>
      </c>
      <c r="AG45" s="18">
        <f t="shared" ref="AG45" si="72">AG90+AG135</f>
        <v>0</v>
      </c>
      <c r="AH45" s="18">
        <f t="shared" si="71"/>
        <v>7589</v>
      </c>
      <c r="AI45" s="86">
        <f t="shared" si="8"/>
        <v>7589</v>
      </c>
    </row>
    <row r="46" spans="1:35" ht="12.75" customHeight="1" x14ac:dyDescent="0.2">
      <c r="A46" s="3" t="str">
        <f>'Ingreso de Datos 2020'!A51</f>
        <v>FUENTE: reporte mensual Metas Subsidios Asignados DPH a DIFIN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8"/>
      <c r="AD46" s="28"/>
      <c r="AE46" s="28"/>
      <c r="AF46" s="28"/>
      <c r="AG46" s="28"/>
      <c r="AH46" s="28"/>
      <c r="AI46" s="28"/>
    </row>
    <row r="47" spans="1:3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8"/>
      <c r="AD47" s="28"/>
      <c r="AE47" s="28"/>
      <c r="AF47" s="28"/>
      <c r="AG47" s="28"/>
      <c r="AH47" s="28"/>
      <c r="AI47" s="28"/>
    </row>
    <row r="48" spans="1:35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8"/>
      <c r="AD48" s="28"/>
      <c r="AE48" s="28"/>
      <c r="AF48" s="28"/>
      <c r="AG48" s="28"/>
      <c r="AH48" s="28"/>
      <c r="AI48" s="28"/>
    </row>
    <row r="49" spans="1:3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8"/>
      <c r="AD49" s="28"/>
      <c r="AE49" s="28"/>
      <c r="AF49" s="28"/>
      <c r="AG49" s="28"/>
      <c r="AH49" s="28"/>
      <c r="AI49" s="28"/>
    </row>
    <row r="50" spans="1:3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8"/>
      <c r="AD50" s="28"/>
      <c r="AE50" s="28"/>
      <c r="AF50" s="28"/>
      <c r="AG50" s="28"/>
      <c r="AH50" s="28"/>
      <c r="AI50" s="28"/>
    </row>
    <row r="51" spans="1:36" ht="12.75" customHeight="1" thickBot="1" x14ac:dyDescent="0.25">
      <c r="A51" s="60" t="s">
        <v>55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C51" s="34"/>
      <c r="AH51" s="87"/>
      <c r="AI51" s="87"/>
    </row>
    <row r="52" spans="1:36" s="7" customFormat="1" ht="12.75" customHeight="1" x14ac:dyDescent="0.2">
      <c r="A52" s="143" t="s">
        <v>52</v>
      </c>
      <c r="B52" s="144"/>
      <c r="C52" s="145"/>
      <c r="D52" s="141" t="s">
        <v>53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39" t="s">
        <v>22</v>
      </c>
    </row>
    <row r="53" spans="1:36" s="7" customFormat="1" ht="12.75" customHeight="1" thickBot="1" x14ac:dyDescent="0.25">
      <c r="A53" s="146"/>
      <c r="B53" s="147"/>
      <c r="C53" s="147"/>
      <c r="D53" s="91">
        <v>1990</v>
      </c>
      <c r="E53" s="91">
        <v>1991</v>
      </c>
      <c r="F53" s="91">
        <v>1992</v>
      </c>
      <c r="G53" s="91">
        <v>1993</v>
      </c>
      <c r="H53" s="91">
        <v>1994</v>
      </c>
      <c r="I53" s="91">
        <v>1995</v>
      </c>
      <c r="J53" s="91">
        <v>1996</v>
      </c>
      <c r="K53" s="91">
        <v>1997</v>
      </c>
      <c r="L53" s="91">
        <v>1998</v>
      </c>
      <c r="M53" s="91">
        <v>1999</v>
      </c>
      <c r="N53" s="91">
        <v>2000</v>
      </c>
      <c r="O53" s="91">
        <v>2001</v>
      </c>
      <c r="P53" s="91">
        <v>2002</v>
      </c>
      <c r="Q53" s="91">
        <v>2003</v>
      </c>
      <c r="R53" s="91">
        <v>2004</v>
      </c>
      <c r="S53" s="91">
        <v>2005</v>
      </c>
      <c r="T53" s="91">
        <v>2006</v>
      </c>
      <c r="U53" s="91">
        <v>2007</v>
      </c>
      <c r="V53" s="91">
        <v>2008</v>
      </c>
      <c r="W53" s="91">
        <v>2009</v>
      </c>
      <c r="X53" s="91">
        <v>2010</v>
      </c>
      <c r="Y53" s="91">
        <v>2011</v>
      </c>
      <c r="Z53" s="91">
        <v>2012</v>
      </c>
      <c r="AA53" s="91">
        <v>2013</v>
      </c>
      <c r="AB53" s="91">
        <v>2014</v>
      </c>
      <c r="AC53" s="91">
        <v>2015</v>
      </c>
      <c r="AD53" s="91">
        <v>2016</v>
      </c>
      <c r="AE53" s="91">
        <v>2017</v>
      </c>
      <c r="AF53" s="91">
        <v>2018</v>
      </c>
      <c r="AG53" s="102">
        <v>2019</v>
      </c>
      <c r="AH53" s="102">
        <v>2020</v>
      </c>
      <c r="AI53" s="140"/>
    </row>
    <row r="54" spans="1:36" s="9" customFormat="1" ht="12.75" customHeight="1" x14ac:dyDescent="0.2">
      <c r="A54" s="39"/>
      <c r="B54" s="40" t="s">
        <v>54</v>
      </c>
      <c r="C54" s="25" t="s">
        <v>25</v>
      </c>
      <c r="D54" s="25">
        <f>D57+D59+D61+D63+D65+D67+D69+D71+D73+D75+D77+D79+D81+D83+D85+D87+D89</f>
        <v>0</v>
      </c>
      <c r="E54" s="25">
        <f t="shared" ref="E54:AH54" si="73">E57+E59+E61+E63+E65+E67+E69+E71+E73+E75+E77+E79+E81+E83+E85+E87+E89</f>
        <v>0</v>
      </c>
      <c r="F54" s="25">
        <f t="shared" si="73"/>
        <v>0</v>
      </c>
      <c r="G54" s="25">
        <f t="shared" si="73"/>
        <v>0</v>
      </c>
      <c r="H54" s="25">
        <f t="shared" si="73"/>
        <v>0</v>
      </c>
      <c r="I54" s="25">
        <f t="shared" si="73"/>
        <v>0</v>
      </c>
      <c r="J54" s="25">
        <f t="shared" si="73"/>
        <v>0</v>
      </c>
      <c r="K54" s="25">
        <f t="shared" si="73"/>
        <v>0</v>
      </c>
      <c r="L54" s="25">
        <f t="shared" si="73"/>
        <v>0</v>
      </c>
      <c r="M54" s="25">
        <f t="shared" si="73"/>
        <v>0</v>
      </c>
      <c r="N54" s="25">
        <f t="shared" si="73"/>
        <v>0</v>
      </c>
      <c r="O54" s="25">
        <f t="shared" si="73"/>
        <v>0</v>
      </c>
      <c r="P54" s="25">
        <f t="shared" si="73"/>
        <v>0</v>
      </c>
      <c r="Q54" s="25">
        <f t="shared" si="73"/>
        <v>0</v>
      </c>
      <c r="R54" s="25">
        <f t="shared" si="73"/>
        <v>0</v>
      </c>
      <c r="S54" s="25">
        <f t="shared" si="73"/>
        <v>0</v>
      </c>
      <c r="T54" s="25">
        <f t="shared" si="73"/>
        <v>0</v>
      </c>
      <c r="U54" s="25">
        <f t="shared" si="73"/>
        <v>0</v>
      </c>
      <c r="V54" s="25">
        <f t="shared" si="73"/>
        <v>3313</v>
      </c>
      <c r="W54" s="25">
        <f t="shared" si="73"/>
        <v>4972</v>
      </c>
      <c r="X54" s="25">
        <f t="shared" si="73"/>
        <v>3887</v>
      </c>
      <c r="Y54" s="25">
        <f t="shared" si="73"/>
        <v>3661</v>
      </c>
      <c r="Z54" s="25">
        <f t="shared" si="73"/>
        <v>3389</v>
      </c>
      <c r="AA54" s="25">
        <f t="shared" si="73"/>
        <v>3388</v>
      </c>
      <c r="AB54" s="25">
        <f t="shared" si="73"/>
        <v>5127</v>
      </c>
      <c r="AC54" s="25">
        <f t="shared" si="73"/>
        <v>4381</v>
      </c>
      <c r="AD54" s="25">
        <f t="shared" si="73"/>
        <v>4799</v>
      </c>
      <c r="AE54" s="25">
        <f t="shared" si="73"/>
        <v>5736</v>
      </c>
      <c r="AF54" s="25">
        <f t="shared" si="73"/>
        <v>5381</v>
      </c>
      <c r="AG54" s="25">
        <f t="shared" ref="AG54" si="74">AG57+AG59+AG61+AG63+AG65+AG67+AG69+AG71+AG73+AG75+AG77+AG79+AG81+AG83+AG85+AG87+AG89</f>
        <v>4979</v>
      </c>
      <c r="AH54" s="25">
        <f t="shared" si="73"/>
        <v>5496</v>
      </c>
      <c r="AI54" s="42">
        <f>SUM(D54:AH54)</f>
        <v>58509</v>
      </c>
      <c r="AJ54" s="8"/>
    </row>
    <row r="55" spans="1:36" s="9" customFormat="1" ht="12.75" customHeight="1" thickBot="1" x14ac:dyDescent="0.25">
      <c r="A55" s="43"/>
      <c r="B55" s="16"/>
      <c r="C55" s="20" t="s">
        <v>39</v>
      </c>
      <c r="D55" s="20">
        <f>D58+D60+D62+D64+D66+D68+D70+D72+D74+D76+D78+D80+D82+D84+D86+D88+D90</f>
        <v>0</v>
      </c>
      <c r="E55" s="20">
        <f t="shared" ref="E55:AH55" si="75">E58+E60+E62+E64+E66+E68+E70+E72+E74+E76+E78+E80+E82+E84+E86+E88+E90</f>
        <v>0</v>
      </c>
      <c r="F55" s="20">
        <f t="shared" si="75"/>
        <v>0</v>
      </c>
      <c r="G55" s="20">
        <f t="shared" si="75"/>
        <v>0</v>
      </c>
      <c r="H55" s="20">
        <f t="shared" si="75"/>
        <v>0</v>
      </c>
      <c r="I55" s="20">
        <f t="shared" si="75"/>
        <v>0</v>
      </c>
      <c r="J55" s="20">
        <f t="shared" si="75"/>
        <v>0</v>
      </c>
      <c r="K55" s="20">
        <f t="shared" si="75"/>
        <v>0</v>
      </c>
      <c r="L55" s="20">
        <f t="shared" si="75"/>
        <v>0</v>
      </c>
      <c r="M55" s="20">
        <f t="shared" si="75"/>
        <v>0</v>
      </c>
      <c r="N55" s="20">
        <f t="shared" si="75"/>
        <v>0</v>
      </c>
      <c r="O55" s="20">
        <f t="shared" si="75"/>
        <v>0</v>
      </c>
      <c r="P55" s="20">
        <f t="shared" si="75"/>
        <v>0</v>
      </c>
      <c r="Q55" s="20">
        <f t="shared" si="75"/>
        <v>0</v>
      </c>
      <c r="R55" s="20">
        <f t="shared" si="75"/>
        <v>0</v>
      </c>
      <c r="S55" s="20">
        <f t="shared" si="75"/>
        <v>0</v>
      </c>
      <c r="T55" s="20">
        <f t="shared" si="75"/>
        <v>0</v>
      </c>
      <c r="U55" s="20">
        <f t="shared" si="75"/>
        <v>0</v>
      </c>
      <c r="V55" s="20">
        <f t="shared" si="75"/>
        <v>539053.06000000006</v>
      </c>
      <c r="W55" s="20">
        <f t="shared" si="75"/>
        <v>860318.58237999992</v>
      </c>
      <c r="X55" s="20">
        <f t="shared" si="75"/>
        <v>999693.85611199425</v>
      </c>
      <c r="Y55" s="20">
        <f t="shared" si="75"/>
        <v>726417.79126995755</v>
      </c>
      <c r="Z55" s="20">
        <f t="shared" si="75"/>
        <v>650461</v>
      </c>
      <c r="AA55" s="20">
        <f t="shared" si="75"/>
        <v>578154</v>
      </c>
      <c r="AB55" s="20">
        <f t="shared" si="75"/>
        <v>915636</v>
      </c>
      <c r="AC55" s="20">
        <f t="shared" si="75"/>
        <v>850088</v>
      </c>
      <c r="AD55" s="20">
        <f t="shared" si="75"/>
        <v>1056320</v>
      </c>
      <c r="AE55" s="20">
        <f t="shared" si="75"/>
        <v>1173679</v>
      </c>
      <c r="AF55" s="20">
        <f t="shared" si="75"/>
        <v>1213227.5</v>
      </c>
      <c r="AG55" s="20">
        <f t="shared" ref="AG55" si="76">AG58+AG60+AG62+AG64+AG66+AG68+AG70+AG72+AG74+AG76+AG78+AG80+AG82+AG84+AG86+AG88+AG90</f>
        <v>1610980</v>
      </c>
      <c r="AH55" s="20">
        <f t="shared" si="75"/>
        <v>1537199.1823477128</v>
      </c>
      <c r="AI55" s="45">
        <f>SUM(D55:AH55)</f>
        <v>12711227.972109664</v>
      </c>
      <c r="AJ55" s="8"/>
    </row>
    <row r="56" spans="1:3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88"/>
      <c r="AI56" s="88"/>
    </row>
    <row r="57" spans="1:36" ht="12.75" customHeight="1" x14ac:dyDescent="0.2">
      <c r="A57" s="120" t="s">
        <v>23</v>
      </c>
      <c r="B57" s="137" t="s">
        <v>24</v>
      </c>
      <c r="C57" s="59" t="s">
        <v>25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82">
        <v>192</v>
      </c>
      <c r="W57" s="82">
        <v>232</v>
      </c>
      <c r="X57" s="82">
        <v>235</v>
      </c>
      <c r="Y57" s="17">
        <v>89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1</v>
      </c>
      <c r="AF57" s="17">
        <v>0</v>
      </c>
      <c r="AG57" s="17">
        <v>0</v>
      </c>
      <c r="AH57" s="17">
        <f>'Ingreso de Datos 2020'!O9</f>
        <v>0</v>
      </c>
      <c r="AI57" s="85">
        <f t="shared" ref="AI57:AI90" si="77">SUM(D57:AH57)</f>
        <v>749</v>
      </c>
    </row>
    <row r="58" spans="1:36" ht="12.75" customHeight="1" x14ac:dyDescent="0.2">
      <c r="A58" s="121"/>
      <c r="B58" s="138"/>
      <c r="C58" s="57" t="s">
        <v>39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83">
        <v>0</v>
      </c>
      <c r="U58" s="83">
        <v>0</v>
      </c>
      <c r="V58" s="83">
        <v>41979.96</v>
      </c>
      <c r="W58" s="83">
        <v>79024.61</v>
      </c>
      <c r="X58" s="83">
        <v>88653.265726604397</v>
      </c>
      <c r="Y58" s="18">
        <v>29776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430</v>
      </c>
      <c r="AF58" s="18">
        <v>0</v>
      </c>
      <c r="AG58" s="18">
        <v>0</v>
      </c>
      <c r="AH58" s="18">
        <f>'Ingreso de Datos 2020'!O10</f>
        <v>0</v>
      </c>
      <c r="AI58" s="86">
        <f t="shared" si="77"/>
        <v>239863.83572660439</v>
      </c>
    </row>
    <row r="59" spans="1:36" ht="12.75" customHeight="1" x14ac:dyDescent="0.2">
      <c r="A59" s="121"/>
      <c r="B59" s="137" t="s">
        <v>27</v>
      </c>
      <c r="C59" s="10" t="s">
        <v>25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82">
        <v>0</v>
      </c>
      <c r="V59" s="82">
        <v>14</v>
      </c>
      <c r="W59" s="82">
        <v>0</v>
      </c>
      <c r="X59" s="82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2</v>
      </c>
      <c r="AD59" s="17">
        <v>0</v>
      </c>
      <c r="AE59" s="17">
        <v>0</v>
      </c>
      <c r="AF59" s="17">
        <v>0</v>
      </c>
      <c r="AG59" s="17">
        <v>0</v>
      </c>
      <c r="AH59" s="17">
        <f>'Ingreso de Datos 2020'!O11</f>
        <v>0</v>
      </c>
      <c r="AI59" s="85">
        <f t="shared" si="77"/>
        <v>16</v>
      </c>
    </row>
    <row r="60" spans="1:36" ht="12.75" customHeight="1" x14ac:dyDescent="0.2">
      <c r="A60" s="121"/>
      <c r="B60" s="138"/>
      <c r="C60" s="11" t="s">
        <v>39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v>0</v>
      </c>
      <c r="U60" s="83">
        <v>0</v>
      </c>
      <c r="V60" s="83">
        <v>2639</v>
      </c>
      <c r="W60" s="83">
        <v>0</v>
      </c>
      <c r="X60" s="83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399</v>
      </c>
      <c r="AD60" s="18">
        <v>0</v>
      </c>
      <c r="AE60" s="18">
        <v>0</v>
      </c>
      <c r="AF60" s="18">
        <v>0</v>
      </c>
      <c r="AG60" s="18">
        <v>0</v>
      </c>
      <c r="AH60" s="18">
        <f>'Ingreso de Datos 2020'!O12</f>
        <v>0</v>
      </c>
      <c r="AI60" s="86">
        <f t="shared" si="77"/>
        <v>3038</v>
      </c>
    </row>
    <row r="61" spans="1:36" ht="12.75" customHeight="1" x14ac:dyDescent="0.2">
      <c r="A61" s="121"/>
      <c r="B61" s="137" t="s">
        <v>28</v>
      </c>
      <c r="C61" s="10" t="s">
        <v>25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f>'Ingreso de Datos 2020'!O13</f>
        <v>0</v>
      </c>
      <c r="AI61" s="85">
        <f t="shared" si="77"/>
        <v>0</v>
      </c>
    </row>
    <row r="62" spans="1:36" ht="12.75" customHeight="1" x14ac:dyDescent="0.2">
      <c r="A62" s="121"/>
      <c r="B62" s="138"/>
      <c r="C62" s="11" t="s">
        <v>39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83">
        <v>0</v>
      </c>
      <c r="U62" s="83">
        <v>0</v>
      </c>
      <c r="V62" s="83">
        <v>0</v>
      </c>
      <c r="W62" s="83">
        <v>0</v>
      </c>
      <c r="X62" s="83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f>'Ingreso de Datos 2020'!O14</f>
        <v>0</v>
      </c>
      <c r="AI62" s="86">
        <f t="shared" si="77"/>
        <v>0</v>
      </c>
    </row>
    <row r="63" spans="1:36" ht="12.75" customHeight="1" x14ac:dyDescent="0.2">
      <c r="A63" s="121"/>
      <c r="B63" s="137" t="s">
        <v>29</v>
      </c>
      <c r="C63" s="10" t="s">
        <v>25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2">
        <v>927</v>
      </c>
      <c r="W63" s="82">
        <v>1278</v>
      </c>
      <c r="X63" s="82">
        <v>1076</v>
      </c>
      <c r="Y63" s="17">
        <v>730</v>
      </c>
      <c r="Z63" s="17">
        <v>730</v>
      </c>
      <c r="AA63" s="17">
        <v>290</v>
      </c>
      <c r="AB63" s="17">
        <v>241</v>
      </c>
      <c r="AC63" s="17">
        <v>67</v>
      </c>
      <c r="AD63" s="17">
        <v>3</v>
      </c>
      <c r="AE63" s="17">
        <v>0</v>
      </c>
      <c r="AF63" s="17">
        <v>1</v>
      </c>
      <c r="AG63" s="17">
        <v>0</v>
      </c>
      <c r="AH63" s="17">
        <f>'Ingreso de Datos 2020'!O15</f>
        <v>2</v>
      </c>
      <c r="AI63" s="85">
        <f t="shared" si="77"/>
        <v>5345</v>
      </c>
    </row>
    <row r="64" spans="1:36" ht="12.75" customHeight="1" x14ac:dyDescent="0.2">
      <c r="A64" s="121"/>
      <c r="B64" s="138"/>
      <c r="C64" s="11" t="s">
        <v>39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83">
        <v>0</v>
      </c>
      <c r="R64" s="83">
        <v>0</v>
      </c>
      <c r="S64" s="83">
        <v>0</v>
      </c>
      <c r="T64" s="83">
        <v>0</v>
      </c>
      <c r="U64" s="83">
        <v>0</v>
      </c>
      <c r="V64" s="83">
        <v>305084</v>
      </c>
      <c r="W64" s="83">
        <v>546620</v>
      </c>
      <c r="X64" s="83">
        <v>571958.14070119127</v>
      </c>
      <c r="Y64" s="18">
        <v>359526</v>
      </c>
      <c r="Z64" s="18">
        <v>332375</v>
      </c>
      <c r="AA64" s="18">
        <v>137030</v>
      </c>
      <c r="AB64" s="18">
        <v>126758</v>
      </c>
      <c r="AC64" s="18">
        <v>34530</v>
      </c>
      <c r="AD64" s="18">
        <v>1462</v>
      </c>
      <c r="AE64" s="18">
        <v>0</v>
      </c>
      <c r="AF64" s="18">
        <v>380</v>
      </c>
      <c r="AG64" s="18">
        <v>0</v>
      </c>
      <c r="AH64" s="18">
        <f>'Ingreso de Datos 2020'!O16</f>
        <v>635</v>
      </c>
      <c r="AI64" s="86">
        <f t="shared" si="77"/>
        <v>2416358.1407011915</v>
      </c>
    </row>
    <row r="65" spans="1:35" ht="12.75" customHeight="1" x14ac:dyDescent="0.2">
      <c r="A65" s="121"/>
      <c r="B65" s="137" t="s">
        <v>30</v>
      </c>
      <c r="C65" s="10" t="s">
        <v>25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17">
        <v>0</v>
      </c>
      <c r="Z65" s="17">
        <v>0</v>
      </c>
      <c r="AA65" s="17">
        <v>1</v>
      </c>
      <c r="AB65" s="17">
        <v>279</v>
      </c>
      <c r="AC65" s="17">
        <v>407</v>
      </c>
      <c r="AD65" s="17">
        <v>466</v>
      </c>
      <c r="AE65" s="17">
        <v>738</v>
      </c>
      <c r="AF65" s="17">
        <v>747</v>
      </c>
      <c r="AG65" s="17">
        <v>1203</v>
      </c>
      <c r="AH65" s="17">
        <f>'Ingreso de Datos 2020'!O17</f>
        <v>704</v>
      </c>
      <c r="AI65" s="85">
        <f t="shared" si="77"/>
        <v>4545</v>
      </c>
    </row>
    <row r="66" spans="1:35" ht="12.75" customHeight="1" x14ac:dyDescent="0.2">
      <c r="A66" s="121"/>
      <c r="B66" s="138"/>
      <c r="C66" s="11" t="s">
        <v>39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18">
        <v>0</v>
      </c>
      <c r="Z66" s="18">
        <v>0</v>
      </c>
      <c r="AA66" s="18">
        <v>5006</v>
      </c>
      <c r="AB66" s="18">
        <v>150153</v>
      </c>
      <c r="AC66" s="18">
        <v>302596</v>
      </c>
      <c r="AD66" s="18">
        <v>312390</v>
      </c>
      <c r="AE66" s="18">
        <v>512446</v>
      </c>
      <c r="AF66" s="18">
        <v>596874</v>
      </c>
      <c r="AG66" s="18">
        <v>979704</v>
      </c>
      <c r="AH66" s="18">
        <f>'Ingreso de Datos 2020'!O18</f>
        <v>697976</v>
      </c>
      <c r="AI66" s="86">
        <f t="shared" si="77"/>
        <v>3557145</v>
      </c>
    </row>
    <row r="67" spans="1:35" ht="12.75" customHeight="1" x14ac:dyDescent="0.2">
      <c r="A67" s="121"/>
      <c r="B67" s="137" t="s">
        <v>31</v>
      </c>
      <c r="C67" s="10" t="s">
        <v>25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0</v>
      </c>
      <c r="AF67" s="17">
        <v>78</v>
      </c>
      <c r="AG67" s="17">
        <v>156</v>
      </c>
      <c r="AH67" s="17">
        <f>'Ingreso de Datos 2020'!O19</f>
        <v>391</v>
      </c>
      <c r="AI67" s="85">
        <f t="shared" si="77"/>
        <v>625</v>
      </c>
    </row>
    <row r="68" spans="1:35" ht="12.75" customHeight="1" x14ac:dyDescent="0.2">
      <c r="A68" s="122"/>
      <c r="B68" s="138"/>
      <c r="C68" s="11" t="s">
        <v>39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18">
        <v>54183.5</v>
      </c>
      <c r="AG68" s="18">
        <v>120900</v>
      </c>
      <c r="AH68" s="18">
        <f>'Ingreso de Datos 2020'!O20</f>
        <v>353105.18234771286</v>
      </c>
      <c r="AI68" s="86">
        <f t="shared" si="77"/>
        <v>528188.68234771281</v>
      </c>
    </row>
    <row r="69" spans="1:35" ht="12.75" customHeight="1" x14ac:dyDescent="0.2">
      <c r="A69" s="120" t="s">
        <v>32</v>
      </c>
      <c r="B69" s="137" t="s">
        <v>33</v>
      </c>
      <c r="C69" s="10" t="s">
        <v>25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f>'Ingreso de Datos 2020'!O21</f>
        <v>0</v>
      </c>
      <c r="AI69" s="85">
        <f t="shared" si="77"/>
        <v>0</v>
      </c>
    </row>
    <row r="70" spans="1:35" ht="12.75" customHeight="1" x14ac:dyDescent="0.2">
      <c r="A70" s="121"/>
      <c r="B70" s="138"/>
      <c r="C70" s="11" t="s">
        <v>39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v>0</v>
      </c>
      <c r="U70" s="83">
        <v>0</v>
      </c>
      <c r="V70" s="83">
        <v>0</v>
      </c>
      <c r="W70" s="83">
        <v>0</v>
      </c>
      <c r="X70" s="83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f>'Ingreso de Datos 2020'!O22</f>
        <v>0</v>
      </c>
      <c r="AI70" s="86">
        <f t="shared" si="77"/>
        <v>0</v>
      </c>
    </row>
    <row r="71" spans="1:35" ht="12.75" customHeight="1" x14ac:dyDescent="0.2">
      <c r="A71" s="121"/>
      <c r="B71" s="137" t="s">
        <v>34</v>
      </c>
      <c r="C71" s="10" t="s">
        <v>25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  <c r="V71" s="82">
        <v>0</v>
      </c>
      <c r="W71" s="82">
        <v>0</v>
      </c>
      <c r="X71" s="82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f>'Ingreso de Datos 2020'!O23</f>
        <v>0</v>
      </c>
      <c r="AI71" s="85">
        <f t="shared" si="77"/>
        <v>0</v>
      </c>
    </row>
    <row r="72" spans="1:35" ht="12.75" customHeight="1" x14ac:dyDescent="0.2">
      <c r="A72" s="121"/>
      <c r="B72" s="138"/>
      <c r="C72" s="11" t="s">
        <v>39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v>0</v>
      </c>
      <c r="U72" s="83">
        <v>0</v>
      </c>
      <c r="V72" s="83">
        <v>0</v>
      </c>
      <c r="W72" s="83">
        <v>0</v>
      </c>
      <c r="X72" s="83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f>'Ingreso de Datos 2020'!O24</f>
        <v>0</v>
      </c>
      <c r="AI72" s="86">
        <f t="shared" si="77"/>
        <v>0</v>
      </c>
    </row>
    <row r="73" spans="1:35" ht="12.75" customHeight="1" x14ac:dyDescent="0.2">
      <c r="A73" s="121"/>
      <c r="B73" s="137" t="s">
        <v>35</v>
      </c>
      <c r="C73" s="10" t="s">
        <v>25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82">
        <v>0</v>
      </c>
      <c r="U73" s="82">
        <v>0</v>
      </c>
      <c r="V73" s="82">
        <v>518</v>
      </c>
      <c r="W73" s="82">
        <v>335</v>
      </c>
      <c r="X73" s="82">
        <v>279</v>
      </c>
      <c r="Y73" s="17">
        <v>240</v>
      </c>
      <c r="Z73" s="17">
        <v>84</v>
      </c>
      <c r="AA73" s="17">
        <v>23</v>
      </c>
      <c r="AB73" s="17">
        <v>2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f>'Ingreso de Datos 2020'!O25</f>
        <v>0</v>
      </c>
      <c r="AI73" s="85">
        <f t="shared" si="77"/>
        <v>1481</v>
      </c>
    </row>
    <row r="74" spans="1:35" ht="12.75" customHeight="1" x14ac:dyDescent="0.2">
      <c r="A74" s="121"/>
      <c r="B74" s="138"/>
      <c r="C74" s="11" t="s">
        <v>39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0</v>
      </c>
      <c r="S74" s="83">
        <v>0</v>
      </c>
      <c r="T74" s="83">
        <v>0</v>
      </c>
      <c r="U74" s="83">
        <v>0</v>
      </c>
      <c r="V74" s="83">
        <v>84470.1</v>
      </c>
      <c r="W74" s="83">
        <v>63480.972379999977</v>
      </c>
      <c r="X74" s="83">
        <v>61264.046799357238</v>
      </c>
      <c r="Y74" s="18">
        <v>46980</v>
      </c>
      <c r="Z74" s="18">
        <v>19920</v>
      </c>
      <c r="AA74" s="18">
        <v>5361</v>
      </c>
      <c r="AB74" s="18">
        <v>435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f>'Ingreso de Datos 2020'!O26</f>
        <v>0</v>
      </c>
      <c r="AI74" s="86">
        <f t="shared" si="77"/>
        <v>281911.11917935719</v>
      </c>
    </row>
    <row r="75" spans="1:35" ht="12.75" customHeight="1" x14ac:dyDescent="0.2">
      <c r="A75" s="121"/>
      <c r="B75" s="137" t="s">
        <v>36</v>
      </c>
      <c r="C75" s="10" t="s">
        <v>25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318</v>
      </c>
      <c r="Y75" s="17">
        <v>186</v>
      </c>
      <c r="Z75" s="17">
        <v>24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f>'Ingreso de Datos 2020'!O27</f>
        <v>0</v>
      </c>
      <c r="AI75" s="85">
        <f t="shared" si="77"/>
        <v>528</v>
      </c>
    </row>
    <row r="76" spans="1:35" ht="12.75" customHeight="1" x14ac:dyDescent="0.2">
      <c r="A76" s="121"/>
      <c r="B76" s="138"/>
      <c r="C76" s="11" t="s">
        <v>39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v>0</v>
      </c>
      <c r="U76" s="83">
        <v>0</v>
      </c>
      <c r="V76" s="83">
        <v>0</v>
      </c>
      <c r="W76" s="83">
        <v>0</v>
      </c>
      <c r="X76" s="83">
        <v>120809.48657916933</v>
      </c>
      <c r="Y76" s="18">
        <v>70680</v>
      </c>
      <c r="Z76" s="18">
        <v>9120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f>'Ingreso de Datos 2020'!O28</f>
        <v>0</v>
      </c>
      <c r="AI76" s="86">
        <f t="shared" si="77"/>
        <v>200609.48657916934</v>
      </c>
    </row>
    <row r="77" spans="1:35" ht="12.75" customHeight="1" x14ac:dyDescent="0.2">
      <c r="A77" s="121"/>
      <c r="B77" s="137" t="s">
        <v>37</v>
      </c>
      <c r="C77" s="10" t="s">
        <v>25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17">
        <v>1</v>
      </c>
      <c r="Z77" s="17">
        <v>263</v>
      </c>
      <c r="AA77" s="17">
        <v>579</v>
      </c>
      <c r="AB77" s="17">
        <v>1020</v>
      </c>
      <c r="AC77" s="17">
        <v>618</v>
      </c>
      <c r="AD77" s="17">
        <v>801</v>
      </c>
      <c r="AE77" s="17">
        <v>646</v>
      </c>
      <c r="AF77" s="17">
        <v>481</v>
      </c>
      <c r="AG77" s="17">
        <v>338</v>
      </c>
      <c r="AH77" s="17">
        <f>'Ingreso de Datos 2020'!O29</f>
        <v>219</v>
      </c>
      <c r="AI77" s="85">
        <f t="shared" si="77"/>
        <v>4966</v>
      </c>
    </row>
    <row r="78" spans="1:35" ht="12.75" customHeight="1" x14ac:dyDescent="0.2">
      <c r="A78" s="121"/>
      <c r="B78" s="138"/>
      <c r="C78" s="11" t="s">
        <v>39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3">
        <v>0</v>
      </c>
      <c r="X78" s="83">
        <v>0</v>
      </c>
      <c r="Y78" s="18">
        <v>306</v>
      </c>
      <c r="Z78" s="18">
        <v>100394</v>
      </c>
      <c r="AA78" s="18">
        <v>217728</v>
      </c>
      <c r="AB78" s="18">
        <v>398869</v>
      </c>
      <c r="AC78" s="18">
        <v>258731</v>
      </c>
      <c r="AD78" s="18">
        <v>352221</v>
      </c>
      <c r="AE78" s="18">
        <v>281814</v>
      </c>
      <c r="AF78" s="18">
        <v>216802</v>
      </c>
      <c r="AG78" s="18">
        <v>178262</v>
      </c>
      <c r="AH78" s="18">
        <f>'Ingreso de Datos 2020'!O30</f>
        <v>97774</v>
      </c>
      <c r="AI78" s="86">
        <f t="shared" si="77"/>
        <v>2102901</v>
      </c>
    </row>
    <row r="79" spans="1:35" ht="12.75" customHeight="1" x14ac:dyDescent="0.2">
      <c r="A79" s="121"/>
      <c r="B79" s="137" t="s">
        <v>38</v>
      </c>
      <c r="C79" s="10" t="s">
        <v>25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273</v>
      </c>
      <c r="AE79" s="17">
        <v>53</v>
      </c>
      <c r="AF79" s="17">
        <v>96</v>
      </c>
      <c r="AG79" s="17">
        <v>0</v>
      </c>
      <c r="AH79" s="17">
        <f>'Ingreso de Datos 2020'!O31</f>
        <v>0</v>
      </c>
      <c r="AI79" s="85">
        <f t="shared" si="77"/>
        <v>422</v>
      </c>
    </row>
    <row r="80" spans="1:35" ht="12.75" customHeight="1" x14ac:dyDescent="0.2">
      <c r="A80" s="121"/>
      <c r="B80" s="138"/>
      <c r="C80" s="11" t="s">
        <v>39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138933</v>
      </c>
      <c r="AE80" s="18">
        <v>37168</v>
      </c>
      <c r="AF80" s="18">
        <v>58616</v>
      </c>
      <c r="AG80" s="18">
        <v>143</v>
      </c>
      <c r="AH80" s="18">
        <f>'Ingreso de Datos 2020'!O32</f>
        <v>0</v>
      </c>
      <c r="AI80" s="86">
        <f t="shared" si="77"/>
        <v>234860</v>
      </c>
    </row>
    <row r="81" spans="1:35" ht="12.75" customHeight="1" x14ac:dyDescent="0.2">
      <c r="A81" s="121"/>
      <c r="B81" s="137" t="s">
        <v>40</v>
      </c>
      <c r="C81" s="10" t="s">
        <v>25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56</v>
      </c>
      <c r="AG81" s="17">
        <v>118</v>
      </c>
      <c r="AH81" s="17">
        <f>'Ingreso de Datos 2020'!O33</f>
        <v>109</v>
      </c>
      <c r="AI81" s="85">
        <f t="shared" si="77"/>
        <v>283</v>
      </c>
    </row>
    <row r="82" spans="1:35" ht="12.75" customHeight="1" x14ac:dyDescent="0.2">
      <c r="A82" s="122"/>
      <c r="B82" s="138"/>
      <c r="C82" s="11" t="s">
        <v>39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  <c r="X82" s="83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21337</v>
      </c>
      <c r="AG82" s="18">
        <v>73514</v>
      </c>
      <c r="AH82" s="18">
        <f>'Ingreso de Datos 2020'!O34</f>
        <v>37472</v>
      </c>
      <c r="AI82" s="86">
        <f t="shared" si="77"/>
        <v>132323</v>
      </c>
    </row>
    <row r="83" spans="1:35" ht="12.75" customHeight="1" x14ac:dyDescent="0.2">
      <c r="A83" s="120" t="s">
        <v>41</v>
      </c>
      <c r="B83" s="137" t="s">
        <v>42</v>
      </c>
      <c r="C83" s="10" t="s">
        <v>25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0</v>
      </c>
      <c r="U83" s="82">
        <v>0</v>
      </c>
      <c r="V83" s="82">
        <v>1448</v>
      </c>
      <c r="W83" s="82">
        <v>3065</v>
      </c>
      <c r="X83" s="82">
        <v>791</v>
      </c>
      <c r="Y83" s="17">
        <v>698</v>
      </c>
      <c r="Z83" s="17">
        <v>2018</v>
      </c>
      <c r="AA83" s="17">
        <v>2483</v>
      </c>
      <c r="AB83" s="17">
        <v>3585</v>
      </c>
      <c r="AC83" s="17">
        <v>3287</v>
      </c>
      <c r="AD83" s="17">
        <v>3256</v>
      </c>
      <c r="AE83" s="17">
        <v>4298</v>
      </c>
      <c r="AF83" s="17">
        <v>3922</v>
      </c>
      <c r="AG83" s="17">
        <v>3164</v>
      </c>
      <c r="AH83" s="17">
        <f>'Ingreso de Datos 2020'!O35</f>
        <v>4015</v>
      </c>
      <c r="AI83" s="85">
        <f t="shared" si="77"/>
        <v>36030</v>
      </c>
    </row>
    <row r="84" spans="1:35" ht="12.75" customHeight="1" x14ac:dyDescent="0.2">
      <c r="A84" s="121"/>
      <c r="B84" s="138"/>
      <c r="C84" s="11" t="s">
        <v>39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83">
        <v>0</v>
      </c>
      <c r="U84" s="83">
        <v>0</v>
      </c>
      <c r="V84" s="83">
        <v>92288</v>
      </c>
      <c r="W84" s="83">
        <v>164993</v>
      </c>
      <c r="X84" s="83">
        <v>36932.102515135353</v>
      </c>
      <c r="Y84" s="18">
        <v>44835.44199501977</v>
      </c>
      <c r="Z84" s="18">
        <v>161652</v>
      </c>
      <c r="AA84" s="18">
        <v>212429</v>
      </c>
      <c r="AB84" s="18">
        <v>239421</v>
      </c>
      <c r="AC84" s="18">
        <v>253832</v>
      </c>
      <c r="AD84" s="18">
        <v>251314</v>
      </c>
      <c r="AE84" s="18">
        <v>341821</v>
      </c>
      <c r="AF84" s="18">
        <v>265035</v>
      </c>
      <c r="AG84" s="18">
        <v>258457</v>
      </c>
      <c r="AH84" s="18">
        <f>'Ingreso de Datos 2020'!O36</f>
        <v>342648</v>
      </c>
      <c r="AI84" s="86">
        <f t="shared" si="77"/>
        <v>2665657.544510155</v>
      </c>
    </row>
    <row r="85" spans="1:35" ht="12.75" customHeight="1" x14ac:dyDescent="0.2">
      <c r="A85" s="121"/>
      <c r="B85" s="137" t="s">
        <v>43</v>
      </c>
      <c r="C85" s="10" t="s">
        <v>25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0</v>
      </c>
      <c r="U85" s="82">
        <v>0</v>
      </c>
      <c r="V85" s="82">
        <v>214</v>
      </c>
      <c r="W85" s="82">
        <v>0</v>
      </c>
      <c r="X85" s="82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f>'Ingreso de Datos 2020'!O37</f>
        <v>0</v>
      </c>
      <c r="AI85" s="85">
        <f t="shared" si="77"/>
        <v>214</v>
      </c>
    </row>
    <row r="86" spans="1:35" ht="12.75" customHeight="1" x14ac:dyDescent="0.2">
      <c r="A86" s="121"/>
      <c r="B86" s="138"/>
      <c r="C86" s="11" t="s">
        <v>39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0</v>
      </c>
      <c r="U86" s="83">
        <v>0</v>
      </c>
      <c r="V86" s="83">
        <v>12592</v>
      </c>
      <c r="W86" s="83">
        <v>0</v>
      </c>
      <c r="X86" s="83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f>'Ingreso de Datos 2020'!O38</f>
        <v>0</v>
      </c>
      <c r="AI86" s="86">
        <f t="shared" si="77"/>
        <v>12592</v>
      </c>
    </row>
    <row r="87" spans="1:35" ht="12.75" customHeight="1" x14ac:dyDescent="0.2">
      <c r="A87" s="121"/>
      <c r="B87" s="137" t="s">
        <v>44</v>
      </c>
      <c r="C87" s="10" t="s">
        <v>25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0</v>
      </c>
      <c r="U87" s="82">
        <v>0</v>
      </c>
      <c r="V87" s="82">
        <v>0</v>
      </c>
      <c r="W87" s="82">
        <v>62</v>
      </c>
      <c r="X87" s="82">
        <v>1188</v>
      </c>
      <c r="Y87" s="17">
        <v>1717</v>
      </c>
      <c r="Z87" s="17">
        <v>270</v>
      </c>
      <c r="AA87" s="17">
        <v>12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f>'Ingreso de Datos 2020'!O39</f>
        <v>0</v>
      </c>
      <c r="AI87" s="85">
        <f t="shared" si="77"/>
        <v>3249</v>
      </c>
    </row>
    <row r="88" spans="1:35" ht="12.75" customHeight="1" x14ac:dyDescent="0.2">
      <c r="A88" s="121"/>
      <c r="B88" s="138"/>
      <c r="C88" s="11" t="s">
        <v>39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6200</v>
      </c>
      <c r="X88" s="83">
        <v>120076.81379053678</v>
      </c>
      <c r="Y88" s="18">
        <v>174314.34927493773</v>
      </c>
      <c r="Z88" s="18">
        <v>27000</v>
      </c>
      <c r="AA88" s="18">
        <v>600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f>'Ingreso de Datos 2020'!O40</f>
        <v>0</v>
      </c>
      <c r="AI88" s="86">
        <f t="shared" si="77"/>
        <v>328191.16306547448</v>
      </c>
    </row>
    <row r="89" spans="1:35" ht="12.75" customHeight="1" x14ac:dyDescent="0.2">
      <c r="A89" s="121"/>
      <c r="B89" s="137" t="s">
        <v>45</v>
      </c>
      <c r="C89" s="59" t="s">
        <v>25</v>
      </c>
      <c r="D89" s="82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v>0</v>
      </c>
      <c r="W89" s="103">
        <v>0</v>
      </c>
      <c r="X89" s="103">
        <v>0</v>
      </c>
      <c r="Y89" s="103">
        <v>0</v>
      </c>
      <c r="Z89" s="103">
        <v>0</v>
      </c>
      <c r="AA89" s="103">
        <v>0</v>
      </c>
      <c r="AB89" s="103">
        <v>0</v>
      </c>
      <c r="AC89" s="103">
        <v>0</v>
      </c>
      <c r="AD89" s="103">
        <v>0</v>
      </c>
      <c r="AE89" s="103">
        <v>0</v>
      </c>
      <c r="AF89" s="103">
        <v>0</v>
      </c>
      <c r="AG89" s="116">
        <v>0</v>
      </c>
      <c r="AH89" s="17">
        <f>'Ingreso de Datos 2020'!O41</f>
        <v>56</v>
      </c>
      <c r="AI89" s="85">
        <f t="shared" si="77"/>
        <v>56</v>
      </c>
    </row>
    <row r="90" spans="1:35" ht="12.75" customHeight="1" x14ac:dyDescent="0.2">
      <c r="A90" s="122"/>
      <c r="B90" s="138"/>
      <c r="C90" s="57" t="s">
        <v>39</v>
      </c>
      <c r="D90" s="83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4">
        <v>0</v>
      </c>
      <c r="AA90" s="104">
        <v>0</v>
      </c>
      <c r="AB90" s="104">
        <v>0</v>
      </c>
      <c r="AC90" s="104">
        <v>0</v>
      </c>
      <c r="AD90" s="104">
        <v>0</v>
      </c>
      <c r="AE90" s="104">
        <v>0</v>
      </c>
      <c r="AF90" s="104">
        <v>0</v>
      </c>
      <c r="AG90" s="117">
        <v>0</v>
      </c>
      <c r="AH90" s="18">
        <f>'Ingreso de Datos 2020'!O42</f>
        <v>7589</v>
      </c>
      <c r="AI90" s="86">
        <f t="shared" si="77"/>
        <v>7589</v>
      </c>
    </row>
    <row r="91" spans="1:35" ht="12.75" customHeight="1" x14ac:dyDescent="0.2">
      <c r="A91" s="3" t="str">
        <f>A46</f>
        <v>FUENTE: reporte mensual Metas Subsidios Asignados DPH a DIFIN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8"/>
      <c r="AD91" s="28"/>
      <c r="AE91" s="28"/>
      <c r="AF91" s="28"/>
      <c r="AG91" s="28"/>
      <c r="AH91" s="28"/>
      <c r="AI91" s="28"/>
    </row>
    <row r="92" spans="1:3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89"/>
      <c r="AI92" s="89"/>
    </row>
    <row r="93" spans="1:3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89"/>
      <c r="AI93" s="89"/>
    </row>
    <row r="94" spans="1:3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89"/>
      <c r="AI94" s="89"/>
    </row>
    <row r="95" spans="1:3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89"/>
      <c r="AI95" s="89"/>
    </row>
    <row r="96" spans="1:35" ht="12.75" customHeight="1" thickBot="1" x14ac:dyDescent="0.25">
      <c r="A96" s="60" t="s">
        <v>56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C96" s="34"/>
      <c r="AH96" s="87"/>
      <c r="AI96" s="87"/>
    </row>
    <row r="97" spans="1:35" s="7" customFormat="1" ht="12.75" customHeight="1" x14ac:dyDescent="0.2">
      <c r="A97" s="143" t="s">
        <v>52</v>
      </c>
      <c r="B97" s="144"/>
      <c r="C97" s="145"/>
      <c r="D97" s="141" t="s">
        <v>53</v>
      </c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39" t="s">
        <v>22</v>
      </c>
    </row>
    <row r="98" spans="1:35" s="7" customFormat="1" ht="12.75" customHeight="1" thickBot="1" x14ac:dyDescent="0.25">
      <c r="A98" s="146"/>
      <c r="B98" s="147"/>
      <c r="C98" s="147"/>
      <c r="D98" s="91">
        <v>1990</v>
      </c>
      <c r="E98" s="91">
        <v>1991</v>
      </c>
      <c r="F98" s="91">
        <v>1992</v>
      </c>
      <c r="G98" s="91">
        <v>1993</v>
      </c>
      <c r="H98" s="91">
        <v>1994</v>
      </c>
      <c r="I98" s="91">
        <v>1995</v>
      </c>
      <c r="J98" s="91">
        <v>1996</v>
      </c>
      <c r="K98" s="91">
        <v>1997</v>
      </c>
      <c r="L98" s="91">
        <v>1998</v>
      </c>
      <c r="M98" s="91">
        <v>1999</v>
      </c>
      <c r="N98" s="91">
        <v>2000</v>
      </c>
      <c r="O98" s="91">
        <v>2001</v>
      </c>
      <c r="P98" s="91">
        <v>2002</v>
      </c>
      <c r="Q98" s="91">
        <v>2003</v>
      </c>
      <c r="R98" s="91">
        <v>2004</v>
      </c>
      <c r="S98" s="91">
        <v>2005</v>
      </c>
      <c r="T98" s="91">
        <v>2006</v>
      </c>
      <c r="U98" s="91">
        <v>2007</v>
      </c>
      <c r="V98" s="91">
        <v>2008</v>
      </c>
      <c r="W98" s="91">
        <v>2009</v>
      </c>
      <c r="X98" s="91">
        <v>2010</v>
      </c>
      <c r="Y98" s="91">
        <v>2011</v>
      </c>
      <c r="Z98" s="91">
        <v>2012</v>
      </c>
      <c r="AA98" s="91">
        <v>2013</v>
      </c>
      <c r="AB98" s="91">
        <v>2014</v>
      </c>
      <c r="AC98" s="91">
        <v>2015</v>
      </c>
      <c r="AD98" s="91">
        <v>2016</v>
      </c>
      <c r="AE98" s="91">
        <v>2017</v>
      </c>
      <c r="AF98" s="91">
        <v>2018</v>
      </c>
      <c r="AG98" s="102">
        <v>2019</v>
      </c>
      <c r="AH98" s="102">
        <v>2020</v>
      </c>
      <c r="AI98" s="140"/>
    </row>
    <row r="99" spans="1:35" ht="12.75" customHeight="1" x14ac:dyDescent="0.2">
      <c r="A99" s="39"/>
      <c r="B99" s="40" t="s">
        <v>54</v>
      </c>
      <c r="C99" s="25" t="s">
        <v>25</v>
      </c>
      <c r="D99" s="25">
        <f>D102+D104+D106+D108+D110+D112+D114+D116+D118+D120+D122+D124+D126+D128+D130+D132+D134</f>
        <v>0</v>
      </c>
      <c r="E99" s="25">
        <f t="shared" ref="E99:AH99" si="78">E102+E104+E106+E108+E110+E112+E114+E116+E118+E120+E122+E124+E126+E128+E130+E132+E134</f>
        <v>0</v>
      </c>
      <c r="F99" s="25">
        <f t="shared" si="78"/>
        <v>0</v>
      </c>
      <c r="G99" s="25">
        <f t="shared" si="78"/>
        <v>0</v>
      </c>
      <c r="H99" s="25">
        <f t="shared" si="78"/>
        <v>0</v>
      </c>
      <c r="I99" s="25">
        <f t="shared" si="78"/>
        <v>0</v>
      </c>
      <c r="J99" s="25">
        <f t="shared" si="78"/>
        <v>0</v>
      </c>
      <c r="K99" s="25">
        <f t="shared" si="78"/>
        <v>0</v>
      </c>
      <c r="L99" s="25">
        <f t="shared" si="78"/>
        <v>0</v>
      </c>
      <c r="M99" s="25">
        <f t="shared" si="78"/>
        <v>0</v>
      </c>
      <c r="N99" s="25">
        <f t="shared" si="78"/>
        <v>0</v>
      </c>
      <c r="O99" s="25">
        <f t="shared" si="78"/>
        <v>0</v>
      </c>
      <c r="P99" s="25">
        <f t="shared" si="78"/>
        <v>0</v>
      </c>
      <c r="Q99" s="25">
        <f t="shared" si="78"/>
        <v>0</v>
      </c>
      <c r="R99" s="25">
        <f t="shared" si="78"/>
        <v>0</v>
      </c>
      <c r="S99" s="25">
        <f t="shared" si="78"/>
        <v>0</v>
      </c>
      <c r="T99" s="25">
        <f t="shared" si="78"/>
        <v>0</v>
      </c>
      <c r="U99" s="25">
        <f t="shared" si="78"/>
        <v>0</v>
      </c>
      <c r="V99" s="25">
        <f t="shared" si="78"/>
        <v>0</v>
      </c>
      <c r="W99" s="25">
        <f t="shared" si="78"/>
        <v>0</v>
      </c>
      <c r="X99" s="25">
        <f t="shared" si="78"/>
        <v>0</v>
      </c>
      <c r="Y99" s="25">
        <f t="shared" si="78"/>
        <v>0</v>
      </c>
      <c r="Z99" s="25">
        <f t="shared" si="78"/>
        <v>0</v>
      </c>
      <c r="AA99" s="25">
        <f t="shared" si="78"/>
        <v>0</v>
      </c>
      <c r="AB99" s="25">
        <f t="shared" si="78"/>
        <v>0</v>
      </c>
      <c r="AC99" s="25">
        <f t="shared" si="78"/>
        <v>0</v>
      </c>
      <c r="AD99" s="25">
        <f t="shared" si="78"/>
        <v>1</v>
      </c>
      <c r="AE99" s="25">
        <f t="shared" si="78"/>
        <v>0</v>
      </c>
      <c r="AF99" s="25">
        <f t="shared" si="78"/>
        <v>0</v>
      </c>
      <c r="AG99" s="25">
        <f t="shared" ref="AG99" si="79">AG102+AG104+AG106+AG108+AG110+AG112+AG114+AG116+AG118+AG120+AG122+AG124+AG126+AG128+AG130+AG132+AG134</f>
        <v>1</v>
      </c>
      <c r="AH99" s="25">
        <f t="shared" si="78"/>
        <v>0</v>
      </c>
      <c r="AI99" s="42">
        <f>SUM(D99:AH99)</f>
        <v>2</v>
      </c>
    </row>
    <row r="100" spans="1:35" ht="12.75" customHeight="1" thickBot="1" x14ac:dyDescent="0.25">
      <c r="A100" s="43"/>
      <c r="B100" s="16"/>
      <c r="C100" s="20" t="s">
        <v>39</v>
      </c>
      <c r="D100" s="20">
        <f>D103+D105+D107+D109+D111+D113+D115+D117+D119+D121+D123+D125+D127+D129+D131+D133+D135</f>
        <v>0</v>
      </c>
      <c r="E100" s="20">
        <f t="shared" ref="E100:AH100" si="80">E103+E105+E107+E109+E111+E113+E115+E117+E119+E121+E123+E125+E127+E129+E131+E133+E135</f>
        <v>0</v>
      </c>
      <c r="F100" s="20">
        <f t="shared" si="80"/>
        <v>0</v>
      </c>
      <c r="G100" s="20">
        <f t="shared" si="80"/>
        <v>0</v>
      </c>
      <c r="H100" s="20">
        <f t="shared" si="80"/>
        <v>0</v>
      </c>
      <c r="I100" s="20">
        <f t="shared" si="80"/>
        <v>0</v>
      </c>
      <c r="J100" s="20">
        <f t="shared" si="80"/>
        <v>0</v>
      </c>
      <c r="K100" s="20">
        <f t="shared" si="80"/>
        <v>0</v>
      </c>
      <c r="L100" s="20">
        <f t="shared" si="80"/>
        <v>0</v>
      </c>
      <c r="M100" s="20">
        <f t="shared" si="80"/>
        <v>0</v>
      </c>
      <c r="N100" s="20">
        <f t="shared" si="80"/>
        <v>0</v>
      </c>
      <c r="O100" s="20">
        <f t="shared" si="80"/>
        <v>0</v>
      </c>
      <c r="P100" s="20">
        <f t="shared" si="80"/>
        <v>0</v>
      </c>
      <c r="Q100" s="20">
        <f t="shared" si="80"/>
        <v>0</v>
      </c>
      <c r="R100" s="20">
        <f t="shared" si="80"/>
        <v>0</v>
      </c>
      <c r="S100" s="20">
        <f t="shared" si="80"/>
        <v>0</v>
      </c>
      <c r="T100" s="20">
        <f t="shared" si="80"/>
        <v>0</v>
      </c>
      <c r="U100" s="20">
        <f t="shared" si="80"/>
        <v>0</v>
      </c>
      <c r="V100" s="20">
        <f t="shared" si="80"/>
        <v>0</v>
      </c>
      <c r="W100" s="20">
        <f t="shared" si="80"/>
        <v>0</v>
      </c>
      <c r="X100" s="20">
        <f t="shared" si="80"/>
        <v>0</v>
      </c>
      <c r="Y100" s="20">
        <f t="shared" si="80"/>
        <v>0</v>
      </c>
      <c r="Z100" s="20">
        <f t="shared" si="80"/>
        <v>0</v>
      </c>
      <c r="AA100" s="20">
        <f t="shared" si="80"/>
        <v>0</v>
      </c>
      <c r="AB100" s="20">
        <f t="shared" si="80"/>
        <v>0</v>
      </c>
      <c r="AC100" s="20">
        <f t="shared" si="80"/>
        <v>0</v>
      </c>
      <c r="AD100" s="20">
        <f t="shared" si="80"/>
        <v>900</v>
      </c>
      <c r="AE100" s="20">
        <f t="shared" si="80"/>
        <v>0</v>
      </c>
      <c r="AF100" s="20">
        <f t="shared" si="80"/>
        <v>0</v>
      </c>
      <c r="AG100" s="20">
        <f t="shared" ref="AG100" si="81">AG103+AG105+AG107+AG109+AG111+AG113+AG115+AG117+AG119+AG121+AG123+AG125+AG127+AG129+AG131+AG133+AG135</f>
        <v>1100</v>
      </c>
      <c r="AH100" s="20">
        <f t="shared" si="80"/>
        <v>0</v>
      </c>
      <c r="AI100" s="45">
        <f>SUM(D100:AH100)</f>
        <v>2000</v>
      </c>
    </row>
    <row r="101" spans="1:35" ht="12.75" customHeight="1" x14ac:dyDescent="0.2">
      <c r="A101" s="58"/>
      <c r="B101" s="1"/>
      <c r="C101" s="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</row>
    <row r="102" spans="1:35" ht="12.75" customHeight="1" x14ac:dyDescent="0.2">
      <c r="A102" s="120" t="s">
        <v>23</v>
      </c>
      <c r="B102" s="137" t="s">
        <v>24</v>
      </c>
      <c r="C102" s="59" t="s">
        <v>25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0</v>
      </c>
      <c r="U102" s="82">
        <v>0</v>
      </c>
      <c r="V102" s="82">
        <v>0</v>
      </c>
      <c r="W102" s="82">
        <v>0</v>
      </c>
      <c r="X102" s="82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f>'Ingreso de Datos 2020'!O63</f>
        <v>0</v>
      </c>
      <c r="AI102" s="85">
        <f t="shared" ref="AI102:AI135" si="82">SUM(D102:AH102)</f>
        <v>0</v>
      </c>
    </row>
    <row r="103" spans="1:35" ht="12.75" customHeight="1" x14ac:dyDescent="0.2">
      <c r="A103" s="121"/>
      <c r="B103" s="138"/>
      <c r="C103" s="57" t="s">
        <v>39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83">
        <v>0</v>
      </c>
      <c r="U103" s="83">
        <v>0</v>
      </c>
      <c r="V103" s="83">
        <v>0</v>
      </c>
      <c r="W103" s="83">
        <v>0</v>
      </c>
      <c r="X103" s="83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f>'Ingreso de Datos 2020'!O64</f>
        <v>0</v>
      </c>
      <c r="AI103" s="86">
        <f t="shared" si="82"/>
        <v>0</v>
      </c>
    </row>
    <row r="104" spans="1:35" ht="12.75" customHeight="1" x14ac:dyDescent="0.2">
      <c r="A104" s="121"/>
      <c r="B104" s="137" t="s">
        <v>27</v>
      </c>
      <c r="C104" s="10" t="s">
        <v>25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2">
        <v>0</v>
      </c>
      <c r="U104" s="82">
        <v>0</v>
      </c>
      <c r="V104" s="82">
        <v>0</v>
      </c>
      <c r="W104" s="82">
        <v>0</v>
      </c>
      <c r="X104" s="82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f>'Ingreso de Datos 2020'!O65</f>
        <v>0</v>
      </c>
      <c r="AI104" s="85">
        <f t="shared" si="82"/>
        <v>0</v>
      </c>
    </row>
    <row r="105" spans="1:35" ht="12.75" customHeight="1" x14ac:dyDescent="0.2">
      <c r="A105" s="121"/>
      <c r="B105" s="138"/>
      <c r="C105" s="11" t="s">
        <v>39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83">
        <v>0</v>
      </c>
      <c r="R105" s="83">
        <v>0</v>
      </c>
      <c r="S105" s="83">
        <v>0</v>
      </c>
      <c r="T105" s="83">
        <v>0</v>
      </c>
      <c r="U105" s="83">
        <v>0</v>
      </c>
      <c r="V105" s="83">
        <v>0</v>
      </c>
      <c r="W105" s="83">
        <v>0</v>
      </c>
      <c r="X105" s="83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f>'Ingreso de Datos 2020'!O66</f>
        <v>0</v>
      </c>
      <c r="AI105" s="86">
        <f t="shared" si="82"/>
        <v>0</v>
      </c>
    </row>
    <row r="106" spans="1:35" ht="12.75" customHeight="1" x14ac:dyDescent="0.2">
      <c r="A106" s="121"/>
      <c r="B106" s="137" t="s">
        <v>28</v>
      </c>
      <c r="C106" s="10" t="s">
        <v>25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2">
        <v>0</v>
      </c>
      <c r="U106" s="82">
        <v>0</v>
      </c>
      <c r="V106" s="82">
        <v>0</v>
      </c>
      <c r="W106" s="82">
        <v>0</v>
      </c>
      <c r="X106" s="82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f>'Ingreso de Datos 2020'!O67</f>
        <v>0</v>
      </c>
      <c r="AI106" s="85">
        <f t="shared" si="82"/>
        <v>0</v>
      </c>
    </row>
    <row r="107" spans="1:35" ht="12.75" customHeight="1" x14ac:dyDescent="0.2">
      <c r="A107" s="121"/>
      <c r="B107" s="138"/>
      <c r="C107" s="11" t="s">
        <v>39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83">
        <v>0</v>
      </c>
      <c r="U107" s="83">
        <v>0</v>
      </c>
      <c r="V107" s="83">
        <v>0</v>
      </c>
      <c r="W107" s="83">
        <v>0</v>
      </c>
      <c r="X107" s="83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f>'Ingreso de Datos 2020'!O68</f>
        <v>0</v>
      </c>
      <c r="AI107" s="86">
        <f t="shared" si="82"/>
        <v>0</v>
      </c>
    </row>
    <row r="108" spans="1:35" ht="12.75" customHeight="1" x14ac:dyDescent="0.2">
      <c r="A108" s="121"/>
      <c r="B108" s="137" t="s">
        <v>29</v>
      </c>
      <c r="C108" s="10" t="s">
        <v>25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  <c r="V108" s="82">
        <v>0</v>
      </c>
      <c r="W108" s="82">
        <v>0</v>
      </c>
      <c r="X108" s="82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f>'Ingreso de Datos 2020'!O69</f>
        <v>0</v>
      </c>
      <c r="AI108" s="85">
        <f t="shared" si="82"/>
        <v>0</v>
      </c>
    </row>
    <row r="109" spans="1:35" ht="12.75" customHeight="1" x14ac:dyDescent="0.2">
      <c r="A109" s="121"/>
      <c r="B109" s="138"/>
      <c r="C109" s="11" t="s">
        <v>39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3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f>'Ingreso de Datos 2020'!O70</f>
        <v>0</v>
      </c>
      <c r="AI109" s="86">
        <f t="shared" si="82"/>
        <v>0</v>
      </c>
    </row>
    <row r="110" spans="1:35" ht="12.75" customHeight="1" x14ac:dyDescent="0.2">
      <c r="A110" s="121"/>
      <c r="B110" s="137" t="s">
        <v>30</v>
      </c>
      <c r="C110" s="10" t="s">
        <v>25</v>
      </c>
      <c r="D110" s="82">
        <v>0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0</v>
      </c>
      <c r="U110" s="82">
        <v>0</v>
      </c>
      <c r="V110" s="82">
        <v>0</v>
      </c>
      <c r="W110" s="82">
        <v>0</v>
      </c>
      <c r="X110" s="82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f>'Ingreso de Datos 2020'!O71</f>
        <v>0</v>
      </c>
      <c r="AI110" s="85">
        <f t="shared" si="82"/>
        <v>0</v>
      </c>
    </row>
    <row r="111" spans="1:35" ht="12.75" customHeight="1" x14ac:dyDescent="0.2">
      <c r="A111" s="121"/>
      <c r="B111" s="138"/>
      <c r="C111" s="11" t="s">
        <v>39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  <c r="AG111" s="18">
        <v>0</v>
      </c>
      <c r="AH111" s="18">
        <f>'Ingreso de Datos 2020'!O72</f>
        <v>0</v>
      </c>
      <c r="AI111" s="86">
        <f t="shared" si="82"/>
        <v>0</v>
      </c>
    </row>
    <row r="112" spans="1:35" ht="12.75" customHeight="1" x14ac:dyDescent="0.2">
      <c r="A112" s="121"/>
      <c r="B112" s="137" t="s">
        <v>31</v>
      </c>
      <c r="C112" s="10" t="s">
        <v>25</v>
      </c>
      <c r="D112" s="82">
        <v>0</v>
      </c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82">
        <v>0</v>
      </c>
      <c r="U112" s="82">
        <v>0</v>
      </c>
      <c r="V112" s="82">
        <v>0</v>
      </c>
      <c r="W112" s="82">
        <v>0</v>
      </c>
      <c r="X112" s="82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f>'Ingreso de Datos 2020'!O73</f>
        <v>0</v>
      </c>
      <c r="AI112" s="85">
        <f t="shared" si="82"/>
        <v>0</v>
      </c>
    </row>
    <row r="113" spans="1:35" ht="12.75" customHeight="1" x14ac:dyDescent="0.2">
      <c r="A113" s="122"/>
      <c r="B113" s="138"/>
      <c r="C113" s="11" t="s">
        <v>39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v>0</v>
      </c>
      <c r="V113" s="83">
        <v>0</v>
      </c>
      <c r="W113" s="83">
        <v>0</v>
      </c>
      <c r="X113" s="83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f>'Ingreso de Datos 2020'!O74</f>
        <v>0</v>
      </c>
      <c r="AI113" s="86">
        <f t="shared" si="82"/>
        <v>0</v>
      </c>
    </row>
    <row r="114" spans="1:35" ht="12.75" customHeight="1" x14ac:dyDescent="0.2">
      <c r="A114" s="120" t="s">
        <v>32</v>
      </c>
      <c r="B114" s="137" t="s">
        <v>33</v>
      </c>
      <c r="C114" s="10" t="s">
        <v>25</v>
      </c>
      <c r="D114" s="82">
        <v>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0</v>
      </c>
      <c r="U114" s="82">
        <v>0</v>
      </c>
      <c r="V114" s="82">
        <v>0</v>
      </c>
      <c r="W114" s="82">
        <v>0</v>
      </c>
      <c r="X114" s="82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f>'Ingreso de Datos 2020'!O75</f>
        <v>0</v>
      </c>
      <c r="AI114" s="85">
        <f t="shared" si="82"/>
        <v>0</v>
      </c>
    </row>
    <row r="115" spans="1:35" ht="12.75" customHeight="1" x14ac:dyDescent="0.2">
      <c r="A115" s="121"/>
      <c r="B115" s="138"/>
      <c r="C115" s="11" t="s">
        <v>39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v>0</v>
      </c>
      <c r="V115" s="83">
        <v>0</v>
      </c>
      <c r="W115" s="83">
        <v>0</v>
      </c>
      <c r="X115" s="83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f>'Ingreso de Datos 2020'!O76</f>
        <v>0</v>
      </c>
      <c r="AI115" s="86">
        <f t="shared" si="82"/>
        <v>0</v>
      </c>
    </row>
    <row r="116" spans="1:35" ht="12.75" customHeight="1" x14ac:dyDescent="0.2">
      <c r="A116" s="121"/>
      <c r="B116" s="137" t="s">
        <v>34</v>
      </c>
      <c r="C116" s="10" t="s">
        <v>25</v>
      </c>
      <c r="D116" s="82">
        <v>0</v>
      </c>
      <c r="E116" s="82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82">
        <v>0</v>
      </c>
      <c r="V116" s="82">
        <v>0</v>
      </c>
      <c r="W116" s="82">
        <v>0</v>
      </c>
      <c r="X116" s="82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f>'Ingreso de Datos 2020'!O77</f>
        <v>0</v>
      </c>
      <c r="AI116" s="85">
        <f t="shared" si="82"/>
        <v>0</v>
      </c>
    </row>
    <row r="117" spans="1:35" ht="12.75" customHeight="1" x14ac:dyDescent="0.2">
      <c r="A117" s="121"/>
      <c r="B117" s="138"/>
      <c r="C117" s="11" t="s">
        <v>39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0</v>
      </c>
      <c r="U117" s="83">
        <v>0</v>
      </c>
      <c r="V117" s="83">
        <v>0</v>
      </c>
      <c r="W117" s="83">
        <v>0</v>
      </c>
      <c r="X117" s="83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f>'Ingreso de Datos 2020'!O78</f>
        <v>0</v>
      </c>
      <c r="AI117" s="86">
        <f t="shared" si="82"/>
        <v>0</v>
      </c>
    </row>
    <row r="118" spans="1:35" ht="12.75" customHeight="1" x14ac:dyDescent="0.2">
      <c r="A118" s="121"/>
      <c r="B118" s="137" t="s">
        <v>35</v>
      </c>
      <c r="C118" s="10" t="s">
        <v>25</v>
      </c>
      <c r="D118" s="82">
        <v>0</v>
      </c>
      <c r="E118" s="82">
        <v>0</v>
      </c>
      <c r="F118" s="82">
        <v>0</v>
      </c>
      <c r="G118" s="82">
        <v>0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  <c r="U118" s="82">
        <v>0</v>
      </c>
      <c r="V118" s="82">
        <v>0</v>
      </c>
      <c r="W118" s="82">
        <v>0</v>
      </c>
      <c r="X118" s="82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f>'Ingreso de Datos 2020'!O79</f>
        <v>0</v>
      </c>
      <c r="AI118" s="85">
        <f t="shared" si="82"/>
        <v>0</v>
      </c>
    </row>
    <row r="119" spans="1:35" ht="12.75" customHeight="1" x14ac:dyDescent="0.2">
      <c r="A119" s="121"/>
      <c r="B119" s="138"/>
      <c r="C119" s="11" t="s">
        <v>39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0</v>
      </c>
      <c r="V119" s="83">
        <v>0</v>
      </c>
      <c r="W119" s="83">
        <v>0</v>
      </c>
      <c r="X119" s="83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f>'Ingreso de Datos 2020'!O80</f>
        <v>0</v>
      </c>
      <c r="AI119" s="86">
        <f t="shared" si="82"/>
        <v>0</v>
      </c>
    </row>
    <row r="120" spans="1:35" ht="12.75" customHeight="1" x14ac:dyDescent="0.2">
      <c r="A120" s="121"/>
      <c r="B120" s="137" t="s">
        <v>36</v>
      </c>
      <c r="C120" s="10" t="s">
        <v>25</v>
      </c>
      <c r="D120" s="82">
        <v>0</v>
      </c>
      <c r="E120" s="82">
        <v>0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2">
        <v>0</v>
      </c>
      <c r="U120" s="82">
        <v>0</v>
      </c>
      <c r="V120" s="82">
        <v>0</v>
      </c>
      <c r="W120" s="82">
        <v>0</v>
      </c>
      <c r="X120" s="82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f>'Ingreso de Datos 2020'!O81</f>
        <v>0</v>
      </c>
      <c r="AI120" s="85">
        <f t="shared" si="82"/>
        <v>0</v>
      </c>
    </row>
    <row r="121" spans="1:35" ht="12.75" customHeight="1" x14ac:dyDescent="0.2">
      <c r="A121" s="121"/>
      <c r="B121" s="138"/>
      <c r="C121" s="11" t="s">
        <v>39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T121" s="83">
        <v>0</v>
      </c>
      <c r="U121" s="83">
        <v>0</v>
      </c>
      <c r="V121" s="83">
        <v>0</v>
      </c>
      <c r="W121" s="83">
        <v>0</v>
      </c>
      <c r="X121" s="83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f>'Ingreso de Datos 2020'!O82</f>
        <v>0</v>
      </c>
      <c r="AI121" s="86">
        <f t="shared" si="82"/>
        <v>0</v>
      </c>
    </row>
    <row r="122" spans="1:35" ht="12.75" customHeight="1" x14ac:dyDescent="0.2">
      <c r="A122" s="121"/>
      <c r="B122" s="137" t="s">
        <v>37</v>
      </c>
      <c r="C122" s="10" t="s">
        <v>25</v>
      </c>
      <c r="D122" s="82">
        <v>0</v>
      </c>
      <c r="E122" s="82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2">
        <v>0</v>
      </c>
      <c r="U122" s="82">
        <v>0</v>
      </c>
      <c r="V122" s="82">
        <v>0</v>
      </c>
      <c r="W122" s="82">
        <v>0</v>
      </c>
      <c r="X122" s="82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1</v>
      </c>
      <c r="AE122" s="17">
        <v>0</v>
      </c>
      <c r="AF122" s="17">
        <v>0</v>
      </c>
      <c r="AG122" s="17">
        <v>1</v>
      </c>
      <c r="AH122" s="17">
        <f>'Ingreso de Datos 2020'!O83</f>
        <v>0</v>
      </c>
      <c r="AI122" s="85">
        <f t="shared" si="82"/>
        <v>2</v>
      </c>
    </row>
    <row r="123" spans="1:35" ht="12.75" customHeight="1" x14ac:dyDescent="0.2">
      <c r="A123" s="121"/>
      <c r="B123" s="138"/>
      <c r="C123" s="11" t="s">
        <v>39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83">
        <v>0</v>
      </c>
      <c r="S123" s="83">
        <v>0</v>
      </c>
      <c r="T123" s="83">
        <v>0</v>
      </c>
      <c r="U123" s="83">
        <v>0</v>
      </c>
      <c r="V123" s="83">
        <v>0</v>
      </c>
      <c r="W123" s="83">
        <v>0</v>
      </c>
      <c r="X123" s="83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900</v>
      </c>
      <c r="AE123" s="18">
        <v>0</v>
      </c>
      <c r="AF123" s="18">
        <v>0</v>
      </c>
      <c r="AG123" s="18">
        <v>1100</v>
      </c>
      <c r="AH123" s="18">
        <f>'Ingreso de Datos 2020'!O84</f>
        <v>0</v>
      </c>
      <c r="AI123" s="86">
        <f t="shared" si="82"/>
        <v>2000</v>
      </c>
    </row>
    <row r="124" spans="1:35" ht="12.75" customHeight="1" x14ac:dyDescent="0.2">
      <c r="A124" s="121"/>
      <c r="B124" s="137" t="s">
        <v>38</v>
      </c>
      <c r="C124" s="10" t="s">
        <v>25</v>
      </c>
      <c r="D124" s="82">
        <v>0</v>
      </c>
      <c r="E124" s="82">
        <v>0</v>
      </c>
      <c r="F124" s="82">
        <v>0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0</v>
      </c>
      <c r="R124" s="82">
        <v>0</v>
      </c>
      <c r="S124" s="82">
        <v>0</v>
      </c>
      <c r="T124" s="82">
        <v>0</v>
      </c>
      <c r="U124" s="82">
        <v>0</v>
      </c>
      <c r="V124" s="82">
        <v>0</v>
      </c>
      <c r="W124" s="82">
        <v>0</v>
      </c>
      <c r="X124" s="82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f>'Ingreso de Datos 2020'!O85</f>
        <v>0</v>
      </c>
      <c r="AI124" s="85">
        <f t="shared" si="82"/>
        <v>0</v>
      </c>
    </row>
    <row r="125" spans="1:35" ht="12.75" customHeight="1" x14ac:dyDescent="0.2">
      <c r="A125" s="121"/>
      <c r="B125" s="138"/>
      <c r="C125" s="11" t="s">
        <v>39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v>0</v>
      </c>
      <c r="V125" s="83">
        <v>0</v>
      </c>
      <c r="W125" s="83">
        <v>0</v>
      </c>
      <c r="X125" s="83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f>'Ingreso de Datos 2020'!O86</f>
        <v>0</v>
      </c>
      <c r="AI125" s="86">
        <f t="shared" si="82"/>
        <v>0</v>
      </c>
    </row>
    <row r="126" spans="1:35" ht="12.75" customHeight="1" x14ac:dyDescent="0.2">
      <c r="A126" s="121"/>
      <c r="B126" s="137" t="s">
        <v>40</v>
      </c>
      <c r="C126" s="10" t="s">
        <v>25</v>
      </c>
      <c r="D126" s="82">
        <v>0</v>
      </c>
      <c r="E126" s="82">
        <v>0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f>'Ingreso de Datos 2020'!O87</f>
        <v>0</v>
      </c>
      <c r="AI126" s="85">
        <f t="shared" si="82"/>
        <v>0</v>
      </c>
    </row>
    <row r="127" spans="1:35" ht="12.75" customHeight="1" x14ac:dyDescent="0.2">
      <c r="A127" s="122"/>
      <c r="B127" s="138"/>
      <c r="C127" s="11" t="s">
        <v>39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3">
        <v>0</v>
      </c>
      <c r="X127" s="83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f>'Ingreso de Datos 2020'!O88</f>
        <v>0</v>
      </c>
      <c r="AI127" s="86">
        <f t="shared" si="82"/>
        <v>0</v>
      </c>
    </row>
    <row r="128" spans="1:35" ht="12.75" customHeight="1" x14ac:dyDescent="0.2">
      <c r="A128" s="133" t="s">
        <v>41</v>
      </c>
      <c r="B128" s="137" t="s">
        <v>42</v>
      </c>
      <c r="C128" s="10" t="s">
        <v>25</v>
      </c>
      <c r="D128" s="82">
        <v>0</v>
      </c>
      <c r="E128" s="82">
        <v>0</v>
      </c>
      <c r="F128" s="82">
        <v>0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2">
        <v>0</v>
      </c>
      <c r="O128" s="82">
        <v>0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f>'Ingreso de Datos 2020'!O89</f>
        <v>0</v>
      </c>
      <c r="AI128" s="85">
        <f t="shared" si="82"/>
        <v>0</v>
      </c>
    </row>
    <row r="129" spans="1:35" ht="12.75" customHeight="1" x14ac:dyDescent="0.2">
      <c r="A129" s="134"/>
      <c r="B129" s="138"/>
      <c r="C129" s="11" t="s">
        <v>39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3">
        <v>0</v>
      </c>
      <c r="X129" s="83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f>'Ingreso de Datos 2020'!O90</f>
        <v>0</v>
      </c>
      <c r="AI129" s="86">
        <f t="shared" si="82"/>
        <v>0</v>
      </c>
    </row>
    <row r="130" spans="1:35" ht="12.75" customHeight="1" x14ac:dyDescent="0.2">
      <c r="A130" s="134"/>
      <c r="B130" s="137" t="s">
        <v>43</v>
      </c>
      <c r="C130" s="10" t="s">
        <v>25</v>
      </c>
      <c r="D130" s="82">
        <v>0</v>
      </c>
      <c r="E130" s="82">
        <v>0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2">
        <v>0</v>
      </c>
      <c r="T130" s="82">
        <v>0</v>
      </c>
      <c r="U130" s="82">
        <v>0</v>
      </c>
      <c r="V130" s="82">
        <v>0</v>
      </c>
      <c r="W130" s="82">
        <v>0</v>
      </c>
      <c r="X130" s="82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f>'Ingreso de Datos 2020'!O91</f>
        <v>0</v>
      </c>
      <c r="AI130" s="85">
        <f t="shared" si="82"/>
        <v>0</v>
      </c>
    </row>
    <row r="131" spans="1:35" ht="12.75" customHeight="1" x14ac:dyDescent="0.2">
      <c r="A131" s="134"/>
      <c r="B131" s="138"/>
      <c r="C131" s="11" t="s">
        <v>39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  <c r="Q131" s="83">
        <v>0</v>
      </c>
      <c r="R131" s="83">
        <v>0</v>
      </c>
      <c r="S131" s="83">
        <v>0</v>
      </c>
      <c r="T131" s="83">
        <v>0</v>
      </c>
      <c r="U131" s="83">
        <v>0</v>
      </c>
      <c r="V131" s="83">
        <v>0</v>
      </c>
      <c r="W131" s="83">
        <v>0</v>
      </c>
      <c r="X131" s="83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f>'Ingreso de Datos 2020'!O92</f>
        <v>0</v>
      </c>
      <c r="AI131" s="86">
        <f t="shared" si="82"/>
        <v>0</v>
      </c>
    </row>
    <row r="132" spans="1:35" ht="12.75" customHeight="1" x14ac:dyDescent="0.2">
      <c r="A132" s="134"/>
      <c r="B132" s="137" t="s">
        <v>44</v>
      </c>
      <c r="C132" s="10" t="s">
        <v>25</v>
      </c>
      <c r="D132" s="82">
        <v>0</v>
      </c>
      <c r="E132" s="82">
        <v>0</v>
      </c>
      <c r="F132" s="82">
        <v>0</v>
      </c>
      <c r="G132" s="82">
        <v>0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0</v>
      </c>
      <c r="S132" s="82">
        <v>0</v>
      </c>
      <c r="T132" s="82">
        <v>0</v>
      </c>
      <c r="U132" s="82">
        <v>0</v>
      </c>
      <c r="V132" s="82">
        <v>0</v>
      </c>
      <c r="W132" s="82">
        <v>0</v>
      </c>
      <c r="X132" s="82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f>'Ingreso de Datos 2020'!O93</f>
        <v>0</v>
      </c>
      <c r="AI132" s="85">
        <f t="shared" si="82"/>
        <v>0</v>
      </c>
    </row>
    <row r="133" spans="1:35" ht="12.75" customHeight="1" x14ac:dyDescent="0.2">
      <c r="A133" s="134"/>
      <c r="B133" s="138"/>
      <c r="C133" s="11" t="s">
        <v>39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0</v>
      </c>
      <c r="S133" s="83">
        <v>0</v>
      </c>
      <c r="T133" s="83">
        <v>0</v>
      </c>
      <c r="U133" s="83">
        <v>0</v>
      </c>
      <c r="V133" s="83">
        <v>0</v>
      </c>
      <c r="W133" s="83">
        <v>0</v>
      </c>
      <c r="X133" s="83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f>'Ingreso de Datos 2020'!O94</f>
        <v>0</v>
      </c>
      <c r="AI133" s="86">
        <f t="shared" si="82"/>
        <v>0</v>
      </c>
    </row>
    <row r="134" spans="1:35" ht="12.75" customHeight="1" x14ac:dyDescent="0.2">
      <c r="A134" s="134"/>
      <c r="B134" s="137" t="s">
        <v>45</v>
      </c>
      <c r="C134" s="10" t="s">
        <v>25</v>
      </c>
      <c r="D134" s="82">
        <v>0</v>
      </c>
      <c r="E134" s="82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f>'Ingreso de Datos 2020'!O101</f>
        <v>0</v>
      </c>
      <c r="AF134" s="17">
        <v>0</v>
      </c>
      <c r="AG134" s="17">
        <v>0</v>
      </c>
      <c r="AH134" s="17">
        <f>'Ingreso de Datos 2020'!O95</f>
        <v>0</v>
      </c>
      <c r="AI134" s="85">
        <f t="shared" si="82"/>
        <v>0</v>
      </c>
    </row>
    <row r="135" spans="1:35" ht="12.75" customHeight="1" x14ac:dyDescent="0.2">
      <c r="A135" s="148"/>
      <c r="B135" s="138"/>
      <c r="C135" s="11" t="s">
        <v>39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  <c r="Q135" s="83">
        <v>0</v>
      </c>
      <c r="R135" s="83">
        <v>0</v>
      </c>
      <c r="S135" s="83">
        <v>0</v>
      </c>
      <c r="T135" s="83">
        <v>0</v>
      </c>
      <c r="U135" s="83">
        <v>0</v>
      </c>
      <c r="V135" s="83">
        <v>0</v>
      </c>
      <c r="W135" s="83">
        <v>0</v>
      </c>
      <c r="X135" s="83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f>'Ingreso de Datos 2020'!O102</f>
        <v>0</v>
      </c>
      <c r="AF135" s="18">
        <v>0</v>
      </c>
      <c r="AG135" s="18">
        <v>0</v>
      </c>
      <c r="AH135" s="18">
        <f>'Ingreso de Datos 2020'!O96</f>
        <v>0</v>
      </c>
      <c r="AI135" s="86">
        <f t="shared" si="82"/>
        <v>0</v>
      </c>
    </row>
    <row r="136" spans="1:35" ht="12.75" customHeight="1" x14ac:dyDescent="0.2">
      <c r="A136" s="3" t="str">
        <f>A46</f>
        <v>FUENTE: reporte mensual Metas Subsidios Asignados DPH a DIFIN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8"/>
      <c r="AD136" s="28"/>
      <c r="AE136" s="28"/>
      <c r="AF136" s="28"/>
      <c r="AG136" s="28"/>
      <c r="AH136" s="28"/>
      <c r="AI136" s="28"/>
    </row>
    <row r="137" spans="1:3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</sheetData>
  <sheetProtection sheet="1" objects="1" scenarios="1"/>
  <mergeCells count="69">
    <mergeCell ref="A83:A90"/>
    <mergeCell ref="B89:B90"/>
    <mergeCell ref="A128:A135"/>
    <mergeCell ref="B134:B135"/>
    <mergeCell ref="A69:A82"/>
    <mergeCell ref="A114:A127"/>
    <mergeCell ref="B126:B127"/>
    <mergeCell ref="B124:B125"/>
    <mergeCell ref="B132:B133"/>
    <mergeCell ref="B85:B86"/>
    <mergeCell ref="B83:B84"/>
    <mergeCell ref="B75:B76"/>
    <mergeCell ref="B108:B109"/>
    <mergeCell ref="B120:B121"/>
    <mergeCell ref="B122:B123"/>
    <mergeCell ref="B77:B78"/>
    <mergeCell ref="A57:A68"/>
    <mergeCell ref="B57:B58"/>
    <mergeCell ref="B71:B72"/>
    <mergeCell ref="B69:B70"/>
    <mergeCell ref="B67:B68"/>
    <mergeCell ref="B65:B66"/>
    <mergeCell ref="A38:A45"/>
    <mergeCell ref="B44:B45"/>
    <mergeCell ref="B38:B39"/>
    <mergeCell ref="B42:B43"/>
    <mergeCell ref="A52:C53"/>
    <mergeCell ref="B40:B41"/>
    <mergeCell ref="A7:C8"/>
    <mergeCell ref="B26:B27"/>
    <mergeCell ref="B28:B29"/>
    <mergeCell ref="A24:A37"/>
    <mergeCell ref="B24:B25"/>
    <mergeCell ref="A12:A23"/>
    <mergeCell ref="B22:B23"/>
    <mergeCell ref="B12:B13"/>
    <mergeCell ref="B14:B15"/>
    <mergeCell ref="B18:B19"/>
    <mergeCell ref="B16:B17"/>
    <mergeCell ref="B30:B31"/>
    <mergeCell ref="B32:B33"/>
    <mergeCell ref="B34:B35"/>
    <mergeCell ref="B36:B37"/>
    <mergeCell ref="B20:B21"/>
    <mergeCell ref="B79:B80"/>
    <mergeCell ref="B81:B82"/>
    <mergeCell ref="B114:B115"/>
    <mergeCell ref="B116:B117"/>
    <mergeCell ref="B118:B119"/>
    <mergeCell ref="B110:B111"/>
    <mergeCell ref="B102:B103"/>
    <mergeCell ref="B104:B105"/>
    <mergeCell ref="B106:B107"/>
    <mergeCell ref="B130:B131"/>
    <mergeCell ref="A102:A113"/>
    <mergeCell ref="B112:B113"/>
    <mergeCell ref="AI7:AI8"/>
    <mergeCell ref="AI52:AI53"/>
    <mergeCell ref="AI97:AI98"/>
    <mergeCell ref="D7:AH7"/>
    <mergeCell ref="D52:AH52"/>
    <mergeCell ref="D97:AH97"/>
    <mergeCell ref="B128:B129"/>
    <mergeCell ref="B73:B74"/>
    <mergeCell ref="B59:B60"/>
    <mergeCell ref="B61:B62"/>
    <mergeCell ref="B63:B64"/>
    <mergeCell ref="A97:C98"/>
    <mergeCell ref="B87:B88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FF9933"/>
    <pageSetUpPr fitToPage="1"/>
  </sheetPr>
  <dimension ref="A1:AL265"/>
  <sheetViews>
    <sheetView workbookViewId="0">
      <pane xSplit="3" ySplit="8" topLeftCell="AH9" activePane="bottomRight" state="frozen"/>
      <selection activeCell="A7" sqref="A7:B8"/>
      <selection pane="topRight" activeCell="A7" sqref="A7:B8"/>
      <selection pane="bottomLeft" activeCell="A7" sqref="A7:B8"/>
      <selection pane="bottomRight" activeCell="A7" sqref="A7:C8"/>
    </sheetView>
  </sheetViews>
  <sheetFormatPr baseColWidth="10" defaultColWidth="11.42578125" defaultRowHeight="12.75" customHeight="1" x14ac:dyDescent="0.2"/>
  <cols>
    <col min="1" max="1" width="11.5703125" style="2" customWidth="1"/>
    <col min="2" max="2" width="36.28515625" style="2" customWidth="1"/>
    <col min="3" max="23" width="7.5703125" style="2" customWidth="1"/>
    <col min="24" max="35" width="16.7109375" style="4" customWidth="1"/>
    <col min="36" max="86" width="13.7109375" style="1" customWidth="1"/>
    <col min="87" max="16384" width="11.42578125" style="1"/>
  </cols>
  <sheetData>
    <row r="1" spans="1:36" ht="12.75" customHeight="1" x14ac:dyDescent="0.2">
      <c r="A1" s="26"/>
      <c r="AH1" s="90" t="str">
        <f>'Ingreso de Datos 2020'!A1</f>
        <v>SUBSIDIOS PAGADOS PROGRAMA REGULAR Y RECONSTRUCCIÓN</v>
      </c>
    </row>
    <row r="2" spans="1:36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C2" s="32"/>
      <c r="AH2" s="90" t="str">
        <f>'Ingreso de Datos 2020'!A2</f>
        <v>EQUIPO DE ESTADISTICAS – COMISIÓN DE ESTUDIOS HABITACIONALES Y URBANOS</v>
      </c>
    </row>
    <row r="3" spans="1:36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AC3" s="33"/>
      <c r="AH3" s="90" t="str">
        <f>'Ingreso de Datos 2020'!A5</f>
        <v>PERIODO: 1990 - DICIEMBRE 2020</v>
      </c>
    </row>
    <row r="4" spans="1:36" ht="12.75" customHeight="1" x14ac:dyDescent="0.2">
      <c r="AH4" s="90" t="str">
        <f>'Ingreso de Datos 2020'!A6</f>
        <v>POR AÑO Y PROGRAMA</v>
      </c>
    </row>
    <row r="5" spans="1:36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6" ht="12.75" customHeight="1" thickBot="1" x14ac:dyDescent="0.25">
      <c r="A6" s="60" t="s">
        <v>51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6" s="7" customFormat="1" ht="12.75" customHeight="1" x14ac:dyDescent="0.2">
      <c r="A7" s="143" t="s">
        <v>52</v>
      </c>
      <c r="B7" s="144"/>
      <c r="C7" s="145"/>
      <c r="D7" s="141" t="s">
        <v>53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39" t="s">
        <v>22</v>
      </c>
    </row>
    <row r="8" spans="1:36" s="7" customFormat="1" ht="12.75" customHeight="1" thickBot="1" x14ac:dyDescent="0.25">
      <c r="A8" s="146"/>
      <c r="B8" s="147"/>
      <c r="C8" s="147"/>
      <c r="D8" s="91">
        <v>1990</v>
      </c>
      <c r="E8" s="91">
        <v>1991</v>
      </c>
      <c r="F8" s="91">
        <v>1992</v>
      </c>
      <c r="G8" s="91">
        <v>1993</v>
      </c>
      <c r="H8" s="91">
        <v>1994</v>
      </c>
      <c r="I8" s="91">
        <v>1995</v>
      </c>
      <c r="J8" s="91">
        <v>1996</v>
      </c>
      <c r="K8" s="91">
        <v>1997</v>
      </c>
      <c r="L8" s="91">
        <v>1998</v>
      </c>
      <c r="M8" s="91">
        <v>1999</v>
      </c>
      <c r="N8" s="91">
        <v>2000</v>
      </c>
      <c r="O8" s="91">
        <v>2001</v>
      </c>
      <c r="P8" s="91">
        <v>2002</v>
      </c>
      <c r="Q8" s="91">
        <v>2003</v>
      </c>
      <c r="R8" s="91">
        <v>2004</v>
      </c>
      <c r="S8" s="91">
        <v>2005</v>
      </c>
      <c r="T8" s="91">
        <v>2006</v>
      </c>
      <c r="U8" s="91">
        <v>2007</v>
      </c>
      <c r="V8" s="91">
        <v>2008</v>
      </c>
      <c r="W8" s="91">
        <v>2009</v>
      </c>
      <c r="X8" s="91">
        <v>2010</v>
      </c>
      <c r="Y8" s="91">
        <v>2011</v>
      </c>
      <c r="Z8" s="91">
        <v>2012</v>
      </c>
      <c r="AA8" s="91">
        <v>2013</v>
      </c>
      <c r="AB8" s="91">
        <v>2014</v>
      </c>
      <c r="AC8" s="91">
        <v>2015</v>
      </c>
      <c r="AD8" s="91">
        <v>2016</v>
      </c>
      <c r="AE8" s="91">
        <v>2017</v>
      </c>
      <c r="AF8" s="91">
        <v>2018</v>
      </c>
      <c r="AG8" s="102">
        <v>2019</v>
      </c>
      <c r="AH8" s="102">
        <v>2020</v>
      </c>
      <c r="AI8" s="140"/>
    </row>
    <row r="9" spans="1:36" s="9" customFormat="1" ht="12.75" customHeight="1" x14ac:dyDescent="0.2">
      <c r="A9" s="39"/>
      <c r="B9" s="40" t="s">
        <v>54</v>
      </c>
      <c r="C9" s="25" t="s">
        <v>25</v>
      </c>
      <c r="D9" s="25">
        <f>D12+D14+D16+D18+D20+D22+D24+D26+D28+D30+D32+D34+D36+D38+D40+D42+D44</f>
        <v>2056</v>
      </c>
      <c r="E9" s="25">
        <f t="shared" ref="E9:AH9" si="0">E12+E14+E16+E18+E20+E22+E24+E26+E28+E30+E32+E34+E36+E38+E40+E42+E44</f>
        <v>1905</v>
      </c>
      <c r="F9" s="25">
        <f t="shared" si="0"/>
        <v>2550</v>
      </c>
      <c r="G9" s="25">
        <f t="shared" si="0"/>
        <v>2913</v>
      </c>
      <c r="H9" s="25">
        <f t="shared" si="0"/>
        <v>2132</v>
      </c>
      <c r="I9" s="25">
        <f t="shared" si="0"/>
        <v>2841</v>
      </c>
      <c r="J9" s="25">
        <f t="shared" si="0"/>
        <v>2599</v>
      </c>
      <c r="K9" s="25">
        <f t="shared" si="0"/>
        <v>3537</v>
      </c>
      <c r="L9" s="25">
        <f t="shared" si="0"/>
        <v>3229</v>
      </c>
      <c r="M9" s="25">
        <f t="shared" si="0"/>
        <v>2304</v>
      </c>
      <c r="N9" s="25">
        <f t="shared" si="0"/>
        <v>3277</v>
      </c>
      <c r="O9" s="25">
        <f t="shared" si="0"/>
        <v>2880</v>
      </c>
      <c r="P9" s="25">
        <f t="shared" si="0"/>
        <v>2963</v>
      </c>
      <c r="Q9" s="25">
        <f t="shared" si="0"/>
        <v>3985</v>
      </c>
      <c r="R9" s="25">
        <f t="shared" si="0"/>
        <v>5314</v>
      </c>
      <c r="S9" s="25">
        <f t="shared" si="0"/>
        <v>6437</v>
      </c>
      <c r="T9" s="25">
        <f t="shared" si="0"/>
        <v>6468</v>
      </c>
      <c r="U9" s="25">
        <f t="shared" si="0"/>
        <v>7675</v>
      </c>
      <c r="V9" s="25">
        <f t="shared" si="0"/>
        <v>7413</v>
      </c>
      <c r="W9" s="25">
        <f t="shared" si="0"/>
        <v>8702</v>
      </c>
      <c r="X9" s="25">
        <f t="shared" si="0"/>
        <v>10872</v>
      </c>
      <c r="Y9" s="25">
        <f t="shared" si="0"/>
        <v>5854</v>
      </c>
      <c r="Z9" s="25">
        <f t="shared" si="0"/>
        <v>5754</v>
      </c>
      <c r="AA9" s="25">
        <f t="shared" si="0"/>
        <v>5924</v>
      </c>
      <c r="AB9" s="25">
        <f t="shared" si="0"/>
        <v>10072</v>
      </c>
      <c r="AC9" s="25">
        <f t="shared" si="0"/>
        <v>9479</v>
      </c>
      <c r="AD9" s="25">
        <f t="shared" si="0"/>
        <v>9258</v>
      </c>
      <c r="AE9" s="25">
        <f t="shared" si="0"/>
        <v>11477</v>
      </c>
      <c r="AF9" s="25">
        <f t="shared" si="0"/>
        <v>8846</v>
      </c>
      <c r="AG9" s="25">
        <f t="shared" ref="AG9" si="1">AG12+AG14+AG16+AG18+AG20+AG22+AG24+AG26+AG28+AG30+AG32+AG34+AG36+AG38+AG40+AG42+AG44</f>
        <v>10217</v>
      </c>
      <c r="AH9" s="25">
        <f t="shared" si="0"/>
        <v>8710</v>
      </c>
      <c r="AI9" s="42">
        <f>SUM(D9:AH9)</f>
        <v>177643</v>
      </c>
      <c r="AJ9" s="8"/>
    </row>
    <row r="10" spans="1:36" s="9" customFormat="1" ht="12.75" customHeight="1" thickBot="1" x14ac:dyDescent="0.25">
      <c r="A10" s="43"/>
      <c r="B10" s="16"/>
      <c r="C10" s="20" t="s">
        <v>39</v>
      </c>
      <c r="D10" s="20">
        <f>D13+D15+D17+D19+D21+D23+D25+D27+D29+D31+D33+D35+D37+D39+D41+D43+D45</f>
        <v>200786.81</v>
      </c>
      <c r="E10" s="20">
        <f t="shared" ref="E10:AH10" si="2">E13+E15+E17+E19+E21+E23+E25+E27+E29+E31+E33+E35+E37+E39+E41+E43+E45</f>
        <v>202615.48</v>
      </c>
      <c r="F10" s="20">
        <f t="shared" si="2"/>
        <v>264681.54000000004</v>
      </c>
      <c r="G10" s="20">
        <f t="shared" si="2"/>
        <v>300972.84999999998</v>
      </c>
      <c r="H10" s="20">
        <f t="shared" si="2"/>
        <v>241865.41</v>
      </c>
      <c r="I10" s="20">
        <f t="shared" si="2"/>
        <v>314472.03999999998</v>
      </c>
      <c r="J10" s="20">
        <f t="shared" si="2"/>
        <v>286855.63</v>
      </c>
      <c r="K10" s="20">
        <f t="shared" si="2"/>
        <v>395064.76</v>
      </c>
      <c r="L10" s="20">
        <f t="shared" si="2"/>
        <v>369804</v>
      </c>
      <c r="M10" s="20">
        <f t="shared" si="2"/>
        <v>259982</v>
      </c>
      <c r="N10" s="20">
        <f t="shared" si="2"/>
        <v>381267.79</v>
      </c>
      <c r="O10" s="20">
        <f t="shared" si="2"/>
        <v>350955.58999999997</v>
      </c>
      <c r="P10" s="20">
        <f t="shared" si="2"/>
        <v>376089</v>
      </c>
      <c r="Q10" s="20">
        <f t="shared" si="2"/>
        <v>513554</v>
      </c>
      <c r="R10" s="20">
        <f t="shared" si="2"/>
        <v>782609.35</v>
      </c>
      <c r="S10" s="20">
        <f t="shared" si="2"/>
        <v>1237503.0699999998</v>
      </c>
      <c r="T10" s="20">
        <f t="shared" si="2"/>
        <v>1217610.8799999999</v>
      </c>
      <c r="U10" s="20">
        <f t="shared" si="2"/>
        <v>1677554</v>
      </c>
      <c r="V10" s="20">
        <f t="shared" si="2"/>
        <v>1610802.9338200008</v>
      </c>
      <c r="W10" s="20">
        <f t="shared" si="2"/>
        <v>2408813.6516940766</v>
      </c>
      <c r="X10" s="20">
        <f t="shared" si="2"/>
        <v>3666395.5704795918</v>
      </c>
      <c r="Y10" s="20">
        <f t="shared" si="2"/>
        <v>1816178.1447927346</v>
      </c>
      <c r="Z10" s="20">
        <f t="shared" si="2"/>
        <v>1473689</v>
      </c>
      <c r="AA10" s="20">
        <f t="shared" si="2"/>
        <v>1581019</v>
      </c>
      <c r="AB10" s="20">
        <f t="shared" si="2"/>
        <v>2215800</v>
      </c>
      <c r="AC10" s="20">
        <f t="shared" si="2"/>
        <v>2339828</v>
      </c>
      <c r="AD10" s="20">
        <f t="shared" si="2"/>
        <v>2496740</v>
      </c>
      <c r="AE10" s="20">
        <f t="shared" si="2"/>
        <v>3103559</v>
      </c>
      <c r="AF10" s="20">
        <f t="shared" si="2"/>
        <v>2574474</v>
      </c>
      <c r="AG10" s="20">
        <f t="shared" ref="AG10" si="3">AG13+AG15+AG17+AG19+AG21+AG23+AG25+AG27+AG29+AG31+AG33+AG35+AG37+AG39+AG41+AG43+AG45</f>
        <v>3559487</v>
      </c>
      <c r="AH10" s="20">
        <f t="shared" si="2"/>
        <v>3923085.09</v>
      </c>
      <c r="AI10" s="45">
        <f>SUM(D10:AH10)</f>
        <v>42144115.590786412</v>
      </c>
      <c r="AJ10" s="8"/>
    </row>
    <row r="11" spans="1:36" s="7" customFormat="1" ht="12.75" customHeight="1" x14ac:dyDescent="0.2"/>
    <row r="12" spans="1:36" ht="12.75" customHeight="1" x14ac:dyDescent="0.2">
      <c r="A12" s="120" t="s">
        <v>23</v>
      </c>
      <c r="B12" s="137" t="s">
        <v>24</v>
      </c>
      <c r="C12" s="59" t="s">
        <v>25</v>
      </c>
      <c r="D12" s="17">
        <f t="shared" ref="D12:AH12" si="4">D57+D102</f>
        <v>312</v>
      </c>
      <c r="E12" s="17">
        <f t="shared" si="4"/>
        <v>256</v>
      </c>
      <c r="F12" s="17">
        <f t="shared" si="4"/>
        <v>521</v>
      </c>
      <c r="G12" s="17">
        <f t="shared" si="4"/>
        <v>496</v>
      </c>
      <c r="H12" s="17">
        <f t="shared" si="4"/>
        <v>375</v>
      </c>
      <c r="I12" s="17">
        <f t="shared" si="4"/>
        <v>729</v>
      </c>
      <c r="J12" s="17">
        <f t="shared" si="4"/>
        <v>607</v>
      </c>
      <c r="K12" s="17">
        <f t="shared" si="4"/>
        <v>1002</v>
      </c>
      <c r="L12" s="17">
        <f t="shared" si="4"/>
        <v>1417</v>
      </c>
      <c r="M12" s="17">
        <f t="shared" si="4"/>
        <v>625</v>
      </c>
      <c r="N12" s="17">
        <f t="shared" si="4"/>
        <v>1276</v>
      </c>
      <c r="O12" s="17">
        <f t="shared" si="4"/>
        <v>1278</v>
      </c>
      <c r="P12" s="17">
        <f t="shared" si="4"/>
        <v>822</v>
      </c>
      <c r="Q12" s="17">
        <f t="shared" si="4"/>
        <v>1012</v>
      </c>
      <c r="R12" s="17">
        <f t="shared" si="4"/>
        <v>1112</v>
      </c>
      <c r="S12" s="17">
        <f t="shared" si="4"/>
        <v>963</v>
      </c>
      <c r="T12" s="17">
        <f t="shared" si="4"/>
        <v>1085</v>
      </c>
      <c r="U12" s="17">
        <f t="shared" si="4"/>
        <v>999</v>
      </c>
      <c r="V12" s="17">
        <f t="shared" si="4"/>
        <v>414</v>
      </c>
      <c r="W12" s="17">
        <f t="shared" si="4"/>
        <v>541</v>
      </c>
      <c r="X12" s="17">
        <f t="shared" si="4"/>
        <v>570</v>
      </c>
      <c r="Y12" s="17">
        <f t="shared" si="4"/>
        <v>71</v>
      </c>
      <c r="Z12" s="17">
        <f t="shared" si="4"/>
        <v>23</v>
      </c>
      <c r="AA12" s="17">
        <f t="shared" si="4"/>
        <v>0</v>
      </c>
      <c r="AB12" s="17">
        <f t="shared" si="4"/>
        <v>0</v>
      </c>
      <c r="AC12" s="17">
        <f t="shared" si="4"/>
        <v>3</v>
      </c>
      <c r="AD12" s="17">
        <f t="shared" si="4"/>
        <v>1</v>
      </c>
      <c r="AE12" s="17">
        <f t="shared" si="4"/>
        <v>1</v>
      </c>
      <c r="AF12" s="17">
        <f t="shared" si="4"/>
        <v>0</v>
      </c>
      <c r="AG12" s="17">
        <f t="shared" ref="AG12" si="5">AG57+AG102</f>
        <v>0</v>
      </c>
      <c r="AH12" s="17">
        <f t="shared" si="4"/>
        <v>0</v>
      </c>
      <c r="AI12" s="85">
        <f>SUM(D12:AH12)</f>
        <v>16511</v>
      </c>
    </row>
    <row r="13" spans="1:36" ht="12.75" customHeight="1" x14ac:dyDescent="0.2">
      <c r="A13" s="121"/>
      <c r="B13" s="138"/>
      <c r="C13" s="57" t="s">
        <v>39</v>
      </c>
      <c r="D13" s="18">
        <f t="shared" ref="D13:AH13" si="6">D58+D103</f>
        <v>28058.639999999999</v>
      </c>
      <c r="E13" s="18">
        <f t="shared" si="6"/>
        <v>24369.45</v>
      </c>
      <c r="F13" s="18">
        <f t="shared" si="6"/>
        <v>56911.05</v>
      </c>
      <c r="G13" s="18">
        <f t="shared" si="6"/>
        <v>54322</v>
      </c>
      <c r="H13" s="18">
        <f t="shared" si="6"/>
        <v>40926</v>
      </c>
      <c r="I13" s="18">
        <f t="shared" si="6"/>
        <v>79537</v>
      </c>
      <c r="J13" s="18">
        <f t="shared" si="6"/>
        <v>67245.63</v>
      </c>
      <c r="K13" s="18">
        <f t="shared" si="6"/>
        <v>127795</v>
      </c>
      <c r="L13" s="18">
        <f t="shared" si="6"/>
        <v>183225</v>
      </c>
      <c r="M13" s="18">
        <f t="shared" si="6"/>
        <v>83875</v>
      </c>
      <c r="N13" s="18">
        <f t="shared" si="6"/>
        <v>167595</v>
      </c>
      <c r="O13" s="18">
        <f t="shared" si="6"/>
        <v>171720</v>
      </c>
      <c r="P13" s="18">
        <f t="shared" si="6"/>
        <v>106995</v>
      </c>
      <c r="Q13" s="18">
        <f t="shared" si="6"/>
        <v>137260</v>
      </c>
      <c r="R13" s="18">
        <f t="shared" si="6"/>
        <v>176380.1</v>
      </c>
      <c r="S13" s="18">
        <f t="shared" si="6"/>
        <v>155744.18</v>
      </c>
      <c r="T13" s="18">
        <f t="shared" si="6"/>
        <v>177436.65</v>
      </c>
      <c r="U13" s="18">
        <f t="shared" si="6"/>
        <v>163876</v>
      </c>
      <c r="V13" s="18">
        <f t="shared" si="6"/>
        <v>79529.86</v>
      </c>
      <c r="W13" s="18">
        <f t="shared" si="6"/>
        <v>209187.63</v>
      </c>
      <c r="X13" s="18">
        <f t="shared" si="6"/>
        <v>228750.20287553291</v>
      </c>
      <c r="Y13" s="18">
        <f t="shared" si="6"/>
        <v>28475</v>
      </c>
      <c r="Z13" s="18">
        <f t="shared" si="6"/>
        <v>8928</v>
      </c>
      <c r="AA13" s="18">
        <f t="shared" si="6"/>
        <v>0</v>
      </c>
      <c r="AB13" s="18">
        <f t="shared" si="6"/>
        <v>0</v>
      </c>
      <c r="AC13" s="18">
        <f t="shared" si="6"/>
        <v>1030</v>
      </c>
      <c r="AD13" s="18">
        <f t="shared" si="6"/>
        <v>490</v>
      </c>
      <c r="AE13" s="18">
        <f t="shared" si="6"/>
        <v>490</v>
      </c>
      <c r="AF13" s="18">
        <f t="shared" si="6"/>
        <v>0</v>
      </c>
      <c r="AG13" s="18">
        <f t="shared" ref="AG13" si="7">AG58+AG103</f>
        <v>0</v>
      </c>
      <c r="AH13" s="18">
        <f t="shared" si="6"/>
        <v>0</v>
      </c>
      <c r="AI13" s="86">
        <f t="shared" ref="AI13:AI45" si="8">SUM(D13:AH13)</f>
        <v>2560152.3928755326</v>
      </c>
    </row>
    <row r="14" spans="1:36" ht="12.75" customHeight="1" x14ac:dyDescent="0.2">
      <c r="A14" s="121"/>
      <c r="B14" s="137" t="s">
        <v>27</v>
      </c>
      <c r="C14" s="10" t="s">
        <v>25</v>
      </c>
      <c r="D14" s="17">
        <f t="shared" ref="D14:AH14" si="9">D59+D104</f>
        <v>0</v>
      </c>
      <c r="E14" s="17">
        <f t="shared" si="9"/>
        <v>0</v>
      </c>
      <c r="F14" s="17">
        <f t="shared" si="9"/>
        <v>45</v>
      </c>
      <c r="G14" s="17">
        <f t="shared" si="9"/>
        <v>324</v>
      </c>
      <c r="H14" s="17">
        <f t="shared" si="9"/>
        <v>502</v>
      </c>
      <c r="I14" s="17">
        <f t="shared" si="9"/>
        <v>528</v>
      </c>
      <c r="J14" s="17">
        <f t="shared" si="9"/>
        <v>526</v>
      </c>
      <c r="K14" s="17">
        <f t="shared" si="9"/>
        <v>370</v>
      </c>
      <c r="L14" s="17">
        <f t="shared" si="9"/>
        <v>243</v>
      </c>
      <c r="M14" s="17">
        <f t="shared" si="9"/>
        <v>228</v>
      </c>
      <c r="N14" s="17">
        <f t="shared" si="9"/>
        <v>290</v>
      </c>
      <c r="O14" s="17">
        <f t="shared" si="9"/>
        <v>208</v>
      </c>
      <c r="P14" s="17">
        <f t="shared" si="9"/>
        <v>147</v>
      </c>
      <c r="Q14" s="17">
        <f t="shared" si="9"/>
        <v>341</v>
      </c>
      <c r="R14" s="17">
        <f t="shared" si="9"/>
        <v>507</v>
      </c>
      <c r="S14" s="17">
        <f t="shared" si="9"/>
        <v>385</v>
      </c>
      <c r="T14" s="17">
        <f t="shared" si="9"/>
        <v>475</v>
      </c>
      <c r="U14" s="17">
        <f t="shared" si="9"/>
        <v>232</v>
      </c>
      <c r="V14" s="17">
        <f t="shared" si="9"/>
        <v>7</v>
      </c>
      <c r="W14" s="17">
        <f t="shared" si="9"/>
        <v>5</v>
      </c>
      <c r="X14" s="17">
        <f t="shared" si="9"/>
        <v>0</v>
      </c>
      <c r="Y14" s="17">
        <f t="shared" si="9"/>
        <v>0</v>
      </c>
      <c r="Z14" s="17">
        <f t="shared" si="9"/>
        <v>0</v>
      </c>
      <c r="AA14" s="17">
        <f t="shared" si="9"/>
        <v>0</v>
      </c>
      <c r="AB14" s="17">
        <f t="shared" si="9"/>
        <v>0</v>
      </c>
      <c r="AC14" s="17">
        <f t="shared" si="9"/>
        <v>0</v>
      </c>
      <c r="AD14" s="17">
        <f t="shared" si="9"/>
        <v>0</v>
      </c>
      <c r="AE14" s="17">
        <f t="shared" si="9"/>
        <v>0</v>
      </c>
      <c r="AF14" s="17">
        <f t="shared" si="9"/>
        <v>0</v>
      </c>
      <c r="AG14" s="17">
        <f t="shared" ref="AG14" si="10">AG59+AG104</f>
        <v>0</v>
      </c>
      <c r="AH14" s="17">
        <f t="shared" si="9"/>
        <v>0</v>
      </c>
      <c r="AI14" s="85">
        <f t="shared" si="8"/>
        <v>5363</v>
      </c>
    </row>
    <row r="15" spans="1:36" ht="12.75" customHeight="1" x14ac:dyDescent="0.2">
      <c r="A15" s="121"/>
      <c r="B15" s="138"/>
      <c r="C15" s="11" t="s">
        <v>39</v>
      </c>
      <c r="D15" s="18">
        <f t="shared" ref="D15:AH15" si="11">D60+D105</f>
        <v>0</v>
      </c>
      <c r="E15" s="18">
        <f t="shared" si="11"/>
        <v>0</v>
      </c>
      <c r="F15" s="18">
        <f t="shared" si="11"/>
        <v>6165</v>
      </c>
      <c r="G15" s="18">
        <f t="shared" si="11"/>
        <v>36562</v>
      </c>
      <c r="H15" s="18">
        <f t="shared" si="11"/>
        <v>63749</v>
      </c>
      <c r="I15" s="18">
        <f t="shared" si="11"/>
        <v>69617</v>
      </c>
      <c r="J15" s="18">
        <f t="shared" si="11"/>
        <v>69449</v>
      </c>
      <c r="K15" s="18">
        <f t="shared" si="11"/>
        <v>46561</v>
      </c>
      <c r="L15" s="18">
        <f t="shared" si="11"/>
        <v>31939</v>
      </c>
      <c r="M15" s="18">
        <f t="shared" si="11"/>
        <v>29876</v>
      </c>
      <c r="N15" s="18">
        <f t="shared" si="11"/>
        <v>34447</v>
      </c>
      <c r="O15" s="18">
        <f t="shared" si="11"/>
        <v>30021</v>
      </c>
      <c r="P15" s="18">
        <f t="shared" si="11"/>
        <v>29125</v>
      </c>
      <c r="Q15" s="18">
        <f t="shared" si="11"/>
        <v>46318</v>
      </c>
      <c r="R15" s="18">
        <f t="shared" si="11"/>
        <v>86033</v>
      </c>
      <c r="S15" s="18">
        <f t="shared" si="11"/>
        <v>67608</v>
      </c>
      <c r="T15" s="18">
        <f t="shared" si="11"/>
        <v>78963</v>
      </c>
      <c r="U15" s="18">
        <f t="shared" si="11"/>
        <v>46308</v>
      </c>
      <c r="V15" s="18">
        <f t="shared" si="11"/>
        <v>1331</v>
      </c>
      <c r="W15" s="18">
        <f t="shared" si="11"/>
        <v>1191.1770440761816</v>
      </c>
      <c r="X15" s="18">
        <f t="shared" si="11"/>
        <v>0</v>
      </c>
      <c r="Y15" s="18">
        <f t="shared" si="11"/>
        <v>0</v>
      </c>
      <c r="Z15" s="18">
        <f t="shared" si="11"/>
        <v>0</v>
      </c>
      <c r="AA15" s="18">
        <f t="shared" si="11"/>
        <v>0</v>
      </c>
      <c r="AB15" s="18">
        <f t="shared" si="11"/>
        <v>0</v>
      </c>
      <c r="AC15" s="18">
        <f t="shared" si="11"/>
        <v>0</v>
      </c>
      <c r="AD15" s="18">
        <f t="shared" si="11"/>
        <v>0</v>
      </c>
      <c r="AE15" s="18">
        <f t="shared" si="11"/>
        <v>0</v>
      </c>
      <c r="AF15" s="18">
        <f t="shared" si="11"/>
        <v>0</v>
      </c>
      <c r="AG15" s="18">
        <f t="shared" ref="AG15" si="12">AG60+AG105</f>
        <v>0</v>
      </c>
      <c r="AH15" s="18">
        <f t="shared" si="11"/>
        <v>0</v>
      </c>
      <c r="AI15" s="86">
        <f t="shared" si="8"/>
        <v>775263.17704407615</v>
      </c>
    </row>
    <row r="16" spans="1:36" ht="12.75" customHeight="1" x14ac:dyDescent="0.2">
      <c r="A16" s="121"/>
      <c r="B16" s="137" t="s">
        <v>28</v>
      </c>
      <c r="C16" s="10" t="s">
        <v>25</v>
      </c>
      <c r="D16" s="17">
        <f t="shared" ref="D16:AH16" si="13">D61+D106</f>
        <v>0</v>
      </c>
      <c r="E16" s="17">
        <f t="shared" si="13"/>
        <v>0</v>
      </c>
      <c r="F16" s="17">
        <f t="shared" si="13"/>
        <v>0</v>
      </c>
      <c r="G16" s="17">
        <f t="shared" si="13"/>
        <v>0</v>
      </c>
      <c r="H16" s="17">
        <f t="shared" si="13"/>
        <v>0</v>
      </c>
      <c r="I16" s="17">
        <f t="shared" si="13"/>
        <v>0</v>
      </c>
      <c r="J16" s="17">
        <f t="shared" si="13"/>
        <v>37</v>
      </c>
      <c r="K16" s="17">
        <f t="shared" si="13"/>
        <v>88</v>
      </c>
      <c r="L16" s="17">
        <f t="shared" si="13"/>
        <v>14</v>
      </c>
      <c r="M16" s="17">
        <f t="shared" si="13"/>
        <v>83</v>
      </c>
      <c r="N16" s="17">
        <f t="shared" si="13"/>
        <v>155</v>
      </c>
      <c r="O16" s="17">
        <f t="shared" si="13"/>
        <v>217</v>
      </c>
      <c r="P16" s="17">
        <f t="shared" si="13"/>
        <v>544</v>
      </c>
      <c r="Q16" s="17">
        <f t="shared" si="13"/>
        <v>761</v>
      </c>
      <c r="R16" s="17">
        <f t="shared" si="13"/>
        <v>1047</v>
      </c>
      <c r="S16" s="17">
        <f t="shared" si="13"/>
        <v>368</v>
      </c>
      <c r="T16" s="17">
        <f t="shared" si="13"/>
        <v>110</v>
      </c>
      <c r="U16" s="17">
        <f t="shared" si="13"/>
        <v>6</v>
      </c>
      <c r="V16" s="17">
        <f t="shared" si="13"/>
        <v>0</v>
      </c>
      <c r="W16" s="17">
        <f t="shared" si="13"/>
        <v>0</v>
      </c>
      <c r="X16" s="17">
        <f t="shared" si="13"/>
        <v>0</v>
      </c>
      <c r="Y16" s="17">
        <f t="shared" si="13"/>
        <v>0</v>
      </c>
      <c r="Z16" s="17">
        <f t="shared" si="13"/>
        <v>0</v>
      </c>
      <c r="AA16" s="17">
        <f t="shared" si="13"/>
        <v>0</v>
      </c>
      <c r="AB16" s="17">
        <f t="shared" si="13"/>
        <v>0</v>
      </c>
      <c r="AC16" s="17">
        <f t="shared" si="13"/>
        <v>0</v>
      </c>
      <c r="AD16" s="17">
        <f t="shared" si="13"/>
        <v>0</v>
      </c>
      <c r="AE16" s="17">
        <f t="shared" si="13"/>
        <v>0</v>
      </c>
      <c r="AF16" s="17">
        <f t="shared" si="13"/>
        <v>0</v>
      </c>
      <c r="AG16" s="17">
        <f t="shared" ref="AG16" si="14">AG61+AG106</f>
        <v>0</v>
      </c>
      <c r="AH16" s="17">
        <f t="shared" si="13"/>
        <v>0</v>
      </c>
      <c r="AI16" s="85">
        <f t="shared" si="8"/>
        <v>3430</v>
      </c>
    </row>
    <row r="17" spans="1:38" ht="12.75" customHeight="1" x14ac:dyDescent="0.2">
      <c r="A17" s="121"/>
      <c r="B17" s="138"/>
      <c r="C17" s="11" t="s">
        <v>39</v>
      </c>
      <c r="D17" s="18">
        <f t="shared" ref="D17:AH17" si="15">D62+D107</f>
        <v>0</v>
      </c>
      <c r="E17" s="18">
        <f t="shared" si="15"/>
        <v>0</v>
      </c>
      <c r="F17" s="18">
        <f t="shared" si="15"/>
        <v>0</v>
      </c>
      <c r="G17" s="18">
        <f t="shared" si="15"/>
        <v>0</v>
      </c>
      <c r="H17" s="18">
        <f t="shared" si="15"/>
        <v>0</v>
      </c>
      <c r="I17" s="18">
        <f t="shared" si="15"/>
        <v>0</v>
      </c>
      <c r="J17" s="18">
        <f t="shared" si="15"/>
        <v>5122</v>
      </c>
      <c r="K17" s="18">
        <f t="shared" si="15"/>
        <v>12320</v>
      </c>
      <c r="L17" s="18">
        <f t="shared" si="15"/>
        <v>1960</v>
      </c>
      <c r="M17" s="18">
        <f t="shared" si="15"/>
        <v>11592</v>
      </c>
      <c r="N17" s="18">
        <f t="shared" si="15"/>
        <v>21666</v>
      </c>
      <c r="O17" s="18">
        <f t="shared" si="15"/>
        <v>30334</v>
      </c>
      <c r="P17" s="18">
        <f t="shared" si="15"/>
        <v>74655</v>
      </c>
      <c r="Q17" s="18">
        <f t="shared" si="15"/>
        <v>96036</v>
      </c>
      <c r="R17" s="18">
        <f t="shared" si="15"/>
        <v>131166</v>
      </c>
      <c r="S17" s="18">
        <f t="shared" si="15"/>
        <v>43317</v>
      </c>
      <c r="T17" s="18">
        <f t="shared" si="15"/>
        <v>13415</v>
      </c>
      <c r="U17" s="18">
        <f t="shared" si="15"/>
        <v>755</v>
      </c>
      <c r="V17" s="18">
        <f t="shared" si="15"/>
        <v>0</v>
      </c>
      <c r="W17" s="18">
        <f t="shared" si="15"/>
        <v>0</v>
      </c>
      <c r="X17" s="18">
        <f t="shared" si="15"/>
        <v>0</v>
      </c>
      <c r="Y17" s="18">
        <f t="shared" si="15"/>
        <v>0</v>
      </c>
      <c r="Z17" s="18">
        <f t="shared" si="15"/>
        <v>0</v>
      </c>
      <c r="AA17" s="18">
        <f t="shared" si="15"/>
        <v>0</v>
      </c>
      <c r="AB17" s="18">
        <f t="shared" si="15"/>
        <v>0</v>
      </c>
      <c r="AC17" s="18">
        <f t="shared" si="15"/>
        <v>0</v>
      </c>
      <c r="AD17" s="18">
        <f t="shared" si="15"/>
        <v>0</v>
      </c>
      <c r="AE17" s="18">
        <f t="shared" si="15"/>
        <v>0</v>
      </c>
      <c r="AF17" s="18">
        <f t="shared" si="15"/>
        <v>0</v>
      </c>
      <c r="AG17" s="18">
        <f t="shared" ref="AG17" si="16">AG62+AG107</f>
        <v>0</v>
      </c>
      <c r="AH17" s="18">
        <f t="shared" si="15"/>
        <v>0</v>
      </c>
      <c r="AI17" s="86">
        <f t="shared" si="8"/>
        <v>442338</v>
      </c>
    </row>
    <row r="18" spans="1:38" ht="12.75" customHeight="1" x14ac:dyDescent="0.2">
      <c r="A18" s="121"/>
      <c r="B18" s="137" t="s">
        <v>29</v>
      </c>
      <c r="C18" s="10" t="s">
        <v>25</v>
      </c>
      <c r="D18" s="17">
        <f t="shared" ref="D18:AH18" si="17">D63+D108</f>
        <v>0</v>
      </c>
      <c r="E18" s="17">
        <f t="shared" si="17"/>
        <v>0</v>
      </c>
      <c r="F18" s="17">
        <f t="shared" si="17"/>
        <v>0</v>
      </c>
      <c r="G18" s="17">
        <f t="shared" si="17"/>
        <v>0</v>
      </c>
      <c r="H18" s="17">
        <f t="shared" si="17"/>
        <v>0</v>
      </c>
      <c r="I18" s="17">
        <f t="shared" si="17"/>
        <v>0</v>
      </c>
      <c r="J18" s="17">
        <f t="shared" si="17"/>
        <v>0</v>
      </c>
      <c r="K18" s="17">
        <f t="shared" si="17"/>
        <v>0</v>
      </c>
      <c r="L18" s="17">
        <f t="shared" si="17"/>
        <v>0</v>
      </c>
      <c r="M18" s="17">
        <f t="shared" si="17"/>
        <v>0</v>
      </c>
      <c r="N18" s="17">
        <f t="shared" si="17"/>
        <v>0</v>
      </c>
      <c r="O18" s="17">
        <f t="shared" si="17"/>
        <v>0</v>
      </c>
      <c r="P18" s="17">
        <f t="shared" si="17"/>
        <v>197</v>
      </c>
      <c r="Q18" s="17">
        <f t="shared" si="17"/>
        <v>388</v>
      </c>
      <c r="R18" s="17">
        <f t="shared" si="17"/>
        <v>864</v>
      </c>
      <c r="S18" s="17">
        <f t="shared" si="17"/>
        <v>2681</v>
      </c>
      <c r="T18" s="17">
        <f t="shared" si="17"/>
        <v>2525</v>
      </c>
      <c r="U18" s="17">
        <f t="shared" si="17"/>
        <v>3507</v>
      </c>
      <c r="V18" s="17">
        <f t="shared" si="17"/>
        <v>2582</v>
      </c>
      <c r="W18" s="17">
        <f t="shared" si="17"/>
        <v>3336</v>
      </c>
      <c r="X18" s="17">
        <f t="shared" si="17"/>
        <v>4579</v>
      </c>
      <c r="Y18" s="17">
        <f t="shared" si="17"/>
        <v>2724</v>
      </c>
      <c r="Z18" s="17">
        <f t="shared" si="17"/>
        <v>1709</v>
      </c>
      <c r="AA18" s="17">
        <f t="shared" si="17"/>
        <v>842</v>
      </c>
      <c r="AB18" s="17">
        <f t="shared" si="17"/>
        <v>255</v>
      </c>
      <c r="AC18" s="17">
        <f t="shared" si="17"/>
        <v>20</v>
      </c>
      <c r="AD18" s="17">
        <f t="shared" si="17"/>
        <v>7</v>
      </c>
      <c r="AE18" s="17">
        <f t="shared" si="17"/>
        <v>1</v>
      </c>
      <c r="AF18" s="17">
        <f t="shared" si="17"/>
        <v>0</v>
      </c>
      <c r="AG18" s="17">
        <f t="shared" ref="AG18" si="18">AG63+AG108</f>
        <v>0</v>
      </c>
      <c r="AH18" s="17">
        <f t="shared" si="17"/>
        <v>3</v>
      </c>
      <c r="AI18" s="85">
        <f t="shared" si="8"/>
        <v>26220</v>
      </c>
    </row>
    <row r="19" spans="1:38" ht="12.75" customHeight="1" x14ac:dyDescent="0.2">
      <c r="A19" s="121"/>
      <c r="B19" s="138"/>
      <c r="C19" s="11" t="s">
        <v>39</v>
      </c>
      <c r="D19" s="18">
        <f t="shared" ref="D19:AH19" si="19">D64+D109</f>
        <v>0</v>
      </c>
      <c r="E19" s="18">
        <f t="shared" si="19"/>
        <v>0</v>
      </c>
      <c r="F19" s="18">
        <f t="shared" si="19"/>
        <v>0</v>
      </c>
      <c r="G19" s="18">
        <f t="shared" si="19"/>
        <v>0</v>
      </c>
      <c r="H19" s="18">
        <f t="shared" si="19"/>
        <v>0</v>
      </c>
      <c r="I19" s="18">
        <f t="shared" si="19"/>
        <v>0</v>
      </c>
      <c r="J19" s="18">
        <f t="shared" si="19"/>
        <v>0</v>
      </c>
      <c r="K19" s="18">
        <f t="shared" si="19"/>
        <v>0</v>
      </c>
      <c r="L19" s="18">
        <f t="shared" si="19"/>
        <v>0</v>
      </c>
      <c r="M19" s="18">
        <f t="shared" si="19"/>
        <v>0</v>
      </c>
      <c r="N19" s="18">
        <f t="shared" si="19"/>
        <v>0</v>
      </c>
      <c r="O19" s="18">
        <f t="shared" si="19"/>
        <v>0</v>
      </c>
      <c r="P19" s="18">
        <f t="shared" si="19"/>
        <v>44744</v>
      </c>
      <c r="Q19" s="18">
        <f t="shared" si="19"/>
        <v>102424</v>
      </c>
      <c r="R19" s="18">
        <f t="shared" si="19"/>
        <v>244112</v>
      </c>
      <c r="S19" s="18">
        <f t="shared" si="19"/>
        <v>753024</v>
      </c>
      <c r="T19" s="18">
        <f t="shared" si="19"/>
        <v>731536</v>
      </c>
      <c r="U19" s="18">
        <f t="shared" si="19"/>
        <v>1165596</v>
      </c>
      <c r="V19" s="18">
        <f t="shared" si="19"/>
        <v>900490.24381999997</v>
      </c>
      <c r="W19" s="18">
        <f t="shared" si="19"/>
        <v>1465251</v>
      </c>
      <c r="X19" s="18">
        <f t="shared" si="19"/>
        <v>2239134.9973604642</v>
      </c>
      <c r="Y19" s="18">
        <f t="shared" si="19"/>
        <v>1372798</v>
      </c>
      <c r="Z19" s="18">
        <f t="shared" si="19"/>
        <v>832894</v>
      </c>
      <c r="AA19" s="18">
        <f t="shared" si="19"/>
        <v>433503</v>
      </c>
      <c r="AB19" s="18">
        <f t="shared" si="19"/>
        <v>142054</v>
      </c>
      <c r="AC19" s="18">
        <f t="shared" si="19"/>
        <v>13428</v>
      </c>
      <c r="AD19" s="18">
        <f t="shared" si="19"/>
        <v>4063</v>
      </c>
      <c r="AE19" s="18">
        <f t="shared" si="19"/>
        <v>890</v>
      </c>
      <c r="AF19" s="18">
        <f t="shared" si="19"/>
        <v>0</v>
      </c>
      <c r="AG19" s="18">
        <f t="shared" ref="AG19" si="20">AG64+AG109</f>
        <v>0</v>
      </c>
      <c r="AH19" s="18">
        <f t="shared" si="19"/>
        <v>852</v>
      </c>
      <c r="AI19" s="86">
        <f t="shared" si="8"/>
        <v>10446794.241180465</v>
      </c>
    </row>
    <row r="20" spans="1:38" ht="12.75" customHeight="1" x14ac:dyDescent="0.2">
      <c r="A20" s="121"/>
      <c r="B20" s="137" t="s">
        <v>30</v>
      </c>
      <c r="C20" s="10" t="s">
        <v>25</v>
      </c>
      <c r="D20" s="17">
        <f t="shared" ref="D20:AH20" si="21">D65+D110</f>
        <v>0</v>
      </c>
      <c r="E20" s="17">
        <f t="shared" si="21"/>
        <v>0</v>
      </c>
      <c r="F20" s="17">
        <f t="shared" si="21"/>
        <v>0</v>
      </c>
      <c r="G20" s="17">
        <f t="shared" si="21"/>
        <v>0</v>
      </c>
      <c r="H20" s="17">
        <f t="shared" si="21"/>
        <v>0</v>
      </c>
      <c r="I20" s="17">
        <f t="shared" si="21"/>
        <v>0</v>
      </c>
      <c r="J20" s="17">
        <f t="shared" si="21"/>
        <v>0</v>
      </c>
      <c r="K20" s="17">
        <f t="shared" si="21"/>
        <v>0</v>
      </c>
      <c r="L20" s="17">
        <f t="shared" si="21"/>
        <v>0</v>
      </c>
      <c r="M20" s="17">
        <f t="shared" si="21"/>
        <v>0</v>
      </c>
      <c r="N20" s="17">
        <f t="shared" si="21"/>
        <v>0</v>
      </c>
      <c r="O20" s="17">
        <f t="shared" si="21"/>
        <v>0</v>
      </c>
      <c r="P20" s="17">
        <f t="shared" si="21"/>
        <v>0</v>
      </c>
      <c r="Q20" s="17">
        <f t="shared" si="21"/>
        <v>0</v>
      </c>
      <c r="R20" s="17">
        <f t="shared" si="21"/>
        <v>0</v>
      </c>
      <c r="S20" s="17">
        <f t="shared" si="21"/>
        <v>0</v>
      </c>
      <c r="T20" s="17">
        <f t="shared" si="21"/>
        <v>0</v>
      </c>
      <c r="U20" s="17">
        <f t="shared" si="21"/>
        <v>0</v>
      </c>
      <c r="V20" s="17">
        <f t="shared" si="21"/>
        <v>0</v>
      </c>
      <c r="W20" s="17">
        <f t="shared" si="21"/>
        <v>0</v>
      </c>
      <c r="X20" s="17">
        <f t="shared" si="21"/>
        <v>0</v>
      </c>
      <c r="Y20" s="17">
        <f t="shared" si="21"/>
        <v>0</v>
      </c>
      <c r="Z20" s="17">
        <f t="shared" si="21"/>
        <v>95</v>
      </c>
      <c r="AA20" s="17">
        <f t="shared" si="21"/>
        <v>258</v>
      </c>
      <c r="AB20" s="17">
        <f t="shared" si="21"/>
        <v>719</v>
      </c>
      <c r="AC20" s="17">
        <f t="shared" si="21"/>
        <v>1046</v>
      </c>
      <c r="AD20" s="17">
        <f t="shared" si="21"/>
        <v>1383</v>
      </c>
      <c r="AE20" s="17">
        <f t="shared" si="21"/>
        <v>1471</v>
      </c>
      <c r="AF20" s="17">
        <f t="shared" si="21"/>
        <v>876</v>
      </c>
      <c r="AG20" s="17">
        <f t="shared" ref="AG20" si="22">AG65+AG110</f>
        <v>1674</v>
      </c>
      <c r="AH20" s="17">
        <f t="shared" si="21"/>
        <v>2700</v>
      </c>
      <c r="AI20" s="85">
        <f t="shared" si="8"/>
        <v>10222</v>
      </c>
    </row>
    <row r="21" spans="1:38" ht="12.75" customHeight="1" x14ac:dyDescent="0.2">
      <c r="A21" s="121"/>
      <c r="B21" s="138"/>
      <c r="C21" s="11" t="s">
        <v>39</v>
      </c>
      <c r="D21" s="18">
        <f t="shared" ref="D21:AH21" si="23">D66+D111</f>
        <v>0</v>
      </c>
      <c r="E21" s="18">
        <f t="shared" si="23"/>
        <v>0</v>
      </c>
      <c r="F21" s="18">
        <f t="shared" si="23"/>
        <v>0</v>
      </c>
      <c r="G21" s="18">
        <f t="shared" si="23"/>
        <v>0</v>
      </c>
      <c r="H21" s="18">
        <f t="shared" si="23"/>
        <v>0</v>
      </c>
      <c r="I21" s="18">
        <f t="shared" si="23"/>
        <v>0</v>
      </c>
      <c r="J21" s="18">
        <f t="shared" si="23"/>
        <v>0</v>
      </c>
      <c r="K21" s="18">
        <f t="shared" si="23"/>
        <v>0</v>
      </c>
      <c r="L21" s="18">
        <f t="shared" si="23"/>
        <v>0</v>
      </c>
      <c r="M21" s="18">
        <f t="shared" si="23"/>
        <v>0</v>
      </c>
      <c r="N21" s="18">
        <f t="shared" si="23"/>
        <v>0</v>
      </c>
      <c r="O21" s="18">
        <f t="shared" si="23"/>
        <v>0</v>
      </c>
      <c r="P21" s="18">
        <f t="shared" si="23"/>
        <v>0</v>
      </c>
      <c r="Q21" s="18">
        <f t="shared" si="23"/>
        <v>0</v>
      </c>
      <c r="R21" s="18">
        <f t="shared" si="23"/>
        <v>0</v>
      </c>
      <c r="S21" s="18">
        <f t="shared" si="23"/>
        <v>0</v>
      </c>
      <c r="T21" s="18">
        <f t="shared" si="23"/>
        <v>0</v>
      </c>
      <c r="U21" s="18">
        <f t="shared" si="23"/>
        <v>0</v>
      </c>
      <c r="V21" s="18">
        <f t="shared" si="23"/>
        <v>0</v>
      </c>
      <c r="W21" s="18">
        <f t="shared" si="23"/>
        <v>0</v>
      </c>
      <c r="X21" s="18">
        <f t="shared" si="23"/>
        <v>0</v>
      </c>
      <c r="Y21" s="18">
        <f t="shared" si="23"/>
        <v>0</v>
      </c>
      <c r="Z21" s="18">
        <f t="shared" si="23"/>
        <v>44575</v>
      </c>
      <c r="AA21" s="18">
        <f t="shared" si="23"/>
        <v>134401</v>
      </c>
      <c r="AB21" s="18">
        <f t="shared" si="23"/>
        <v>454438</v>
      </c>
      <c r="AC21" s="18">
        <f t="shared" si="23"/>
        <v>720193</v>
      </c>
      <c r="AD21" s="18">
        <f t="shared" si="23"/>
        <v>1025837</v>
      </c>
      <c r="AE21" s="18">
        <f t="shared" si="23"/>
        <v>1092692</v>
      </c>
      <c r="AF21" s="18">
        <f t="shared" si="23"/>
        <v>683296</v>
      </c>
      <c r="AG21" s="18">
        <f t="shared" ref="AG21" si="24">AG66+AG111</f>
        <v>1450705</v>
      </c>
      <c r="AH21" s="18">
        <f t="shared" si="23"/>
        <v>2340137</v>
      </c>
      <c r="AI21" s="86">
        <f t="shared" si="8"/>
        <v>7946274</v>
      </c>
    </row>
    <row r="22" spans="1:38" ht="12.75" customHeight="1" x14ac:dyDescent="0.2">
      <c r="A22" s="121"/>
      <c r="B22" s="137" t="s">
        <v>31</v>
      </c>
      <c r="C22" s="10" t="s">
        <v>25</v>
      </c>
      <c r="D22" s="17">
        <f t="shared" ref="D22:AH22" si="25">D67+D112</f>
        <v>0</v>
      </c>
      <c r="E22" s="17">
        <f t="shared" si="25"/>
        <v>0</v>
      </c>
      <c r="F22" s="17">
        <f t="shared" si="25"/>
        <v>0</v>
      </c>
      <c r="G22" s="17">
        <f t="shared" si="25"/>
        <v>0</v>
      </c>
      <c r="H22" s="17">
        <f t="shared" si="25"/>
        <v>0</v>
      </c>
      <c r="I22" s="17">
        <f t="shared" si="25"/>
        <v>0</v>
      </c>
      <c r="J22" s="17">
        <f t="shared" si="25"/>
        <v>0</v>
      </c>
      <c r="K22" s="17">
        <f t="shared" si="25"/>
        <v>0</v>
      </c>
      <c r="L22" s="17">
        <f t="shared" si="25"/>
        <v>0</v>
      </c>
      <c r="M22" s="17">
        <f t="shared" si="25"/>
        <v>0</v>
      </c>
      <c r="N22" s="17">
        <f t="shared" si="25"/>
        <v>0</v>
      </c>
      <c r="O22" s="17">
        <f t="shared" si="25"/>
        <v>0</v>
      </c>
      <c r="P22" s="17">
        <f t="shared" si="25"/>
        <v>0</v>
      </c>
      <c r="Q22" s="17">
        <f t="shared" si="25"/>
        <v>0</v>
      </c>
      <c r="R22" s="17">
        <f t="shared" si="25"/>
        <v>0</v>
      </c>
      <c r="S22" s="17">
        <f t="shared" si="25"/>
        <v>0</v>
      </c>
      <c r="T22" s="17">
        <f t="shared" si="25"/>
        <v>0</v>
      </c>
      <c r="U22" s="17">
        <f t="shared" si="25"/>
        <v>0</v>
      </c>
      <c r="V22" s="17">
        <f t="shared" si="25"/>
        <v>0</v>
      </c>
      <c r="W22" s="17">
        <f t="shared" si="25"/>
        <v>0</v>
      </c>
      <c r="X22" s="17">
        <f t="shared" si="25"/>
        <v>0</v>
      </c>
      <c r="Y22" s="17">
        <f t="shared" si="25"/>
        <v>0</v>
      </c>
      <c r="Z22" s="17">
        <f t="shared" si="25"/>
        <v>0</v>
      </c>
      <c r="AA22" s="17">
        <f t="shared" si="25"/>
        <v>0</v>
      </c>
      <c r="AB22" s="17">
        <f t="shared" si="25"/>
        <v>0</v>
      </c>
      <c r="AC22" s="17">
        <f t="shared" si="25"/>
        <v>0</v>
      </c>
      <c r="AD22" s="17">
        <f t="shared" si="25"/>
        <v>0</v>
      </c>
      <c r="AE22" s="17">
        <f t="shared" si="25"/>
        <v>5</v>
      </c>
      <c r="AF22" s="17">
        <f t="shared" si="25"/>
        <v>93</v>
      </c>
      <c r="AG22" s="17">
        <f t="shared" ref="AG22" si="26">AG67+AG112</f>
        <v>204</v>
      </c>
      <c r="AH22" s="17">
        <f t="shared" si="25"/>
        <v>202</v>
      </c>
      <c r="AI22" s="85">
        <f t="shared" si="8"/>
        <v>504</v>
      </c>
    </row>
    <row r="23" spans="1:38" ht="12.75" customHeight="1" x14ac:dyDescent="0.2">
      <c r="A23" s="122"/>
      <c r="B23" s="138"/>
      <c r="C23" s="11" t="s">
        <v>39</v>
      </c>
      <c r="D23" s="18">
        <f t="shared" ref="D23:AH23" si="27">D68+D113</f>
        <v>0</v>
      </c>
      <c r="E23" s="18">
        <f t="shared" si="27"/>
        <v>0</v>
      </c>
      <c r="F23" s="18">
        <f t="shared" si="27"/>
        <v>0</v>
      </c>
      <c r="G23" s="18">
        <f t="shared" si="27"/>
        <v>0</v>
      </c>
      <c r="H23" s="18">
        <f t="shared" si="27"/>
        <v>0</v>
      </c>
      <c r="I23" s="18">
        <f t="shared" si="27"/>
        <v>0</v>
      </c>
      <c r="J23" s="18">
        <f t="shared" si="27"/>
        <v>0</v>
      </c>
      <c r="K23" s="18">
        <f t="shared" si="27"/>
        <v>0</v>
      </c>
      <c r="L23" s="18">
        <f t="shared" si="27"/>
        <v>0</v>
      </c>
      <c r="M23" s="18">
        <f t="shared" si="27"/>
        <v>0</v>
      </c>
      <c r="N23" s="18">
        <f t="shared" si="27"/>
        <v>0</v>
      </c>
      <c r="O23" s="18">
        <f t="shared" si="27"/>
        <v>0</v>
      </c>
      <c r="P23" s="18">
        <f t="shared" si="27"/>
        <v>0</v>
      </c>
      <c r="Q23" s="18">
        <f t="shared" si="27"/>
        <v>0</v>
      </c>
      <c r="R23" s="18">
        <f t="shared" si="27"/>
        <v>0</v>
      </c>
      <c r="S23" s="18">
        <f t="shared" si="27"/>
        <v>0</v>
      </c>
      <c r="T23" s="18">
        <f t="shared" si="27"/>
        <v>0</v>
      </c>
      <c r="U23" s="18">
        <f t="shared" si="27"/>
        <v>0</v>
      </c>
      <c r="V23" s="18">
        <f t="shared" si="27"/>
        <v>0</v>
      </c>
      <c r="W23" s="18">
        <f t="shared" si="27"/>
        <v>0</v>
      </c>
      <c r="X23" s="18">
        <f t="shared" si="27"/>
        <v>0</v>
      </c>
      <c r="Y23" s="18">
        <f t="shared" si="27"/>
        <v>0</v>
      </c>
      <c r="Z23" s="18">
        <f t="shared" si="27"/>
        <v>0</v>
      </c>
      <c r="AA23" s="18">
        <f t="shared" si="27"/>
        <v>0</v>
      </c>
      <c r="AB23" s="18">
        <f t="shared" si="27"/>
        <v>0</v>
      </c>
      <c r="AC23" s="18">
        <f t="shared" si="27"/>
        <v>0</v>
      </c>
      <c r="AD23" s="18">
        <f t="shared" si="27"/>
        <v>0</v>
      </c>
      <c r="AE23" s="18">
        <f t="shared" si="27"/>
        <v>6170</v>
      </c>
      <c r="AF23" s="18">
        <f t="shared" si="27"/>
        <v>89285</v>
      </c>
      <c r="AG23" s="18">
        <f t="shared" ref="AG23" si="28">AG68+AG113</f>
        <v>223248</v>
      </c>
      <c r="AH23" s="18">
        <f t="shared" si="27"/>
        <v>190022.09</v>
      </c>
      <c r="AI23" s="86">
        <f t="shared" si="8"/>
        <v>508725.08999999997</v>
      </c>
    </row>
    <row r="24" spans="1:38" s="7" customFormat="1" ht="12.75" customHeight="1" x14ac:dyDescent="0.2">
      <c r="A24" s="120" t="s">
        <v>32</v>
      </c>
      <c r="B24" s="137" t="s">
        <v>33</v>
      </c>
      <c r="C24" s="10" t="s">
        <v>25</v>
      </c>
      <c r="D24" s="17">
        <f t="shared" ref="D24:AH24" si="29">D69+D114</f>
        <v>785</v>
      </c>
      <c r="E24" s="17">
        <f t="shared" si="29"/>
        <v>775</v>
      </c>
      <c r="F24" s="17">
        <f t="shared" si="29"/>
        <v>785</v>
      </c>
      <c r="G24" s="17">
        <f t="shared" si="29"/>
        <v>846</v>
      </c>
      <c r="H24" s="17">
        <f t="shared" si="29"/>
        <v>693</v>
      </c>
      <c r="I24" s="17">
        <f t="shared" si="29"/>
        <v>737</v>
      </c>
      <c r="J24" s="17">
        <f t="shared" si="29"/>
        <v>584</v>
      </c>
      <c r="K24" s="17">
        <f t="shared" si="29"/>
        <v>825</v>
      </c>
      <c r="L24" s="17">
        <f t="shared" si="29"/>
        <v>620</v>
      </c>
      <c r="M24" s="17">
        <f t="shared" si="29"/>
        <v>537</v>
      </c>
      <c r="N24" s="17">
        <f t="shared" si="29"/>
        <v>556</v>
      </c>
      <c r="O24" s="17">
        <f t="shared" si="29"/>
        <v>443</v>
      </c>
      <c r="P24" s="17">
        <f t="shared" si="29"/>
        <v>306</v>
      </c>
      <c r="Q24" s="17">
        <f t="shared" si="29"/>
        <v>233</v>
      </c>
      <c r="R24" s="17">
        <f t="shared" si="29"/>
        <v>138</v>
      </c>
      <c r="S24" s="17">
        <f t="shared" si="29"/>
        <v>65</v>
      </c>
      <c r="T24" s="17">
        <f t="shared" si="29"/>
        <v>14</v>
      </c>
      <c r="U24" s="17">
        <f t="shared" si="29"/>
        <v>0</v>
      </c>
      <c r="V24" s="17">
        <f t="shared" si="29"/>
        <v>0</v>
      </c>
      <c r="W24" s="17">
        <f t="shared" si="29"/>
        <v>0</v>
      </c>
      <c r="X24" s="17">
        <f t="shared" si="29"/>
        <v>0</v>
      </c>
      <c r="Y24" s="17">
        <f t="shared" si="29"/>
        <v>0</v>
      </c>
      <c r="Z24" s="17">
        <f t="shared" si="29"/>
        <v>0</v>
      </c>
      <c r="AA24" s="17">
        <f t="shared" si="29"/>
        <v>0</v>
      </c>
      <c r="AB24" s="17">
        <f t="shared" si="29"/>
        <v>0</v>
      </c>
      <c r="AC24" s="17">
        <f t="shared" si="29"/>
        <v>0</v>
      </c>
      <c r="AD24" s="17">
        <f t="shared" si="29"/>
        <v>0</v>
      </c>
      <c r="AE24" s="17">
        <f t="shared" si="29"/>
        <v>0</v>
      </c>
      <c r="AF24" s="17">
        <f t="shared" si="29"/>
        <v>0</v>
      </c>
      <c r="AG24" s="17">
        <f t="shared" ref="AG24" si="30">AG69+AG114</f>
        <v>0</v>
      </c>
      <c r="AH24" s="17">
        <f t="shared" si="29"/>
        <v>0</v>
      </c>
      <c r="AI24" s="85">
        <f t="shared" si="8"/>
        <v>8942</v>
      </c>
      <c r="AJ24" s="1"/>
      <c r="AK24" s="1"/>
      <c r="AL24" s="1"/>
    </row>
    <row r="25" spans="1:38" s="7" customFormat="1" ht="12.75" customHeight="1" x14ac:dyDescent="0.2">
      <c r="A25" s="121"/>
      <c r="B25" s="138"/>
      <c r="C25" s="11" t="s">
        <v>39</v>
      </c>
      <c r="D25" s="18">
        <f t="shared" ref="D25:AH25" si="31">D70+D115</f>
        <v>109588.17</v>
      </c>
      <c r="E25" s="18">
        <f t="shared" si="31"/>
        <v>108326.03</v>
      </c>
      <c r="F25" s="18">
        <f t="shared" si="31"/>
        <v>105685.49</v>
      </c>
      <c r="G25" s="18">
        <f t="shared" si="31"/>
        <v>110328.85</v>
      </c>
      <c r="H25" s="18">
        <f t="shared" si="31"/>
        <v>87346.41</v>
      </c>
      <c r="I25" s="18">
        <f t="shared" si="31"/>
        <v>89143.039999999994</v>
      </c>
      <c r="J25" s="18">
        <f t="shared" si="31"/>
        <v>68950</v>
      </c>
      <c r="K25" s="18">
        <f t="shared" si="31"/>
        <v>95743.76</v>
      </c>
      <c r="L25" s="18">
        <f t="shared" si="31"/>
        <v>68590</v>
      </c>
      <c r="M25" s="18">
        <f t="shared" si="31"/>
        <v>60120</v>
      </c>
      <c r="N25" s="18">
        <f t="shared" si="31"/>
        <v>67637.789999999994</v>
      </c>
      <c r="O25" s="18">
        <f t="shared" si="31"/>
        <v>52889.59</v>
      </c>
      <c r="P25" s="18">
        <f t="shared" si="31"/>
        <v>35300</v>
      </c>
      <c r="Q25" s="18">
        <f t="shared" si="31"/>
        <v>23964</v>
      </c>
      <c r="R25" s="18">
        <f t="shared" si="31"/>
        <v>13976.25</v>
      </c>
      <c r="S25" s="18">
        <f t="shared" si="31"/>
        <v>6190</v>
      </c>
      <c r="T25" s="18">
        <f t="shared" si="31"/>
        <v>1270</v>
      </c>
      <c r="U25" s="18">
        <f t="shared" si="31"/>
        <v>0</v>
      </c>
      <c r="V25" s="18">
        <f t="shared" si="31"/>
        <v>0</v>
      </c>
      <c r="W25" s="18">
        <f t="shared" si="31"/>
        <v>0</v>
      </c>
      <c r="X25" s="18">
        <f t="shared" si="31"/>
        <v>0</v>
      </c>
      <c r="Y25" s="18">
        <f t="shared" si="31"/>
        <v>0</v>
      </c>
      <c r="Z25" s="18">
        <f t="shared" si="31"/>
        <v>0</v>
      </c>
      <c r="AA25" s="18">
        <f t="shared" si="31"/>
        <v>0</v>
      </c>
      <c r="AB25" s="18">
        <f t="shared" si="31"/>
        <v>0</v>
      </c>
      <c r="AC25" s="18">
        <f t="shared" si="31"/>
        <v>0</v>
      </c>
      <c r="AD25" s="18">
        <f t="shared" si="31"/>
        <v>0</v>
      </c>
      <c r="AE25" s="18">
        <f t="shared" si="31"/>
        <v>0</v>
      </c>
      <c r="AF25" s="18">
        <f t="shared" si="31"/>
        <v>0</v>
      </c>
      <c r="AG25" s="18">
        <f t="shared" ref="AG25" si="32">AG70+AG115</f>
        <v>0</v>
      </c>
      <c r="AH25" s="18">
        <f t="shared" si="31"/>
        <v>0</v>
      </c>
      <c r="AI25" s="86">
        <f t="shared" si="8"/>
        <v>1105049.3800000001</v>
      </c>
      <c r="AJ25" s="1"/>
      <c r="AK25" s="1"/>
      <c r="AL25" s="1"/>
    </row>
    <row r="26" spans="1:38" ht="12.75" customHeight="1" x14ac:dyDescent="0.2">
      <c r="A26" s="121"/>
      <c r="B26" s="137" t="s">
        <v>34</v>
      </c>
      <c r="C26" s="10" t="s">
        <v>25</v>
      </c>
      <c r="D26" s="17">
        <f t="shared" ref="D26:AH26" si="33">D71+D116</f>
        <v>959</v>
      </c>
      <c r="E26" s="17">
        <f t="shared" si="33"/>
        <v>874</v>
      </c>
      <c r="F26" s="17">
        <f t="shared" si="33"/>
        <v>1199</v>
      </c>
      <c r="G26" s="17">
        <f t="shared" si="33"/>
        <v>1247</v>
      </c>
      <c r="H26" s="17">
        <f t="shared" si="33"/>
        <v>562</v>
      </c>
      <c r="I26" s="17">
        <f t="shared" si="33"/>
        <v>847</v>
      </c>
      <c r="J26" s="17">
        <f t="shared" si="33"/>
        <v>845</v>
      </c>
      <c r="K26" s="17">
        <f t="shared" si="33"/>
        <v>1252</v>
      </c>
      <c r="L26" s="17">
        <f t="shared" si="33"/>
        <v>935</v>
      </c>
      <c r="M26" s="17">
        <f t="shared" si="33"/>
        <v>831</v>
      </c>
      <c r="N26" s="17">
        <f t="shared" si="33"/>
        <v>1000</v>
      </c>
      <c r="O26" s="17">
        <f t="shared" si="33"/>
        <v>734</v>
      </c>
      <c r="P26" s="17">
        <f t="shared" si="33"/>
        <v>947</v>
      </c>
      <c r="Q26" s="17">
        <f t="shared" si="33"/>
        <v>1250</v>
      </c>
      <c r="R26" s="17">
        <f t="shared" si="33"/>
        <v>1646</v>
      </c>
      <c r="S26" s="17">
        <f t="shared" si="33"/>
        <v>1295</v>
      </c>
      <c r="T26" s="17">
        <f t="shared" si="33"/>
        <v>790</v>
      </c>
      <c r="U26" s="17">
        <f t="shared" si="33"/>
        <v>60</v>
      </c>
      <c r="V26" s="17">
        <f t="shared" si="33"/>
        <v>29</v>
      </c>
      <c r="W26" s="17">
        <f t="shared" si="33"/>
        <v>4</v>
      </c>
      <c r="X26" s="17">
        <f t="shared" si="33"/>
        <v>6</v>
      </c>
      <c r="Y26" s="17">
        <f t="shared" si="33"/>
        <v>0</v>
      </c>
      <c r="Z26" s="17">
        <f t="shared" si="33"/>
        <v>0</v>
      </c>
      <c r="AA26" s="17">
        <f t="shared" si="33"/>
        <v>0</v>
      </c>
      <c r="AB26" s="17">
        <f t="shared" si="33"/>
        <v>0</v>
      </c>
      <c r="AC26" s="17">
        <f t="shared" si="33"/>
        <v>0</v>
      </c>
      <c r="AD26" s="17">
        <f t="shared" si="33"/>
        <v>0</v>
      </c>
      <c r="AE26" s="17">
        <f t="shared" si="33"/>
        <v>0</v>
      </c>
      <c r="AF26" s="17">
        <f t="shared" si="33"/>
        <v>0</v>
      </c>
      <c r="AG26" s="17">
        <f t="shared" ref="AG26" si="34">AG71+AG116</f>
        <v>0</v>
      </c>
      <c r="AH26" s="17">
        <f t="shared" si="33"/>
        <v>0</v>
      </c>
      <c r="AI26" s="85">
        <f t="shared" si="8"/>
        <v>17312</v>
      </c>
    </row>
    <row r="27" spans="1:38" ht="12.75" customHeight="1" x14ac:dyDescent="0.2">
      <c r="A27" s="121"/>
      <c r="B27" s="138"/>
      <c r="C27" s="11" t="s">
        <v>39</v>
      </c>
      <c r="D27" s="18">
        <f t="shared" ref="D27:AH27" si="35">D72+D117</f>
        <v>63140</v>
      </c>
      <c r="E27" s="18">
        <f t="shared" si="35"/>
        <v>69920</v>
      </c>
      <c r="F27" s="18">
        <f t="shared" si="35"/>
        <v>95920</v>
      </c>
      <c r="G27" s="18">
        <f t="shared" si="35"/>
        <v>99760</v>
      </c>
      <c r="H27" s="18">
        <f t="shared" si="35"/>
        <v>49844</v>
      </c>
      <c r="I27" s="18">
        <f t="shared" si="35"/>
        <v>76175</v>
      </c>
      <c r="J27" s="18">
        <f t="shared" si="35"/>
        <v>76089</v>
      </c>
      <c r="K27" s="18">
        <f t="shared" si="35"/>
        <v>112645</v>
      </c>
      <c r="L27" s="18">
        <f t="shared" si="35"/>
        <v>84090</v>
      </c>
      <c r="M27" s="18">
        <f t="shared" si="35"/>
        <v>74519</v>
      </c>
      <c r="N27" s="18">
        <f t="shared" si="35"/>
        <v>89922</v>
      </c>
      <c r="O27" s="18">
        <f t="shared" si="35"/>
        <v>65991</v>
      </c>
      <c r="P27" s="18">
        <f t="shared" si="35"/>
        <v>85270</v>
      </c>
      <c r="Q27" s="18">
        <f t="shared" si="35"/>
        <v>107552</v>
      </c>
      <c r="R27" s="18">
        <f t="shared" si="35"/>
        <v>130942</v>
      </c>
      <c r="S27" s="18">
        <f t="shared" si="35"/>
        <v>114735</v>
      </c>
      <c r="T27" s="18">
        <f t="shared" si="35"/>
        <v>64657</v>
      </c>
      <c r="U27" s="18">
        <f t="shared" si="35"/>
        <v>4733</v>
      </c>
      <c r="V27" s="18">
        <f t="shared" si="35"/>
        <v>1798</v>
      </c>
      <c r="W27" s="18">
        <f t="shared" si="35"/>
        <v>249</v>
      </c>
      <c r="X27" s="18">
        <f t="shared" si="35"/>
        <v>505.29483579107045</v>
      </c>
      <c r="Y27" s="18">
        <f t="shared" si="35"/>
        <v>0</v>
      </c>
      <c r="Z27" s="18">
        <f t="shared" si="35"/>
        <v>0</v>
      </c>
      <c r="AA27" s="18">
        <f t="shared" si="35"/>
        <v>0</v>
      </c>
      <c r="AB27" s="18">
        <f t="shared" si="35"/>
        <v>0</v>
      </c>
      <c r="AC27" s="18">
        <f t="shared" si="35"/>
        <v>0</v>
      </c>
      <c r="AD27" s="18">
        <f t="shared" si="35"/>
        <v>0</v>
      </c>
      <c r="AE27" s="18">
        <f t="shared" si="35"/>
        <v>0</v>
      </c>
      <c r="AF27" s="18">
        <f t="shared" si="35"/>
        <v>0</v>
      </c>
      <c r="AG27" s="18">
        <f t="shared" ref="AG27" si="36">AG72+AG117</f>
        <v>0</v>
      </c>
      <c r="AH27" s="18">
        <f t="shared" si="35"/>
        <v>0</v>
      </c>
      <c r="AI27" s="86">
        <f t="shared" si="8"/>
        <v>1468456.294835791</v>
      </c>
    </row>
    <row r="28" spans="1:38" ht="12.75" customHeight="1" x14ac:dyDescent="0.2">
      <c r="A28" s="121"/>
      <c r="B28" s="137" t="s">
        <v>35</v>
      </c>
      <c r="C28" s="10" t="s">
        <v>25</v>
      </c>
      <c r="D28" s="17">
        <f t="shared" ref="D28:AH28" si="37">D73+D118</f>
        <v>0</v>
      </c>
      <c r="E28" s="17">
        <f t="shared" si="37"/>
        <v>0</v>
      </c>
      <c r="F28" s="17">
        <f t="shared" si="37"/>
        <v>0</v>
      </c>
      <c r="G28" s="17">
        <f t="shared" si="37"/>
        <v>0</v>
      </c>
      <c r="H28" s="17">
        <f t="shared" si="37"/>
        <v>0</v>
      </c>
      <c r="I28" s="17">
        <f t="shared" si="37"/>
        <v>0</v>
      </c>
      <c r="J28" s="17">
        <f t="shared" si="37"/>
        <v>0</v>
      </c>
      <c r="K28" s="17">
        <f t="shared" si="37"/>
        <v>0</v>
      </c>
      <c r="L28" s="17">
        <f t="shared" si="37"/>
        <v>0</v>
      </c>
      <c r="M28" s="17">
        <f t="shared" si="37"/>
        <v>0</v>
      </c>
      <c r="N28" s="17">
        <f t="shared" si="37"/>
        <v>0</v>
      </c>
      <c r="O28" s="17">
        <f t="shared" si="37"/>
        <v>0</v>
      </c>
      <c r="P28" s="17">
        <f t="shared" si="37"/>
        <v>0</v>
      </c>
      <c r="Q28" s="17">
        <f t="shared" si="37"/>
        <v>0</v>
      </c>
      <c r="R28" s="17">
        <f t="shared" si="37"/>
        <v>0</v>
      </c>
      <c r="S28" s="17">
        <f t="shared" si="37"/>
        <v>680</v>
      </c>
      <c r="T28" s="17">
        <f t="shared" si="37"/>
        <v>1281</v>
      </c>
      <c r="U28" s="17">
        <f t="shared" si="37"/>
        <v>1727</v>
      </c>
      <c r="V28" s="17">
        <f t="shared" si="37"/>
        <v>2026</v>
      </c>
      <c r="W28" s="17">
        <f t="shared" si="37"/>
        <v>1928</v>
      </c>
      <c r="X28" s="17">
        <f t="shared" si="37"/>
        <v>1184</v>
      </c>
      <c r="Y28" s="17">
        <f t="shared" si="37"/>
        <v>409</v>
      </c>
      <c r="Z28" s="17">
        <f t="shared" si="37"/>
        <v>212</v>
      </c>
      <c r="AA28" s="17">
        <f t="shared" si="37"/>
        <v>52</v>
      </c>
      <c r="AB28" s="17">
        <f t="shared" si="37"/>
        <v>1</v>
      </c>
      <c r="AC28" s="17">
        <f t="shared" si="37"/>
        <v>1</v>
      </c>
      <c r="AD28" s="17">
        <f t="shared" si="37"/>
        <v>0</v>
      </c>
      <c r="AE28" s="17">
        <f t="shared" si="37"/>
        <v>0</v>
      </c>
      <c r="AF28" s="17">
        <f t="shared" si="37"/>
        <v>0</v>
      </c>
      <c r="AG28" s="17">
        <f t="shared" ref="AG28" si="38">AG73+AG118</f>
        <v>0</v>
      </c>
      <c r="AH28" s="17">
        <f t="shared" si="37"/>
        <v>0</v>
      </c>
      <c r="AI28" s="85">
        <f t="shared" si="8"/>
        <v>9501</v>
      </c>
    </row>
    <row r="29" spans="1:38" ht="12.75" customHeight="1" x14ac:dyDescent="0.2">
      <c r="A29" s="121"/>
      <c r="B29" s="138"/>
      <c r="C29" s="11" t="s">
        <v>39</v>
      </c>
      <c r="D29" s="18">
        <f t="shared" ref="D29:AH29" si="39">D74+D119</f>
        <v>0</v>
      </c>
      <c r="E29" s="18">
        <f t="shared" si="39"/>
        <v>0</v>
      </c>
      <c r="F29" s="18">
        <f t="shared" si="39"/>
        <v>0</v>
      </c>
      <c r="G29" s="18">
        <f t="shared" si="39"/>
        <v>0</v>
      </c>
      <c r="H29" s="18">
        <f t="shared" si="39"/>
        <v>0</v>
      </c>
      <c r="I29" s="18">
        <f t="shared" si="39"/>
        <v>0</v>
      </c>
      <c r="J29" s="18">
        <f t="shared" si="39"/>
        <v>0</v>
      </c>
      <c r="K29" s="18">
        <f t="shared" si="39"/>
        <v>0</v>
      </c>
      <c r="L29" s="18">
        <f t="shared" si="39"/>
        <v>0</v>
      </c>
      <c r="M29" s="18">
        <f t="shared" si="39"/>
        <v>0</v>
      </c>
      <c r="N29" s="18">
        <f t="shared" si="39"/>
        <v>0</v>
      </c>
      <c r="O29" s="18">
        <f t="shared" si="39"/>
        <v>0</v>
      </c>
      <c r="P29" s="18">
        <f t="shared" si="39"/>
        <v>0</v>
      </c>
      <c r="Q29" s="18">
        <f t="shared" si="39"/>
        <v>0</v>
      </c>
      <c r="R29" s="18">
        <f t="shared" si="39"/>
        <v>0</v>
      </c>
      <c r="S29" s="18">
        <f t="shared" si="39"/>
        <v>96884.89</v>
      </c>
      <c r="T29" s="18">
        <f t="shared" si="39"/>
        <v>146459.23000000001</v>
      </c>
      <c r="U29" s="18">
        <f t="shared" si="39"/>
        <v>237460</v>
      </c>
      <c r="V29" s="18">
        <f t="shared" si="39"/>
        <v>439963.83000000089</v>
      </c>
      <c r="W29" s="18">
        <f t="shared" si="39"/>
        <v>518136.84465000039</v>
      </c>
      <c r="X29" s="18">
        <f t="shared" si="39"/>
        <v>337150.35110943054</v>
      </c>
      <c r="Y29" s="18">
        <f t="shared" si="39"/>
        <v>113863</v>
      </c>
      <c r="Z29" s="18">
        <f t="shared" si="39"/>
        <v>65708</v>
      </c>
      <c r="AA29" s="18">
        <f t="shared" si="39"/>
        <v>15420</v>
      </c>
      <c r="AB29" s="18">
        <f t="shared" si="39"/>
        <v>319</v>
      </c>
      <c r="AC29" s="18">
        <f t="shared" si="39"/>
        <v>100</v>
      </c>
      <c r="AD29" s="18">
        <f t="shared" si="39"/>
        <v>0</v>
      </c>
      <c r="AE29" s="18">
        <f t="shared" si="39"/>
        <v>0</v>
      </c>
      <c r="AF29" s="18">
        <f t="shared" si="39"/>
        <v>0</v>
      </c>
      <c r="AG29" s="18">
        <f t="shared" ref="AG29" si="40">AG74+AG119</f>
        <v>0</v>
      </c>
      <c r="AH29" s="18">
        <f t="shared" si="39"/>
        <v>0</v>
      </c>
      <c r="AI29" s="86">
        <f t="shared" si="8"/>
        <v>1971465.1457594316</v>
      </c>
    </row>
    <row r="30" spans="1:38" ht="12.75" customHeight="1" x14ac:dyDescent="0.2">
      <c r="A30" s="121"/>
      <c r="B30" s="137" t="s">
        <v>36</v>
      </c>
      <c r="C30" s="10" t="s">
        <v>25</v>
      </c>
      <c r="D30" s="17">
        <f t="shared" ref="D30:AH30" si="41">D75+D120</f>
        <v>0</v>
      </c>
      <c r="E30" s="17">
        <f t="shared" si="41"/>
        <v>0</v>
      </c>
      <c r="F30" s="17">
        <f t="shared" si="41"/>
        <v>0</v>
      </c>
      <c r="G30" s="17">
        <f t="shared" si="41"/>
        <v>0</v>
      </c>
      <c r="H30" s="17">
        <f t="shared" si="41"/>
        <v>0</v>
      </c>
      <c r="I30" s="17">
        <f t="shared" si="41"/>
        <v>0</v>
      </c>
      <c r="J30" s="17">
        <f t="shared" si="41"/>
        <v>0</v>
      </c>
      <c r="K30" s="17">
        <f t="shared" si="41"/>
        <v>0</v>
      </c>
      <c r="L30" s="17">
        <f t="shared" si="41"/>
        <v>0</v>
      </c>
      <c r="M30" s="17">
        <f t="shared" si="41"/>
        <v>0</v>
      </c>
      <c r="N30" s="17">
        <f t="shared" si="41"/>
        <v>0</v>
      </c>
      <c r="O30" s="17">
        <f t="shared" si="41"/>
        <v>0</v>
      </c>
      <c r="P30" s="17">
        <f t="shared" si="41"/>
        <v>0</v>
      </c>
      <c r="Q30" s="17">
        <f t="shared" si="41"/>
        <v>0</v>
      </c>
      <c r="R30" s="17">
        <f t="shared" si="41"/>
        <v>0</v>
      </c>
      <c r="S30" s="17">
        <f t="shared" si="41"/>
        <v>0</v>
      </c>
      <c r="T30" s="17">
        <f t="shared" si="41"/>
        <v>0</v>
      </c>
      <c r="U30" s="17">
        <f t="shared" si="41"/>
        <v>0</v>
      </c>
      <c r="V30" s="17">
        <f t="shared" si="41"/>
        <v>0</v>
      </c>
      <c r="W30" s="17">
        <f t="shared" si="41"/>
        <v>0</v>
      </c>
      <c r="X30" s="17">
        <f t="shared" si="41"/>
        <v>1639</v>
      </c>
      <c r="Y30" s="17">
        <f t="shared" si="41"/>
        <v>325</v>
      </c>
      <c r="Z30" s="17">
        <f t="shared" si="41"/>
        <v>5</v>
      </c>
      <c r="AA30" s="17">
        <f t="shared" si="41"/>
        <v>0</v>
      </c>
      <c r="AB30" s="17">
        <f t="shared" si="41"/>
        <v>0</v>
      </c>
      <c r="AC30" s="17">
        <f t="shared" si="41"/>
        <v>0</v>
      </c>
      <c r="AD30" s="17">
        <f t="shared" si="41"/>
        <v>0</v>
      </c>
      <c r="AE30" s="17">
        <f t="shared" si="41"/>
        <v>0</v>
      </c>
      <c r="AF30" s="17">
        <f t="shared" si="41"/>
        <v>0</v>
      </c>
      <c r="AG30" s="17">
        <f t="shared" ref="AG30" si="42">AG75+AG120</f>
        <v>0</v>
      </c>
      <c r="AH30" s="17">
        <f t="shared" si="41"/>
        <v>0</v>
      </c>
      <c r="AI30" s="85">
        <f t="shared" si="8"/>
        <v>1969</v>
      </c>
    </row>
    <row r="31" spans="1:38" ht="12.75" customHeight="1" x14ac:dyDescent="0.2">
      <c r="A31" s="121"/>
      <c r="B31" s="138"/>
      <c r="C31" s="11" t="s">
        <v>39</v>
      </c>
      <c r="D31" s="18">
        <f t="shared" ref="D31:AH31" si="43">D76+D121</f>
        <v>0</v>
      </c>
      <c r="E31" s="18">
        <f t="shared" si="43"/>
        <v>0</v>
      </c>
      <c r="F31" s="18">
        <f t="shared" si="43"/>
        <v>0</v>
      </c>
      <c r="G31" s="18">
        <f t="shared" si="43"/>
        <v>0</v>
      </c>
      <c r="H31" s="18">
        <f t="shared" si="43"/>
        <v>0</v>
      </c>
      <c r="I31" s="18">
        <f t="shared" si="43"/>
        <v>0</v>
      </c>
      <c r="J31" s="18">
        <f t="shared" si="43"/>
        <v>0</v>
      </c>
      <c r="K31" s="18">
        <f t="shared" si="43"/>
        <v>0</v>
      </c>
      <c r="L31" s="18">
        <f t="shared" si="43"/>
        <v>0</v>
      </c>
      <c r="M31" s="18">
        <f t="shared" si="43"/>
        <v>0</v>
      </c>
      <c r="N31" s="18">
        <f t="shared" si="43"/>
        <v>0</v>
      </c>
      <c r="O31" s="18">
        <f t="shared" si="43"/>
        <v>0</v>
      </c>
      <c r="P31" s="18">
        <f t="shared" si="43"/>
        <v>0</v>
      </c>
      <c r="Q31" s="18">
        <f t="shared" si="43"/>
        <v>0</v>
      </c>
      <c r="R31" s="18">
        <f t="shared" si="43"/>
        <v>0</v>
      </c>
      <c r="S31" s="18">
        <f t="shared" si="43"/>
        <v>0</v>
      </c>
      <c r="T31" s="18">
        <f t="shared" si="43"/>
        <v>0</v>
      </c>
      <c r="U31" s="18">
        <f t="shared" si="43"/>
        <v>0</v>
      </c>
      <c r="V31" s="18">
        <f t="shared" si="43"/>
        <v>0</v>
      </c>
      <c r="W31" s="18">
        <f t="shared" si="43"/>
        <v>0</v>
      </c>
      <c r="X31" s="18">
        <f t="shared" si="43"/>
        <v>628124.79322372959</v>
      </c>
      <c r="Y31" s="18">
        <f t="shared" si="43"/>
        <v>133580</v>
      </c>
      <c r="Z31" s="18">
        <f t="shared" si="43"/>
        <v>2140</v>
      </c>
      <c r="AA31" s="18">
        <f t="shared" si="43"/>
        <v>0</v>
      </c>
      <c r="AB31" s="18">
        <f t="shared" si="43"/>
        <v>0</v>
      </c>
      <c r="AC31" s="18">
        <f t="shared" si="43"/>
        <v>0</v>
      </c>
      <c r="AD31" s="18">
        <f t="shared" si="43"/>
        <v>0</v>
      </c>
      <c r="AE31" s="18">
        <f t="shared" si="43"/>
        <v>0</v>
      </c>
      <c r="AF31" s="18">
        <f t="shared" si="43"/>
        <v>0</v>
      </c>
      <c r="AG31" s="18">
        <f t="shared" ref="AG31" si="44">AG76+AG121</f>
        <v>0</v>
      </c>
      <c r="AH31" s="18">
        <f t="shared" si="43"/>
        <v>0</v>
      </c>
      <c r="AI31" s="86">
        <f t="shared" si="8"/>
        <v>763844.79322372959</v>
      </c>
    </row>
    <row r="32" spans="1:38" ht="12.75" customHeight="1" x14ac:dyDescent="0.2">
      <c r="A32" s="121"/>
      <c r="B32" s="137" t="s">
        <v>37</v>
      </c>
      <c r="C32" s="10" t="s">
        <v>25</v>
      </c>
      <c r="D32" s="17">
        <f t="shared" ref="D32:AH32" si="45">D77+D122</f>
        <v>0</v>
      </c>
      <c r="E32" s="17">
        <f t="shared" si="45"/>
        <v>0</v>
      </c>
      <c r="F32" s="17">
        <f t="shared" si="45"/>
        <v>0</v>
      </c>
      <c r="G32" s="17">
        <f t="shared" si="45"/>
        <v>0</v>
      </c>
      <c r="H32" s="17">
        <f t="shared" si="45"/>
        <v>0</v>
      </c>
      <c r="I32" s="17">
        <f t="shared" si="45"/>
        <v>0</v>
      </c>
      <c r="J32" s="17">
        <f t="shared" si="45"/>
        <v>0</v>
      </c>
      <c r="K32" s="17">
        <f t="shared" si="45"/>
        <v>0</v>
      </c>
      <c r="L32" s="17">
        <f t="shared" si="45"/>
        <v>0</v>
      </c>
      <c r="M32" s="17">
        <f t="shared" si="45"/>
        <v>0</v>
      </c>
      <c r="N32" s="17">
        <f t="shared" si="45"/>
        <v>0</v>
      </c>
      <c r="O32" s="17">
        <f t="shared" si="45"/>
        <v>0</v>
      </c>
      <c r="P32" s="17">
        <f t="shared" si="45"/>
        <v>0</v>
      </c>
      <c r="Q32" s="17">
        <f t="shared" si="45"/>
        <v>0</v>
      </c>
      <c r="R32" s="17">
        <f t="shared" si="45"/>
        <v>0</v>
      </c>
      <c r="S32" s="17">
        <f t="shared" si="45"/>
        <v>0</v>
      </c>
      <c r="T32" s="17">
        <f t="shared" si="45"/>
        <v>0</v>
      </c>
      <c r="U32" s="17">
        <f t="shared" si="45"/>
        <v>0</v>
      </c>
      <c r="V32" s="17">
        <f t="shared" si="45"/>
        <v>0</v>
      </c>
      <c r="W32" s="17">
        <f t="shared" si="45"/>
        <v>0</v>
      </c>
      <c r="X32" s="17">
        <f t="shared" si="45"/>
        <v>0</v>
      </c>
      <c r="Y32" s="17">
        <f t="shared" si="45"/>
        <v>0</v>
      </c>
      <c r="Z32" s="17">
        <f t="shared" si="45"/>
        <v>805</v>
      </c>
      <c r="AA32" s="17">
        <f t="shared" si="45"/>
        <v>1903</v>
      </c>
      <c r="AB32" s="17">
        <f t="shared" si="45"/>
        <v>2569</v>
      </c>
      <c r="AC32" s="17">
        <f t="shared" si="45"/>
        <v>2503</v>
      </c>
      <c r="AD32" s="17">
        <f t="shared" si="45"/>
        <v>1684</v>
      </c>
      <c r="AE32" s="17">
        <f t="shared" si="45"/>
        <v>1515</v>
      </c>
      <c r="AF32" s="17">
        <f t="shared" si="45"/>
        <v>1125</v>
      </c>
      <c r="AG32" s="17">
        <f t="shared" ref="AG32" si="46">AG77+AG122</f>
        <v>935</v>
      </c>
      <c r="AH32" s="17">
        <f t="shared" si="45"/>
        <v>736</v>
      </c>
      <c r="AI32" s="85">
        <f t="shared" si="8"/>
        <v>13775</v>
      </c>
    </row>
    <row r="33" spans="1:35" ht="12.75" customHeight="1" x14ac:dyDescent="0.2">
      <c r="A33" s="121"/>
      <c r="B33" s="138"/>
      <c r="C33" s="11" t="s">
        <v>39</v>
      </c>
      <c r="D33" s="18">
        <f t="shared" ref="D33:AH33" si="47">D78+D123</f>
        <v>0</v>
      </c>
      <c r="E33" s="18">
        <f t="shared" si="47"/>
        <v>0</v>
      </c>
      <c r="F33" s="18">
        <f t="shared" si="47"/>
        <v>0</v>
      </c>
      <c r="G33" s="18">
        <f t="shared" si="47"/>
        <v>0</v>
      </c>
      <c r="H33" s="18">
        <f t="shared" si="47"/>
        <v>0</v>
      </c>
      <c r="I33" s="18">
        <f t="shared" si="47"/>
        <v>0</v>
      </c>
      <c r="J33" s="18">
        <f t="shared" si="47"/>
        <v>0</v>
      </c>
      <c r="K33" s="18">
        <f t="shared" si="47"/>
        <v>0</v>
      </c>
      <c r="L33" s="18">
        <f t="shared" si="47"/>
        <v>0</v>
      </c>
      <c r="M33" s="18">
        <f t="shared" si="47"/>
        <v>0</v>
      </c>
      <c r="N33" s="18">
        <f t="shared" si="47"/>
        <v>0</v>
      </c>
      <c r="O33" s="18">
        <f t="shared" si="47"/>
        <v>0</v>
      </c>
      <c r="P33" s="18">
        <f t="shared" si="47"/>
        <v>0</v>
      </c>
      <c r="Q33" s="18">
        <f t="shared" si="47"/>
        <v>0</v>
      </c>
      <c r="R33" s="18">
        <f t="shared" si="47"/>
        <v>0</v>
      </c>
      <c r="S33" s="18">
        <f t="shared" si="47"/>
        <v>0</v>
      </c>
      <c r="T33" s="18">
        <f t="shared" si="47"/>
        <v>0</v>
      </c>
      <c r="U33" s="18">
        <f t="shared" si="47"/>
        <v>0</v>
      </c>
      <c r="V33" s="18">
        <f t="shared" si="47"/>
        <v>0</v>
      </c>
      <c r="W33" s="18">
        <f t="shared" si="47"/>
        <v>0</v>
      </c>
      <c r="X33" s="18">
        <f t="shared" si="47"/>
        <v>0</v>
      </c>
      <c r="Y33" s="18">
        <f t="shared" si="47"/>
        <v>0</v>
      </c>
      <c r="Z33" s="18">
        <f t="shared" si="47"/>
        <v>318083</v>
      </c>
      <c r="AA33" s="18">
        <f t="shared" si="47"/>
        <v>787949</v>
      </c>
      <c r="AB33" s="18">
        <f t="shared" si="47"/>
        <v>1184540</v>
      </c>
      <c r="AC33" s="18">
        <f t="shared" si="47"/>
        <v>1203150</v>
      </c>
      <c r="AD33" s="18">
        <f t="shared" si="47"/>
        <v>873327</v>
      </c>
      <c r="AE33" s="18">
        <f t="shared" si="47"/>
        <v>848041</v>
      </c>
      <c r="AF33" s="18">
        <f t="shared" si="47"/>
        <v>613706</v>
      </c>
      <c r="AG33" s="18">
        <f t="shared" ref="AG33" si="48">AG78+AG123</f>
        <v>617295</v>
      </c>
      <c r="AH33" s="18">
        <f t="shared" si="47"/>
        <v>524668</v>
      </c>
      <c r="AI33" s="86">
        <f t="shared" si="8"/>
        <v>6970759</v>
      </c>
    </row>
    <row r="34" spans="1:35" ht="12.75" customHeight="1" x14ac:dyDescent="0.2">
      <c r="A34" s="121"/>
      <c r="B34" s="137" t="s">
        <v>38</v>
      </c>
      <c r="C34" s="10" t="s">
        <v>25</v>
      </c>
      <c r="D34" s="17">
        <f t="shared" ref="D34:AH34" si="49">D79+D124</f>
        <v>0</v>
      </c>
      <c r="E34" s="17">
        <f t="shared" si="49"/>
        <v>0</v>
      </c>
      <c r="F34" s="17">
        <f t="shared" si="49"/>
        <v>0</v>
      </c>
      <c r="G34" s="17">
        <f t="shared" si="49"/>
        <v>0</v>
      </c>
      <c r="H34" s="17">
        <f t="shared" si="49"/>
        <v>0</v>
      </c>
      <c r="I34" s="17">
        <f t="shared" si="49"/>
        <v>0</v>
      </c>
      <c r="J34" s="17">
        <f t="shared" si="49"/>
        <v>0</v>
      </c>
      <c r="K34" s="17">
        <f t="shared" si="49"/>
        <v>0</v>
      </c>
      <c r="L34" s="17">
        <f t="shared" si="49"/>
        <v>0</v>
      </c>
      <c r="M34" s="17">
        <f t="shared" si="49"/>
        <v>0</v>
      </c>
      <c r="N34" s="17">
        <f t="shared" si="49"/>
        <v>0</v>
      </c>
      <c r="O34" s="17">
        <f t="shared" si="49"/>
        <v>0</v>
      </c>
      <c r="P34" s="17">
        <f t="shared" si="49"/>
        <v>0</v>
      </c>
      <c r="Q34" s="17">
        <f t="shared" si="49"/>
        <v>0</v>
      </c>
      <c r="R34" s="17">
        <f t="shared" si="49"/>
        <v>0</v>
      </c>
      <c r="S34" s="17">
        <f t="shared" si="49"/>
        <v>0</v>
      </c>
      <c r="T34" s="17">
        <f t="shared" si="49"/>
        <v>0</v>
      </c>
      <c r="U34" s="17">
        <f t="shared" si="49"/>
        <v>0</v>
      </c>
      <c r="V34" s="17">
        <f t="shared" si="49"/>
        <v>0</v>
      </c>
      <c r="W34" s="17">
        <f t="shared" si="49"/>
        <v>0</v>
      </c>
      <c r="X34" s="17">
        <f t="shared" si="49"/>
        <v>0</v>
      </c>
      <c r="Y34" s="17">
        <f t="shared" si="49"/>
        <v>0</v>
      </c>
      <c r="Z34" s="17">
        <f t="shared" si="49"/>
        <v>0</v>
      </c>
      <c r="AA34" s="17">
        <f t="shared" si="49"/>
        <v>0</v>
      </c>
      <c r="AB34" s="17">
        <f t="shared" si="49"/>
        <v>0</v>
      </c>
      <c r="AC34" s="17">
        <f t="shared" si="49"/>
        <v>0</v>
      </c>
      <c r="AD34" s="17">
        <f t="shared" si="49"/>
        <v>446</v>
      </c>
      <c r="AE34" s="17">
        <f t="shared" si="49"/>
        <v>1509</v>
      </c>
      <c r="AF34" s="17">
        <f t="shared" si="49"/>
        <v>1404</v>
      </c>
      <c r="AG34" s="17">
        <f t="shared" ref="AG34" si="50">AG79+AG124</f>
        <v>324</v>
      </c>
      <c r="AH34" s="17">
        <f t="shared" si="49"/>
        <v>0</v>
      </c>
      <c r="AI34" s="85">
        <f t="shared" si="8"/>
        <v>3683</v>
      </c>
    </row>
    <row r="35" spans="1:35" ht="12.75" customHeight="1" x14ac:dyDescent="0.2">
      <c r="A35" s="121"/>
      <c r="B35" s="138"/>
      <c r="C35" s="11" t="s">
        <v>39</v>
      </c>
      <c r="D35" s="18">
        <f t="shared" ref="D35:AH35" si="51">D80+D125</f>
        <v>0</v>
      </c>
      <c r="E35" s="18">
        <f t="shared" si="51"/>
        <v>0</v>
      </c>
      <c r="F35" s="18">
        <f t="shared" si="51"/>
        <v>0</v>
      </c>
      <c r="G35" s="18">
        <f t="shared" si="51"/>
        <v>0</v>
      </c>
      <c r="H35" s="18">
        <f t="shared" si="51"/>
        <v>0</v>
      </c>
      <c r="I35" s="18">
        <f t="shared" si="51"/>
        <v>0</v>
      </c>
      <c r="J35" s="18">
        <f t="shared" si="51"/>
        <v>0</v>
      </c>
      <c r="K35" s="18">
        <f t="shared" si="51"/>
        <v>0</v>
      </c>
      <c r="L35" s="18">
        <f t="shared" si="51"/>
        <v>0</v>
      </c>
      <c r="M35" s="18">
        <f t="shared" si="51"/>
        <v>0</v>
      </c>
      <c r="N35" s="18">
        <f t="shared" si="51"/>
        <v>0</v>
      </c>
      <c r="O35" s="18">
        <f t="shared" si="51"/>
        <v>0</v>
      </c>
      <c r="P35" s="18">
        <f t="shared" si="51"/>
        <v>0</v>
      </c>
      <c r="Q35" s="18">
        <f t="shared" si="51"/>
        <v>0</v>
      </c>
      <c r="R35" s="18">
        <f t="shared" si="51"/>
        <v>0</v>
      </c>
      <c r="S35" s="18">
        <f t="shared" si="51"/>
        <v>0</v>
      </c>
      <c r="T35" s="18">
        <f t="shared" si="51"/>
        <v>0</v>
      </c>
      <c r="U35" s="18">
        <f t="shared" si="51"/>
        <v>0</v>
      </c>
      <c r="V35" s="18">
        <f t="shared" si="51"/>
        <v>0</v>
      </c>
      <c r="W35" s="18">
        <f t="shared" si="51"/>
        <v>0</v>
      </c>
      <c r="X35" s="18">
        <f t="shared" si="51"/>
        <v>0</v>
      </c>
      <c r="Y35" s="18">
        <f t="shared" si="51"/>
        <v>0</v>
      </c>
      <c r="Z35" s="18">
        <f t="shared" si="51"/>
        <v>0</v>
      </c>
      <c r="AA35" s="18">
        <f t="shared" si="51"/>
        <v>0</v>
      </c>
      <c r="AB35" s="18">
        <f t="shared" si="51"/>
        <v>0</v>
      </c>
      <c r="AC35" s="18">
        <f t="shared" si="51"/>
        <v>0</v>
      </c>
      <c r="AD35" s="18">
        <f t="shared" si="51"/>
        <v>204934</v>
      </c>
      <c r="AE35" s="18">
        <f t="shared" si="51"/>
        <v>656324</v>
      </c>
      <c r="AF35" s="18">
        <f t="shared" si="51"/>
        <v>678964</v>
      </c>
      <c r="AG35" s="18">
        <f t="shared" ref="AG35" si="52">AG80+AG125</f>
        <v>110207</v>
      </c>
      <c r="AH35" s="18">
        <f t="shared" si="51"/>
        <v>0</v>
      </c>
      <c r="AI35" s="86">
        <f t="shared" si="8"/>
        <v>1650429</v>
      </c>
    </row>
    <row r="36" spans="1:35" ht="12.75" customHeight="1" x14ac:dyDescent="0.2">
      <c r="A36" s="121"/>
      <c r="B36" s="137" t="s">
        <v>40</v>
      </c>
      <c r="C36" s="10" t="s">
        <v>25</v>
      </c>
      <c r="D36" s="17">
        <f t="shared" ref="D36:AH36" si="53">D81+D126</f>
        <v>0</v>
      </c>
      <c r="E36" s="17">
        <f t="shared" si="53"/>
        <v>0</v>
      </c>
      <c r="F36" s="17">
        <f t="shared" si="53"/>
        <v>0</v>
      </c>
      <c r="G36" s="17">
        <f t="shared" si="53"/>
        <v>0</v>
      </c>
      <c r="H36" s="17">
        <f t="shared" si="53"/>
        <v>0</v>
      </c>
      <c r="I36" s="17">
        <f t="shared" si="53"/>
        <v>0</v>
      </c>
      <c r="J36" s="17">
        <f t="shared" si="53"/>
        <v>0</v>
      </c>
      <c r="K36" s="17">
        <f t="shared" si="53"/>
        <v>0</v>
      </c>
      <c r="L36" s="17">
        <f t="shared" si="53"/>
        <v>0</v>
      </c>
      <c r="M36" s="17">
        <f t="shared" si="53"/>
        <v>0</v>
      </c>
      <c r="N36" s="17">
        <f t="shared" si="53"/>
        <v>0</v>
      </c>
      <c r="O36" s="17">
        <f t="shared" si="53"/>
        <v>0</v>
      </c>
      <c r="P36" s="17">
        <f t="shared" si="53"/>
        <v>0</v>
      </c>
      <c r="Q36" s="17">
        <f t="shared" si="53"/>
        <v>0</v>
      </c>
      <c r="R36" s="17">
        <f t="shared" si="53"/>
        <v>0</v>
      </c>
      <c r="S36" s="17">
        <f t="shared" si="53"/>
        <v>0</v>
      </c>
      <c r="T36" s="17">
        <f t="shared" si="53"/>
        <v>0</v>
      </c>
      <c r="U36" s="17">
        <f t="shared" si="53"/>
        <v>0</v>
      </c>
      <c r="V36" s="17">
        <f t="shared" si="53"/>
        <v>0</v>
      </c>
      <c r="W36" s="17">
        <f t="shared" si="53"/>
        <v>0</v>
      </c>
      <c r="X36" s="17">
        <f t="shared" si="53"/>
        <v>0</v>
      </c>
      <c r="Y36" s="17">
        <f t="shared" si="53"/>
        <v>0</v>
      </c>
      <c r="Z36" s="17">
        <f t="shared" si="53"/>
        <v>0</v>
      </c>
      <c r="AA36" s="17">
        <f t="shared" si="53"/>
        <v>0</v>
      </c>
      <c r="AB36" s="17">
        <f t="shared" si="53"/>
        <v>0</v>
      </c>
      <c r="AC36" s="17">
        <f t="shared" si="53"/>
        <v>0</v>
      </c>
      <c r="AD36" s="17">
        <f t="shared" si="53"/>
        <v>0</v>
      </c>
      <c r="AE36" s="17">
        <f t="shared" si="53"/>
        <v>0</v>
      </c>
      <c r="AF36" s="17">
        <f t="shared" si="53"/>
        <v>179</v>
      </c>
      <c r="AG36" s="17">
        <f t="shared" ref="AG36" si="54">AG81+AG126</f>
        <v>1115</v>
      </c>
      <c r="AH36" s="17">
        <f t="shared" si="53"/>
        <v>790</v>
      </c>
      <c r="AI36" s="85">
        <f t="shared" si="8"/>
        <v>2084</v>
      </c>
    </row>
    <row r="37" spans="1:35" ht="12.75" customHeight="1" x14ac:dyDescent="0.2">
      <c r="A37" s="122"/>
      <c r="B37" s="138"/>
      <c r="C37" s="11" t="s">
        <v>39</v>
      </c>
      <c r="D37" s="18">
        <f t="shared" ref="D37:AH37" si="55">D82+D127</f>
        <v>0</v>
      </c>
      <c r="E37" s="18">
        <f t="shared" si="55"/>
        <v>0</v>
      </c>
      <c r="F37" s="18">
        <f t="shared" si="55"/>
        <v>0</v>
      </c>
      <c r="G37" s="18">
        <f t="shared" si="55"/>
        <v>0</v>
      </c>
      <c r="H37" s="18">
        <f t="shared" si="55"/>
        <v>0</v>
      </c>
      <c r="I37" s="18">
        <f t="shared" si="55"/>
        <v>0</v>
      </c>
      <c r="J37" s="18">
        <f t="shared" si="55"/>
        <v>0</v>
      </c>
      <c r="K37" s="18">
        <f t="shared" si="55"/>
        <v>0</v>
      </c>
      <c r="L37" s="18">
        <f t="shared" si="55"/>
        <v>0</v>
      </c>
      <c r="M37" s="18">
        <f t="shared" si="55"/>
        <v>0</v>
      </c>
      <c r="N37" s="18">
        <f t="shared" si="55"/>
        <v>0</v>
      </c>
      <c r="O37" s="18">
        <f t="shared" si="55"/>
        <v>0</v>
      </c>
      <c r="P37" s="18">
        <f t="shared" si="55"/>
        <v>0</v>
      </c>
      <c r="Q37" s="18">
        <f t="shared" si="55"/>
        <v>0</v>
      </c>
      <c r="R37" s="18">
        <f t="shared" si="55"/>
        <v>0</v>
      </c>
      <c r="S37" s="18">
        <f t="shared" si="55"/>
        <v>0</v>
      </c>
      <c r="T37" s="18">
        <f t="shared" si="55"/>
        <v>0</v>
      </c>
      <c r="U37" s="18">
        <f t="shared" si="55"/>
        <v>0</v>
      </c>
      <c r="V37" s="18">
        <f t="shared" si="55"/>
        <v>0</v>
      </c>
      <c r="W37" s="18">
        <f t="shared" si="55"/>
        <v>0</v>
      </c>
      <c r="X37" s="18">
        <f t="shared" si="55"/>
        <v>0</v>
      </c>
      <c r="Y37" s="18">
        <f t="shared" si="55"/>
        <v>0</v>
      </c>
      <c r="Z37" s="18">
        <f t="shared" si="55"/>
        <v>0</v>
      </c>
      <c r="AA37" s="18">
        <f t="shared" si="55"/>
        <v>0</v>
      </c>
      <c r="AB37" s="18">
        <f t="shared" si="55"/>
        <v>0</v>
      </c>
      <c r="AC37" s="18">
        <f t="shared" si="55"/>
        <v>0</v>
      </c>
      <c r="AD37" s="18">
        <f t="shared" si="55"/>
        <v>0</v>
      </c>
      <c r="AE37" s="18">
        <f t="shared" si="55"/>
        <v>0</v>
      </c>
      <c r="AF37" s="18">
        <f t="shared" si="55"/>
        <v>81087</v>
      </c>
      <c r="AG37" s="18">
        <f t="shared" ref="AG37" si="56">AG82+AG127</f>
        <v>561757</v>
      </c>
      <c r="AH37" s="18">
        <f t="shared" si="55"/>
        <v>382515</v>
      </c>
      <c r="AI37" s="86">
        <f t="shared" si="8"/>
        <v>1025359</v>
      </c>
    </row>
    <row r="38" spans="1:35" ht="12.75" customHeight="1" x14ac:dyDescent="0.2">
      <c r="A38" s="120" t="s">
        <v>41</v>
      </c>
      <c r="B38" s="137" t="s">
        <v>42</v>
      </c>
      <c r="C38" s="10" t="s">
        <v>25</v>
      </c>
      <c r="D38" s="17">
        <f t="shared" ref="D38:AH38" si="57">D83+D128</f>
        <v>0</v>
      </c>
      <c r="E38" s="17">
        <f t="shared" si="57"/>
        <v>0</v>
      </c>
      <c r="F38" s="17">
        <f t="shared" si="57"/>
        <v>0</v>
      </c>
      <c r="G38" s="17">
        <f t="shared" si="57"/>
        <v>0</v>
      </c>
      <c r="H38" s="17">
        <f t="shared" si="57"/>
        <v>0</v>
      </c>
      <c r="I38" s="17">
        <f t="shared" si="57"/>
        <v>0</v>
      </c>
      <c r="J38" s="17">
        <f t="shared" si="57"/>
        <v>0</v>
      </c>
      <c r="K38" s="17">
        <f t="shared" si="57"/>
        <v>0</v>
      </c>
      <c r="L38" s="17">
        <f t="shared" si="57"/>
        <v>0</v>
      </c>
      <c r="M38" s="17">
        <f t="shared" si="57"/>
        <v>0</v>
      </c>
      <c r="N38" s="17">
        <f t="shared" si="57"/>
        <v>0</v>
      </c>
      <c r="O38" s="17">
        <f t="shared" si="57"/>
        <v>0</v>
      </c>
      <c r="P38" s="17">
        <f t="shared" si="57"/>
        <v>0</v>
      </c>
      <c r="Q38" s="17">
        <f t="shared" si="57"/>
        <v>0</v>
      </c>
      <c r="R38" s="17">
        <f t="shared" si="57"/>
        <v>0</v>
      </c>
      <c r="S38" s="17">
        <f t="shared" si="57"/>
        <v>0</v>
      </c>
      <c r="T38" s="17">
        <f t="shared" si="57"/>
        <v>188</v>
      </c>
      <c r="U38" s="17">
        <f t="shared" si="57"/>
        <v>168</v>
      </c>
      <c r="V38" s="17">
        <f t="shared" si="57"/>
        <v>1759</v>
      </c>
      <c r="W38" s="17">
        <f t="shared" si="57"/>
        <v>2884</v>
      </c>
      <c r="X38" s="17">
        <f t="shared" si="57"/>
        <v>2578</v>
      </c>
      <c r="Y38" s="17">
        <f t="shared" si="57"/>
        <v>2065</v>
      </c>
      <c r="Z38" s="17">
        <f t="shared" si="57"/>
        <v>2878</v>
      </c>
      <c r="AA38" s="17">
        <f t="shared" si="57"/>
        <v>2791</v>
      </c>
      <c r="AB38" s="17">
        <f t="shared" si="57"/>
        <v>6528</v>
      </c>
      <c r="AC38" s="17">
        <f t="shared" si="57"/>
        <v>5906</v>
      </c>
      <c r="AD38" s="17">
        <f t="shared" si="57"/>
        <v>5737</v>
      </c>
      <c r="AE38" s="17">
        <f t="shared" si="57"/>
        <v>6975</v>
      </c>
      <c r="AF38" s="17">
        <f t="shared" si="57"/>
        <v>5169</v>
      </c>
      <c r="AG38" s="17">
        <f t="shared" ref="AG38" si="58">AG83+AG128</f>
        <v>5965</v>
      </c>
      <c r="AH38" s="17">
        <f t="shared" si="57"/>
        <v>4235</v>
      </c>
      <c r="AI38" s="85">
        <f t="shared" si="8"/>
        <v>55826</v>
      </c>
    </row>
    <row r="39" spans="1:35" ht="12.75" customHeight="1" x14ac:dyDescent="0.2">
      <c r="A39" s="121"/>
      <c r="B39" s="138"/>
      <c r="C39" s="11" t="s">
        <v>39</v>
      </c>
      <c r="D39" s="18">
        <f t="shared" ref="D39:AH39" si="59">D84+D129</f>
        <v>0</v>
      </c>
      <c r="E39" s="18">
        <f t="shared" si="59"/>
        <v>0</v>
      </c>
      <c r="F39" s="18">
        <f t="shared" si="59"/>
        <v>0</v>
      </c>
      <c r="G39" s="18">
        <f t="shared" si="59"/>
        <v>0</v>
      </c>
      <c r="H39" s="18">
        <f t="shared" si="59"/>
        <v>0</v>
      </c>
      <c r="I39" s="18">
        <f t="shared" si="59"/>
        <v>0</v>
      </c>
      <c r="J39" s="18">
        <f t="shared" si="59"/>
        <v>0</v>
      </c>
      <c r="K39" s="18">
        <f t="shared" si="59"/>
        <v>0</v>
      </c>
      <c r="L39" s="18">
        <f t="shared" si="59"/>
        <v>0</v>
      </c>
      <c r="M39" s="18">
        <f t="shared" si="59"/>
        <v>0</v>
      </c>
      <c r="N39" s="18">
        <f t="shared" si="59"/>
        <v>0</v>
      </c>
      <c r="O39" s="18">
        <f t="shared" si="59"/>
        <v>0</v>
      </c>
      <c r="P39" s="18">
        <f t="shared" si="59"/>
        <v>0</v>
      </c>
      <c r="Q39" s="18">
        <f t="shared" si="59"/>
        <v>0</v>
      </c>
      <c r="R39" s="18">
        <f t="shared" si="59"/>
        <v>0</v>
      </c>
      <c r="S39" s="18">
        <f t="shared" si="59"/>
        <v>0</v>
      </c>
      <c r="T39" s="18">
        <f t="shared" si="59"/>
        <v>3874</v>
      </c>
      <c r="U39" s="18">
        <f t="shared" si="59"/>
        <v>8174</v>
      </c>
      <c r="V39" s="18">
        <f t="shared" si="59"/>
        <v>152398</v>
      </c>
      <c r="W39" s="18">
        <f t="shared" si="59"/>
        <v>214608</v>
      </c>
      <c r="X39" s="18">
        <f t="shared" si="59"/>
        <v>201091.14384762445</v>
      </c>
      <c r="Y39" s="18">
        <f t="shared" si="59"/>
        <v>141424.03325032955</v>
      </c>
      <c r="Z39" s="18">
        <f t="shared" si="59"/>
        <v>199512</v>
      </c>
      <c r="AA39" s="18">
        <f t="shared" si="59"/>
        <v>205795</v>
      </c>
      <c r="AB39" s="18">
        <f t="shared" si="59"/>
        <v>434449</v>
      </c>
      <c r="AC39" s="18">
        <f t="shared" si="59"/>
        <v>401927</v>
      </c>
      <c r="AD39" s="18">
        <f t="shared" si="59"/>
        <v>388089</v>
      </c>
      <c r="AE39" s="18">
        <f t="shared" si="59"/>
        <v>498952</v>
      </c>
      <c r="AF39" s="18">
        <f t="shared" si="59"/>
        <v>428136</v>
      </c>
      <c r="AG39" s="18">
        <f t="shared" ref="AG39" si="60">AG84+AG129</f>
        <v>596275</v>
      </c>
      <c r="AH39" s="18">
        <f t="shared" si="59"/>
        <v>481249</v>
      </c>
      <c r="AI39" s="86">
        <f t="shared" si="8"/>
        <v>4355953.1770979539</v>
      </c>
    </row>
    <row r="40" spans="1:35" ht="12.75" customHeight="1" x14ac:dyDescent="0.2">
      <c r="A40" s="121"/>
      <c r="B40" s="137" t="s">
        <v>43</v>
      </c>
      <c r="C40" s="10" t="s">
        <v>25</v>
      </c>
      <c r="D40" s="17">
        <f t="shared" ref="D40:AH40" si="61">D85+D130</f>
        <v>0</v>
      </c>
      <c r="E40" s="17">
        <f t="shared" si="61"/>
        <v>0</v>
      </c>
      <c r="F40" s="17">
        <f t="shared" si="61"/>
        <v>0</v>
      </c>
      <c r="G40" s="17">
        <f t="shared" si="61"/>
        <v>0</v>
      </c>
      <c r="H40" s="17">
        <f t="shared" si="61"/>
        <v>0</v>
      </c>
      <c r="I40" s="17">
        <f t="shared" si="61"/>
        <v>0</v>
      </c>
      <c r="J40" s="17">
        <f t="shared" si="61"/>
        <v>0</v>
      </c>
      <c r="K40" s="17">
        <f t="shared" si="61"/>
        <v>0</v>
      </c>
      <c r="L40" s="17">
        <f t="shared" si="61"/>
        <v>0</v>
      </c>
      <c r="M40" s="17">
        <f t="shared" si="61"/>
        <v>0</v>
      </c>
      <c r="N40" s="17">
        <f t="shared" si="61"/>
        <v>0</v>
      </c>
      <c r="O40" s="17">
        <f t="shared" si="61"/>
        <v>0</v>
      </c>
      <c r="P40" s="17">
        <f t="shared" si="61"/>
        <v>0</v>
      </c>
      <c r="Q40" s="17">
        <f t="shared" si="61"/>
        <v>0</v>
      </c>
      <c r="R40" s="17">
        <f t="shared" si="61"/>
        <v>0</v>
      </c>
      <c r="S40" s="17">
        <f t="shared" si="61"/>
        <v>0</v>
      </c>
      <c r="T40" s="17">
        <f t="shared" si="61"/>
        <v>0</v>
      </c>
      <c r="U40" s="17">
        <f t="shared" si="61"/>
        <v>976</v>
      </c>
      <c r="V40" s="17">
        <f t="shared" si="61"/>
        <v>596</v>
      </c>
      <c r="W40" s="17">
        <f t="shared" si="61"/>
        <v>4</v>
      </c>
      <c r="X40" s="17">
        <f t="shared" si="61"/>
        <v>0</v>
      </c>
      <c r="Y40" s="17">
        <f t="shared" si="61"/>
        <v>0</v>
      </c>
      <c r="Z40" s="17">
        <f t="shared" si="61"/>
        <v>0</v>
      </c>
      <c r="AA40" s="17">
        <f t="shared" si="61"/>
        <v>0</v>
      </c>
      <c r="AB40" s="17">
        <f t="shared" si="61"/>
        <v>0</v>
      </c>
      <c r="AC40" s="17">
        <f t="shared" si="61"/>
        <v>0</v>
      </c>
      <c r="AD40" s="17">
        <f t="shared" si="61"/>
        <v>0</v>
      </c>
      <c r="AE40" s="17">
        <f t="shared" si="61"/>
        <v>0</v>
      </c>
      <c r="AF40" s="17">
        <f t="shared" si="61"/>
        <v>0</v>
      </c>
      <c r="AG40" s="17">
        <f t="shared" ref="AG40" si="62">AG85+AG130</f>
        <v>0</v>
      </c>
      <c r="AH40" s="17">
        <f t="shared" si="61"/>
        <v>0</v>
      </c>
      <c r="AI40" s="85">
        <f t="shared" si="8"/>
        <v>1576</v>
      </c>
    </row>
    <row r="41" spans="1:35" ht="12.75" customHeight="1" x14ac:dyDescent="0.2">
      <c r="A41" s="121"/>
      <c r="B41" s="138"/>
      <c r="C41" s="11" t="s">
        <v>39</v>
      </c>
      <c r="D41" s="18">
        <f t="shared" ref="D41:AH41" si="63">D86+D131</f>
        <v>0</v>
      </c>
      <c r="E41" s="18">
        <f t="shared" si="63"/>
        <v>0</v>
      </c>
      <c r="F41" s="18">
        <f t="shared" si="63"/>
        <v>0</v>
      </c>
      <c r="G41" s="18">
        <f t="shared" si="63"/>
        <v>0</v>
      </c>
      <c r="H41" s="18">
        <f t="shared" si="63"/>
        <v>0</v>
      </c>
      <c r="I41" s="18">
        <f t="shared" si="63"/>
        <v>0</v>
      </c>
      <c r="J41" s="18">
        <f t="shared" si="63"/>
        <v>0</v>
      </c>
      <c r="K41" s="18">
        <f t="shared" si="63"/>
        <v>0</v>
      </c>
      <c r="L41" s="18">
        <f t="shared" si="63"/>
        <v>0</v>
      </c>
      <c r="M41" s="18">
        <f t="shared" si="63"/>
        <v>0</v>
      </c>
      <c r="N41" s="18">
        <f t="shared" si="63"/>
        <v>0</v>
      </c>
      <c r="O41" s="18">
        <f t="shared" si="63"/>
        <v>0</v>
      </c>
      <c r="P41" s="18">
        <f t="shared" si="63"/>
        <v>0</v>
      </c>
      <c r="Q41" s="18">
        <f t="shared" si="63"/>
        <v>0</v>
      </c>
      <c r="R41" s="18">
        <f t="shared" si="63"/>
        <v>0</v>
      </c>
      <c r="S41" s="18">
        <f t="shared" si="63"/>
        <v>0</v>
      </c>
      <c r="T41" s="18">
        <f t="shared" si="63"/>
        <v>0</v>
      </c>
      <c r="U41" s="18">
        <f t="shared" si="63"/>
        <v>50652</v>
      </c>
      <c r="V41" s="18">
        <f t="shared" si="63"/>
        <v>35292</v>
      </c>
      <c r="W41" s="18">
        <f t="shared" si="63"/>
        <v>190</v>
      </c>
      <c r="X41" s="18">
        <f t="shared" si="63"/>
        <v>0</v>
      </c>
      <c r="Y41" s="18">
        <f t="shared" si="63"/>
        <v>0</v>
      </c>
      <c r="Z41" s="18">
        <f t="shared" si="63"/>
        <v>0</v>
      </c>
      <c r="AA41" s="18">
        <f t="shared" si="63"/>
        <v>0</v>
      </c>
      <c r="AB41" s="18">
        <f t="shared" si="63"/>
        <v>0</v>
      </c>
      <c r="AC41" s="18">
        <f t="shared" si="63"/>
        <v>0</v>
      </c>
      <c r="AD41" s="18">
        <f t="shared" si="63"/>
        <v>0</v>
      </c>
      <c r="AE41" s="18">
        <f t="shared" si="63"/>
        <v>0</v>
      </c>
      <c r="AF41" s="18">
        <f t="shared" si="63"/>
        <v>0</v>
      </c>
      <c r="AG41" s="18">
        <f t="shared" ref="AG41" si="64">AG86+AG131</f>
        <v>0</v>
      </c>
      <c r="AH41" s="18">
        <f t="shared" si="63"/>
        <v>0</v>
      </c>
      <c r="AI41" s="86">
        <f t="shared" si="8"/>
        <v>86134</v>
      </c>
    </row>
    <row r="42" spans="1:35" ht="12.75" customHeight="1" x14ac:dyDescent="0.2">
      <c r="A42" s="121"/>
      <c r="B42" s="137" t="s">
        <v>44</v>
      </c>
      <c r="C42" s="10" t="s">
        <v>25</v>
      </c>
      <c r="D42" s="17">
        <f t="shared" ref="D42:AH42" si="65">D87+D132</f>
        <v>0</v>
      </c>
      <c r="E42" s="17">
        <f t="shared" si="65"/>
        <v>0</v>
      </c>
      <c r="F42" s="17">
        <f t="shared" si="65"/>
        <v>0</v>
      </c>
      <c r="G42" s="17">
        <f t="shared" si="65"/>
        <v>0</v>
      </c>
      <c r="H42" s="17">
        <f t="shared" si="65"/>
        <v>0</v>
      </c>
      <c r="I42" s="17">
        <f t="shared" si="65"/>
        <v>0</v>
      </c>
      <c r="J42" s="17">
        <f t="shared" si="65"/>
        <v>0</v>
      </c>
      <c r="K42" s="17">
        <f t="shared" si="65"/>
        <v>0</v>
      </c>
      <c r="L42" s="17">
        <f t="shared" si="65"/>
        <v>0</v>
      </c>
      <c r="M42" s="17">
        <f t="shared" si="65"/>
        <v>0</v>
      </c>
      <c r="N42" s="17">
        <f t="shared" si="65"/>
        <v>0</v>
      </c>
      <c r="O42" s="17">
        <f t="shared" si="65"/>
        <v>0</v>
      </c>
      <c r="P42" s="17">
        <f t="shared" si="65"/>
        <v>0</v>
      </c>
      <c r="Q42" s="17">
        <f t="shared" si="65"/>
        <v>0</v>
      </c>
      <c r="R42" s="17">
        <f t="shared" si="65"/>
        <v>0</v>
      </c>
      <c r="S42" s="17">
        <f t="shared" si="65"/>
        <v>0</v>
      </c>
      <c r="T42" s="17">
        <f t="shared" si="65"/>
        <v>0</v>
      </c>
      <c r="U42" s="17">
        <f t="shared" si="65"/>
        <v>0</v>
      </c>
      <c r="V42" s="17">
        <f t="shared" si="65"/>
        <v>0</v>
      </c>
      <c r="W42" s="17">
        <f t="shared" si="65"/>
        <v>0</v>
      </c>
      <c r="X42" s="17">
        <f t="shared" si="65"/>
        <v>316</v>
      </c>
      <c r="Y42" s="17">
        <f t="shared" si="65"/>
        <v>260</v>
      </c>
      <c r="Z42" s="17">
        <f t="shared" si="65"/>
        <v>27</v>
      </c>
      <c r="AA42" s="17">
        <f t="shared" si="65"/>
        <v>78</v>
      </c>
      <c r="AB42" s="17">
        <f t="shared" si="65"/>
        <v>0</v>
      </c>
      <c r="AC42" s="17">
        <f t="shared" si="65"/>
        <v>0</v>
      </c>
      <c r="AD42" s="17">
        <f t="shared" si="65"/>
        <v>0</v>
      </c>
      <c r="AE42" s="17">
        <f t="shared" si="65"/>
        <v>0</v>
      </c>
      <c r="AF42" s="17">
        <f t="shared" si="65"/>
        <v>0</v>
      </c>
      <c r="AG42" s="17">
        <f t="shared" ref="AG42" si="66">AG87+AG132</f>
        <v>0</v>
      </c>
      <c r="AH42" s="17">
        <f t="shared" si="65"/>
        <v>0</v>
      </c>
      <c r="AI42" s="85">
        <f t="shared" si="8"/>
        <v>681</v>
      </c>
    </row>
    <row r="43" spans="1:35" ht="12.75" customHeight="1" x14ac:dyDescent="0.2">
      <c r="A43" s="121"/>
      <c r="B43" s="138"/>
      <c r="C43" s="11" t="s">
        <v>39</v>
      </c>
      <c r="D43" s="18">
        <f t="shared" ref="D43:AH43" si="67">D88+D133</f>
        <v>0</v>
      </c>
      <c r="E43" s="18">
        <f t="shared" si="67"/>
        <v>0</v>
      </c>
      <c r="F43" s="18">
        <f t="shared" si="67"/>
        <v>0</v>
      </c>
      <c r="G43" s="18">
        <f t="shared" si="67"/>
        <v>0</v>
      </c>
      <c r="H43" s="18">
        <f t="shared" si="67"/>
        <v>0</v>
      </c>
      <c r="I43" s="18">
        <f t="shared" si="67"/>
        <v>0</v>
      </c>
      <c r="J43" s="18">
        <f t="shared" si="67"/>
        <v>0</v>
      </c>
      <c r="K43" s="18">
        <f t="shared" si="67"/>
        <v>0</v>
      </c>
      <c r="L43" s="18">
        <f t="shared" si="67"/>
        <v>0</v>
      </c>
      <c r="M43" s="18">
        <f t="shared" si="67"/>
        <v>0</v>
      </c>
      <c r="N43" s="18">
        <f t="shared" si="67"/>
        <v>0</v>
      </c>
      <c r="O43" s="18">
        <f t="shared" si="67"/>
        <v>0</v>
      </c>
      <c r="P43" s="18">
        <f t="shared" si="67"/>
        <v>0</v>
      </c>
      <c r="Q43" s="18">
        <f t="shared" si="67"/>
        <v>0</v>
      </c>
      <c r="R43" s="18">
        <f t="shared" si="67"/>
        <v>0</v>
      </c>
      <c r="S43" s="18">
        <f t="shared" si="67"/>
        <v>0</v>
      </c>
      <c r="T43" s="18">
        <f t="shared" si="67"/>
        <v>0</v>
      </c>
      <c r="U43" s="18">
        <f t="shared" si="67"/>
        <v>0</v>
      </c>
      <c r="V43" s="18">
        <f t="shared" si="67"/>
        <v>0</v>
      </c>
      <c r="W43" s="18">
        <f t="shared" si="67"/>
        <v>0</v>
      </c>
      <c r="X43" s="18">
        <f t="shared" si="67"/>
        <v>31638.787227018933</v>
      </c>
      <c r="Y43" s="18">
        <f t="shared" si="67"/>
        <v>26038.111542405153</v>
      </c>
      <c r="Z43" s="18">
        <f t="shared" si="67"/>
        <v>1849</v>
      </c>
      <c r="AA43" s="18">
        <f t="shared" si="67"/>
        <v>3951</v>
      </c>
      <c r="AB43" s="18">
        <f t="shared" si="67"/>
        <v>0</v>
      </c>
      <c r="AC43" s="18">
        <f t="shared" si="67"/>
        <v>0</v>
      </c>
      <c r="AD43" s="18">
        <f t="shared" si="67"/>
        <v>0</v>
      </c>
      <c r="AE43" s="18">
        <f t="shared" si="67"/>
        <v>0</v>
      </c>
      <c r="AF43" s="18">
        <f t="shared" si="67"/>
        <v>0</v>
      </c>
      <c r="AG43" s="18">
        <f t="shared" ref="AG43" si="68">AG88+AG133</f>
        <v>0</v>
      </c>
      <c r="AH43" s="18">
        <f t="shared" si="67"/>
        <v>0</v>
      </c>
      <c r="AI43" s="86">
        <f t="shared" si="8"/>
        <v>63476.898769424086</v>
      </c>
    </row>
    <row r="44" spans="1:35" ht="12.75" customHeight="1" x14ac:dyDescent="0.2">
      <c r="A44" s="121"/>
      <c r="B44" s="137" t="s">
        <v>45</v>
      </c>
      <c r="C44" s="10" t="s">
        <v>25</v>
      </c>
      <c r="D44" s="17">
        <f t="shared" ref="D44:AH44" si="69">D89+D134</f>
        <v>0</v>
      </c>
      <c r="E44" s="17">
        <f t="shared" si="69"/>
        <v>0</v>
      </c>
      <c r="F44" s="17">
        <f t="shared" si="69"/>
        <v>0</v>
      </c>
      <c r="G44" s="17">
        <f t="shared" si="69"/>
        <v>0</v>
      </c>
      <c r="H44" s="17">
        <f t="shared" si="69"/>
        <v>0</v>
      </c>
      <c r="I44" s="17">
        <f t="shared" si="69"/>
        <v>0</v>
      </c>
      <c r="J44" s="17">
        <f t="shared" si="69"/>
        <v>0</v>
      </c>
      <c r="K44" s="17">
        <f t="shared" si="69"/>
        <v>0</v>
      </c>
      <c r="L44" s="17">
        <f t="shared" si="69"/>
        <v>0</v>
      </c>
      <c r="M44" s="17">
        <f t="shared" si="69"/>
        <v>0</v>
      </c>
      <c r="N44" s="17">
        <f t="shared" si="69"/>
        <v>0</v>
      </c>
      <c r="O44" s="17">
        <f t="shared" si="69"/>
        <v>0</v>
      </c>
      <c r="P44" s="17">
        <f t="shared" si="69"/>
        <v>0</v>
      </c>
      <c r="Q44" s="17">
        <f t="shared" si="69"/>
        <v>0</v>
      </c>
      <c r="R44" s="17">
        <f t="shared" si="69"/>
        <v>0</v>
      </c>
      <c r="S44" s="17">
        <f t="shared" si="69"/>
        <v>0</v>
      </c>
      <c r="T44" s="17">
        <f t="shared" si="69"/>
        <v>0</v>
      </c>
      <c r="U44" s="17">
        <f t="shared" si="69"/>
        <v>0</v>
      </c>
      <c r="V44" s="17">
        <f t="shared" si="69"/>
        <v>0</v>
      </c>
      <c r="W44" s="17">
        <f t="shared" si="69"/>
        <v>0</v>
      </c>
      <c r="X44" s="17">
        <f t="shared" si="69"/>
        <v>0</v>
      </c>
      <c r="Y44" s="17">
        <f t="shared" si="69"/>
        <v>0</v>
      </c>
      <c r="Z44" s="17">
        <f t="shared" si="69"/>
        <v>0</v>
      </c>
      <c r="AA44" s="17">
        <f t="shared" si="69"/>
        <v>0</v>
      </c>
      <c r="AB44" s="17">
        <f t="shared" si="69"/>
        <v>0</v>
      </c>
      <c r="AC44" s="17">
        <f t="shared" si="69"/>
        <v>0</v>
      </c>
      <c r="AD44" s="17">
        <f t="shared" si="69"/>
        <v>0</v>
      </c>
      <c r="AE44" s="17">
        <f t="shared" si="69"/>
        <v>0</v>
      </c>
      <c r="AF44" s="17">
        <f t="shared" si="69"/>
        <v>0</v>
      </c>
      <c r="AG44" s="17">
        <f t="shared" ref="AG44" si="70">AG89+AG134</f>
        <v>0</v>
      </c>
      <c r="AH44" s="17">
        <f t="shared" si="69"/>
        <v>44</v>
      </c>
      <c r="AI44" s="85">
        <f t="shared" si="8"/>
        <v>44</v>
      </c>
    </row>
    <row r="45" spans="1:35" ht="12.75" customHeight="1" x14ac:dyDescent="0.2">
      <c r="A45" s="122"/>
      <c r="B45" s="138"/>
      <c r="C45" s="11" t="s">
        <v>39</v>
      </c>
      <c r="D45" s="18">
        <f t="shared" ref="D45:AH45" si="71">D90+D135</f>
        <v>0</v>
      </c>
      <c r="E45" s="18">
        <f t="shared" si="71"/>
        <v>0</v>
      </c>
      <c r="F45" s="18">
        <f t="shared" si="71"/>
        <v>0</v>
      </c>
      <c r="G45" s="18">
        <f t="shared" si="71"/>
        <v>0</v>
      </c>
      <c r="H45" s="18">
        <f t="shared" si="71"/>
        <v>0</v>
      </c>
      <c r="I45" s="18">
        <f t="shared" si="71"/>
        <v>0</v>
      </c>
      <c r="J45" s="18">
        <f t="shared" si="71"/>
        <v>0</v>
      </c>
      <c r="K45" s="18">
        <f t="shared" si="71"/>
        <v>0</v>
      </c>
      <c r="L45" s="18">
        <f t="shared" si="71"/>
        <v>0</v>
      </c>
      <c r="M45" s="18">
        <f t="shared" si="71"/>
        <v>0</v>
      </c>
      <c r="N45" s="18">
        <f t="shared" si="71"/>
        <v>0</v>
      </c>
      <c r="O45" s="18">
        <f t="shared" si="71"/>
        <v>0</v>
      </c>
      <c r="P45" s="18">
        <f t="shared" si="71"/>
        <v>0</v>
      </c>
      <c r="Q45" s="18">
        <f t="shared" si="71"/>
        <v>0</v>
      </c>
      <c r="R45" s="18">
        <f t="shared" si="71"/>
        <v>0</v>
      </c>
      <c r="S45" s="18">
        <f t="shared" si="71"/>
        <v>0</v>
      </c>
      <c r="T45" s="18">
        <f t="shared" si="71"/>
        <v>0</v>
      </c>
      <c r="U45" s="18">
        <f t="shared" si="71"/>
        <v>0</v>
      </c>
      <c r="V45" s="18">
        <f t="shared" si="71"/>
        <v>0</v>
      </c>
      <c r="W45" s="18">
        <f t="shared" si="71"/>
        <v>0</v>
      </c>
      <c r="X45" s="18">
        <f t="shared" si="71"/>
        <v>0</v>
      </c>
      <c r="Y45" s="18">
        <f t="shared" si="71"/>
        <v>0</v>
      </c>
      <c r="Z45" s="18">
        <f t="shared" si="71"/>
        <v>0</v>
      </c>
      <c r="AA45" s="18">
        <f t="shared" si="71"/>
        <v>0</v>
      </c>
      <c r="AB45" s="18">
        <f t="shared" si="71"/>
        <v>0</v>
      </c>
      <c r="AC45" s="18">
        <f t="shared" si="71"/>
        <v>0</v>
      </c>
      <c r="AD45" s="18">
        <f t="shared" si="71"/>
        <v>0</v>
      </c>
      <c r="AE45" s="18">
        <f t="shared" si="71"/>
        <v>0</v>
      </c>
      <c r="AF45" s="18">
        <f t="shared" si="71"/>
        <v>0</v>
      </c>
      <c r="AG45" s="18">
        <f t="shared" ref="AG45" si="72">AG90+AG135</f>
        <v>0</v>
      </c>
      <c r="AH45" s="18">
        <f t="shared" si="71"/>
        <v>3642</v>
      </c>
      <c r="AI45" s="86">
        <f t="shared" si="8"/>
        <v>3642</v>
      </c>
    </row>
    <row r="46" spans="1:35" ht="12.75" customHeight="1" x14ac:dyDescent="0.2">
      <c r="A46" s="3" t="str">
        <f>'Ingreso de Datos 2020'!A51</f>
        <v>FUENTE: reporte mensual Metas Subsidios Asignados DPH a DIFIN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8"/>
      <c r="AD46" s="28"/>
      <c r="AE46" s="28"/>
      <c r="AF46" s="28"/>
      <c r="AG46" s="28"/>
      <c r="AH46" s="28"/>
      <c r="AI46" s="28"/>
    </row>
    <row r="47" spans="1:3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8"/>
      <c r="AD47" s="28"/>
      <c r="AE47" s="28"/>
      <c r="AF47" s="28"/>
      <c r="AG47" s="28"/>
      <c r="AH47" s="28"/>
      <c r="AI47" s="28"/>
    </row>
    <row r="48" spans="1:35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8"/>
      <c r="AD48" s="28"/>
      <c r="AE48" s="28"/>
      <c r="AF48" s="28"/>
      <c r="AG48" s="28"/>
      <c r="AH48" s="28"/>
      <c r="AI48" s="28"/>
    </row>
    <row r="49" spans="1:3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8"/>
      <c r="AD49" s="28"/>
      <c r="AE49" s="28"/>
      <c r="AF49" s="28"/>
      <c r="AG49" s="28"/>
      <c r="AH49" s="28"/>
      <c r="AI49" s="28"/>
    </row>
    <row r="50" spans="1:3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8"/>
      <c r="AD50" s="28"/>
      <c r="AE50" s="28"/>
      <c r="AF50" s="28"/>
      <c r="AG50" s="28"/>
      <c r="AH50" s="28"/>
      <c r="AI50" s="28"/>
    </row>
    <row r="51" spans="1:36" ht="12.75" customHeight="1" thickBot="1" x14ac:dyDescent="0.25">
      <c r="A51" s="60" t="s">
        <v>55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C51" s="34"/>
      <c r="AH51" s="87"/>
      <c r="AI51" s="87"/>
    </row>
    <row r="52" spans="1:36" s="7" customFormat="1" ht="12.75" customHeight="1" x14ac:dyDescent="0.2">
      <c r="A52" s="143" t="s">
        <v>52</v>
      </c>
      <c r="B52" s="144"/>
      <c r="C52" s="145"/>
      <c r="D52" s="141" t="s">
        <v>53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39" t="s">
        <v>22</v>
      </c>
    </row>
    <row r="53" spans="1:36" s="7" customFormat="1" ht="12.75" customHeight="1" thickBot="1" x14ac:dyDescent="0.25">
      <c r="A53" s="146"/>
      <c r="B53" s="147"/>
      <c r="C53" s="147"/>
      <c r="D53" s="91">
        <v>1990</v>
      </c>
      <c r="E53" s="91">
        <v>1991</v>
      </c>
      <c r="F53" s="91">
        <v>1992</v>
      </c>
      <c r="G53" s="91">
        <v>1993</v>
      </c>
      <c r="H53" s="91">
        <v>1994</v>
      </c>
      <c r="I53" s="91">
        <v>1995</v>
      </c>
      <c r="J53" s="91">
        <v>1996</v>
      </c>
      <c r="K53" s="91">
        <v>1997</v>
      </c>
      <c r="L53" s="91">
        <v>1998</v>
      </c>
      <c r="M53" s="91">
        <v>1999</v>
      </c>
      <c r="N53" s="91">
        <v>2000</v>
      </c>
      <c r="O53" s="91">
        <v>2001</v>
      </c>
      <c r="P53" s="91">
        <v>2002</v>
      </c>
      <c r="Q53" s="91">
        <v>2003</v>
      </c>
      <c r="R53" s="91">
        <v>2004</v>
      </c>
      <c r="S53" s="91">
        <v>2005</v>
      </c>
      <c r="T53" s="91">
        <v>2006</v>
      </c>
      <c r="U53" s="91">
        <v>2007</v>
      </c>
      <c r="V53" s="91">
        <v>2008</v>
      </c>
      <c r="W53" s="91">
        <v>2009</v>
      </c>
      <c r="X53" s="91">
        <v>2010</v>
      </c>
      <c r="Y53" s="91">
        <v>2011</v>
      </c>
      <c r="Z53" s="91">
        <v>2012</v>
      </c>
      <c r="AA53" s="91">
        <v>2013</v>
      </c>
      <c r="AB53" s="91">
        <v>2014</v>
      </c>
      <c r="AC53" s="91">
        <v>2015</v>
      </c>
      <c r="AD53" s="91">
        <v>2016</v>
      </c>
      <c r="AE53" s="91">
        <v>2017</v>
      </c>
      <c r="AF53" s="91">
        <v>2018</v>
      </c>
      <c r="AG53" s="102">
        <v>2019</v>
      </c>
      <c r="AH53" s="102">
        <v>2020</v>
      </c>
      <c r="AI53" s="140"/>
    </row>
    <row r="54" spans="1:36" s="9" customFormat="1" ht="12.75" customHeight="1" x14ac:dyDescent="0.2">
      <c r="A54" s="39"/>
      <c r="B54" s="40" t="s">
        <v>54</v>
      </c>
      <c r="C54" s="25" t="s">
        <v>25</v>
      </c>
      <c r="D54" s="25">
        <f>D57+D59+D61+D63+D65+D67+D69+D71+D73+D75+D77+D79+D81+D83+D85+D87+D89</f>
        <v>2056</v>
      </c>
      <c r="E54" s="25">
        <f t="shared" ref="E54:AH54" si="73">E57+E59+E61+E63+E65+E67+E69+E71+E73+E75+E77+E79+E81+E83+E85+E87+E89</f>
        <v>1905</v>
      </c>
      <c r="F54" s="25">
        <f t="shared" si="73"/>
        <v>2550</v>
      </c>
      <c r="G54" s="25">
        <f t="shared" si="73"/>
        <v>2913</v>
      </c>
      <c r="H54" s="25">
        <f t="shared" si="73"/>
        <v>2132</v>
      </c>
      <c r="I54" s="25">
        <f t="shared" si="73"/>
        <v>2841</v>
      </c>
      <c r="J54" s="25">
        <f t="shared" si="73"/>
        <v>2599</v>
      </c>
      <c r="K54" s="25">
        <f t="shared" si="73"/>
        <v>3537</v>
      </c>
      <c r="L54" s="25">
        <f t="shared" si="73"/>
        <v>3229</v>
      </c>
      <c r="M54" s="25">
        <f t="shared" si="73"/>
        <v>2304</v>
      </c>
      <c r="N54" s="25">
        <f t="shared" si="73"/>
        <v>3277</v>
      </c>
      <c r="O54" s="25">
        <f t="shared" si="73"/>
        <v>2880</v>
      </c>
      <c r="P54" s="25">
        <f t="shared" si="73"/>
        <v>2963</v>
      </c>
      <c r="Q54" s="25">
        <f t="shared" si="73"/>
        <v>3985</v>
      </c>
      <c r="R54" s="25">
        <f t="shared" si="73"/>
        <v>5314</v>
      </c>
      <c r="S54" s="25">
        <f t="shared" si="73"/>
        <v>6437</v>
      </c>
      <c r="T54" s="25">
        <f t="shared" si="73"/>
        <v>6468</v>
      </c>
      <c r="U54" s="25">
        <f t="shared" si="73"/>
        <v>7675</v>
      </c>
      <c r="V54" s="25">
        <f t="shared" si="73"/>
        <v>7413</v>
      </c>
      <c r="W54" s="25">
        <f t="shared" si="73"/>
        <v>8702</v>
      </c>
      <c r="X54" s="25">
        <f t="shared" si="73"/>
        <v>10872</v>
      </c>
      <c r="Y54" s="25">
        <f t="shared" si="73"/>
        <v>5852</v>
      </c>
      <c r="Z54" s="25">
        <f t="shared" si="73"/>
        <v>5752</v>
      </c>
      <c r="AA54" s="25">
        <f t="shared" si="73"/>
        <v>5923</v>
      </c>
      <c r="AB54" s="25">
        <f t="shared" si="73"/>
        <v>10071</v>
      </c>
      <c r="AC54" s="25">
        <f t="shared" si="73"/>
        <v>9479</v>
      </c>
      <c r="AD54" s="25">
        <f t="shared" si="73"/>
        <v>9257</v>
      </c>
      <c r="AE54" s="25">
        <f t="shared" si="73"/>
        <v>11477</v>
      </c>
      <c r="AF54" s="25">
        <f t="shared" si="73"/>
        <v>8846</v>
      </c>
      <c r="AG54" s="25">
        <f t="shared" ref="AG54" si="74">AG57+AG59+AG61+AG63+AG65+AG67+AG69+AG71+AG73+AG75+AG77+AG79+AG81+AG83+AG85+AG87+AG89</f>
        <v>10216</v>
      </c>
      <c r="AH54" s="25">
        <f t="shared" si="73"/>
        <v>8710</v>
      </c>
      <c r="AI54" s="42">
        <f>SUM(D54:AH54)</f>
        <v>177635</v>
      </c>
      <c r="AJ54" s="8"/>
    </row>
    <row r="55" spans="1:36" s="9" customFormat="1" ht="12.75" customHeight="1" thickBot="1" x14ac:dyDescent="0.25">
      <c r="A55" s="43"/>
      <c r="B55" s="16"/>
      <c r="C55" s="20" t="s">
        <v>39</v>
      </c>
      <c r="D55" s="20">
        <f>D58+D60+D62+D64+D66+D68+D70+D72+D74+D76+D78+D80+D82+D84+D86+D88+D90</f>
        <v>200786.81</v>
      </c>
      <c r="E55" s="20">
        <f t="shared" ref="E55:AH55" si="75">E58+E60+E62+E64+E66+E68+E70+E72+E74+E76+E78+E80+E82+E84+E86+E88+E90</f>
        <v>202615.48</v>
      </c>
      <c r="F55" s="20">
        <f t="shared" si="75"/>
        <v>264681.54000000004</v>
      </c>
      <c r="G55" s="20">
        <f t="shared" si="75"/>
        <v>300972.84999999998</v>
      </c>
      <c r="H55" s="20">
        <f t="shared" si="75"/>
        <v>241865.41</v>
      </c>
      <c r="I55" s="20">
        <f t="shared" si="75"/>
        <v>314472.03999999998</v>
      </c>
      <c r="J55" s="20">
        <f t="shared" si="75"/>
        <v>286855.63</v>
      </c>
      <c r="K55" s="20">
        <f t="shared" si="75"/>
        <v>395064.76</v>
      </c>
      <c r="L55" s="20">
        <f t="shared" si="75"/>
        <v>369804</v>
      </c>
      <c r="M55" s="20">
        <f t="shared" si="75"/>
        <v>259982</v>
      </c>
      <c r="N55" s="20">
        <f t="shared" si="75"/>
        <v>381267.79</v>
      </c>
      <c r="O55" s="20">
        <f t="shared" si="75"/>
        <v>350955.58999999997</v>
      </c>
      <c r="P55" s="20">
        <f t="shared" si="75"/>
        <v>376089</v>
      </c>
      <c r="Q55" s="20">
        <f t="shared" si="75"/>
        <v>513554</v>
      </c>
      <c r="R55" s="20">
        <f t="shared" si="75"/>
        <v>782609.35</v>
      </c>
      <c r="S55" s="20">
        <f t="shared" si="75"/>
        <v>1237503.0699999998</v>
      </c>
      <c r="T55" s="20">
        <f t="shared" si="75"/>
        <v>1217610.8799999999</v>
      </c>
      <c r="U55" s="20">
        <f t="shared" si="75"/>
        <v>1677554</v>
      </c>
      <c r="V55" s="20">
        <f t="shared" si="75"/>
        <v>1610802.9338200008</v>
      </c>
      <c r="W55" s="20">
        <f t="shared" si="75"/>
        <v>2408813.6516940766</v>
      </c>
      <c r="X55" s="20">
        <f t="shared" si="75"/>
        <v>3666395.5704795918</v>
      </c>
      <c r="Y55" s="20">
        <f t="shared" si="75"/>
        <v>1815142.1447927346</v>
      </c>
      <c r="Z55" s="20">
        <f t="shared" si="75"/>
        <v>1472836</v>
      </c>
      <c r="AA55" s="20">
        <f t="shared" si="75"/>
        <v>1580549</v>
      </c>
      <c r="AB55" s="20">
        <f t="shared" si="75"/>
        <v>2215410</v>
      </c>
      <c r="AC55" s="20">
        <f t="shared" si="75"/>
        <v>2339828</v>
      </c>
      <c r="AD55" s="20">
        <f t="shared" si="75"/>
        <v>2495840</v>
      </c>
      <c r="AE55" s="20">
        <f t="shared" si="75"/>
        <v>3103559</v>
      </c>
      <c r="AF55" s="20">
        <f t="shared" si="75"/>
        <v>2574474</v>
      </c>
      <c r="AG55" s="20">
        <f t="shared" ref="AG55" si="76">AG58+AG60+AG62+AG64+AG66+AG68+AG70+AG72+AG74+AG76+AG78+AG80+AG82+AG84+AG86+AG88+AG90</f>
        <v>3558587</v>
      </c>
      <c r="AH55" s="20">
        <f t="shared" si="75"/>
        <v>3923085.09</v>
      </c>
      <c r="AI55" s="45">
        <f>SUM(D55:AH55)</f>
        <v>42139566.590786412</v>
      </c>
      <c r="AJ55" s="8"/>
    </row>
    <row r="56" spans="1:3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88"/>
      <c r="AI56" s="88"/>
    </row>
    <row r="57" spans="1:36" ht="12.75" customHeight="1" x14ac:dyDescent="0.2">
      <c r="A57" s="120" t="s">
        <v>23</v>
      </c>
      <c r="B57" s="137" t="s">
        <v>24</v>
      </c>
      <c r="C57" s="59" t="s">
        <v>25</v>
      </c>
      <c r="D57" s="82">
        <v>312</v>
      </c>
      <c r="E57" s="82">
        <v>256</v>
      </c>
      <c r="F57" s="82">
        <v>521</v>
      </c>
      <c r="G57" s="82">
        <v>496</v>
      </c>
      <c r="H57" s="82">
        <v>375</v>
      </c>
      <c r="I57" s="82">
        <v>729</v>
      </c>
      <c r="J57" s="82">
        <v>607</v>
      </c>
      <c r="K57" s="82">
        <v>1002</v>
      </c>
      <c r="L57" s="82">
        <v>1417</v>
      </c>
      <c r="M57" s="82">
        <v>625</v>
      </c>
      <c r="N57" s="82">
        <v>1276</v>
      </c>
      <c r="O57" s="82">
        <v>1278</v>
      </c>
      <c r="P57" s="82">
        <v>822</v>
      </c>
      <c r="Q57" s="82">
        <v>1012</v>
      </c>
      <c r="R57" s="82">
        <v>1112</v>
      </c>
      <c r="S57" s="82">
        <v>963</v>
      </c>
      <c r="T57" s="82">
        <v>1085</v>
      </c>
      <c r="U57" s="82">
        <v>999</v>
      </c>
      <c r="V57" s="82">
        <v>414</v>
      </c>
      <c r="W57" s="82">
        <v>541</v>
      </c>
      <c r="X57" s="82">
        <v>570</v>
      </c>
      <c r="Y57" s="17">
        <v>71</v>
      </c>
      <c r="Z57" s="17">
        <v>23</v>
      </c>
      <c r="AA57" s="17">
        <v>0</v>
      </c>
      <c r="AB57" s="17">
        <v>0</v>
      </c>
      <c r="AC57" s="17">
        <v>3</v>
      </c>
      <c r="AD57" s="17">
        <v>1</v>
      </c>
      <c r="AE57" s="17">
        <v>1</v>
      </c>
      <c r="AF57" s="17">
        <v>0</v>
      </c>
      <c r="AG57" s="17">
        <v>0</v>
      </c>
      <c r="AH57" s="17">
        <f>'Ingreso de Datos 2020'!P9</f>
        <v>0</v>
      </c>
      <c r="AI57" s="85">
        <f t="shared" ref="AI57:AI90" si="77">SUM(D57:AH57)</f>
        <v>16511</v>
      </c>
    </row>
    <row r="58" spans="1:36" ht="12.75" customHeight="1" x14ac:dyDescent="0.2">
      <c r="A58" s="121"/>
      <c r="B58" s="138"/>
      <c r="C58" s="57" t="s">
        <v>39</v>
      </c>
      <c r="D58" s="83">
        <v>28058.639999999999</v>
      </c>
      <c r="E58" s="83">
        <v>24369.45</v>
      </c>
      <c r="F58" s="83">
        <v>56911.05</v>
      </c>
      <c r="G58" s="83">
        <v>54322</v>
      </c>
      <c r="H58" s="83">
        <v>40926</v>
      </c>
      <c r="I58" s="83">
        <v>79537</v>
      </c>
      <c r="J58" s="83">
        <v>67245.63</v>
      </c>
      <c r="K58" s="83">
        <v>127795</v>
      </c>
      <c r="L58" s="83">
        <v>183225</v>
      </c>
      <c r="M58" s="83">
        <v>83875</v>
      </c>
      <c r="N58" s="83">
        <v>167595</v>
      </c>
      <c r="O58" s="83">
        <v>171720</v>
      </c>
      <c r="P58" s="83">
        <v>106995</v>
      </c>
      <c r="Q58" s="83">
        <v>137260</v>
      </c>
      <c r="R58" s="83">
        <v>176380.1</v>
      </c>
      <c r="S58" s="83">
        <v>155744.18</v>
      </c>
      <c r="T58" s="83">
        <v>177436.65</v>
      </c>
      <c r="U58" s="83">
        <v>163876</v>
      </c>
      <c r="V58" s="83">
        <v>79529.86</v>
      </c>
      <c r="W58" s="83">
        <v>209187.63</v>
      </c>
      <c r="X58" s="83">
        <v>228750.20287553291</v>
      </c>
      <c r="Y58" s="18">
        <v>28475</v>
      </c>
      <c r="Z58" s="18">
        <v>8928</v>
      </c>
      <c r="AA58" s="18">
        <v>0</v>
      </c>
      <c r="AB58" s="18">
        <v>0</v>
      </c>
      <c r="AC58" s="18">
        <v>1030</v>
      </c>
      <c r="AD58" s="18">
        <v>490</v>
      </c>
      <c r="AE58" s="18">
        <v>490</v>
      </c>
      <c r="AF58" s="18">
        <v>0</v>
      </c>
      <c r="AG58" s="18">
        <v>0</v>
      </c>
      <c r="AH58" s="18">
        <f>'Ingreso de Datos 2020'!P10</f>
        <v>0</v>
      </c>
      <c r="AI58" s="86">
        <f t="shared" si="77"/>
        <v>2560152.3928755326</v>
      </c>
    </row>
    <row r="59" spans="1:36" ht="12.75" customHeight="1" x14ac:dyDescent="0.2">
      <c r="A59" s="121"/>
      <c r="B59" s="137" t="s">
        <v>27</v>
      </c>
      <c r="C59" s="10" t="s">
        <v>25</v>
      </c>
      <c r="D59" s="82">
        <v>0</v>
      </c>
      <c r="E59" s="82">
        <v>0</v>
      </c>
      <c r="F59" s="82">
        <v>45</v>
      </c>
      <c r="G59" s="82">
        <v>324</v>
      </c>
      <c r="H59" s="82">
        <v>502</v>
      </c>
      <c r="I59" s="82">
        <v>528</v>
      </c>
      <c r="J59" s="82">
        <v>526</v>
      </c>
      <c r="K59" s="82">
        <v>370</v>
      </c>
      <c r="L59" s="82">
        <v>243</v>
      </c>
      <c r="M59" s="82">
        <v>228</v>
      </c>
      <c r="N59" s="82">
        <v>290</v>
      </c>
      <c r="O59" s="82">
        <v>208</v>
      </c>
      <c r="P59" s="82">
        <v>147</v>
      </c>
      <c r="Q59" s="82">
        <v>341</v>
      </c>
      <c r="R59" s="82">
        <v>507</v>
      </c>
      <c r="S59" s="82">
        <v>385</v>
      </c>
      <c r="T59" s="82">
        <v>475</v>
      </c>
      <c r="U59" s="82">
        <v>232</v>
      </c>
      <c r="V59" s="82">
        <v>7</v>
      </c>
      <c r="W59" s="82">
        <v>5</v>
      </c>
      <c r="X59" s="82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f>'Ingreso de Datos 2020'!P11</f>
        <v>0</v>
      </c>
      <c r="AI59" s="85">
        <f t="shared" si="77"/>
        <v>5363</v>
      </c>
    </row>
    <row r="60" spans="1:36" ht="12.75" customHeight="1" x14ac:dyDescent="0.2">
      <c r="A60" s="121"/>
      <c r="B60" s="138"/>
      <c r="C60" s="11" t="s">
        <v>39</v>
      </c>
      <c r="D60" s="83">
        <v>0</v>
      </c>
      <c r="E60" s="83">
        <v>0</v>
      </c>
      <c r="F60" s="83">
        <v>6165</v>
      </c>
      <c r="G60" s="83">
        <v>36562</v>
      </c>
      <c r="H60" s="83">
        <v>63749</v>
      </c>
      <c r="I60" s="83">
        <v>69617</v>
      </c>
      <c r="J60" s="83">
        <v>69449</v>
      </c>
      <c r="K60" s="83">
        <v>46561</v>
      </c>
      <c r="L60" s="83">
        <v>31939</v>
      </c>
      <c r="M60" s="83">
        <v>29876</v>
      </c>
      <c r="N60" s="83">
        <v>34447</v>
      </c>
      <c r="O60" s="83">
        <v>30021</v>
      </c>
      <c r="P60" s="83">
        <v>29125</v>
      </c>
      <c r="Q60" s="83">
        <v>46318</v>
      </c>
      <c r="R60" s="83">
        <v>86033</v>
      </c>
      <c r="S60" s="83">
        <v>67608</v>
      </c>
      <c r="T60" s="83">
        <v>78963</v>
      </c>
      <c r="U60" s="83">
        <v>46308</v>
      </c>
      <c r="V60" s="83">
        <v>1331</v>
      </c>
      <c r="W60" s="83">
        <v>1191.1770440761816</v>
      </c>
      <c r="X60" s="83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f>'Ingreso de Datos 2020'!P12</f>
        <v>0</v>
      </c>
      <c r="AI60" s="86">
        <f t="shared" si="77"/>
        <v>775263.17704407615</v>
      </c>
    </row>
    <row r="61" spans="1:36" ht="12.75" customHeight="1" x14ac:dyDescent="0.2">
      <c r="A61" s="121"/>
      <c r="B61" s="137" t="s">
        <v>28</v>
      </c>
      <c r="C61" s="10" t="s">
        <v>25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37</v>
      </c>
      <c r="K61" s="82">
        <v>88</v>
      </c>
      <c r="L61" s="82">
        <v>14</v>
      </c>
      <c r="M61" s="82">
        <v>83</v>
      </c>
      <c r="N61" s="82">
        <v>155</v>
      </c>
      <c r="O61" s="82">
        <v>217</v>
      </c>
      <c r="P61" s="82">
        <v>544</v>
      </c>
      <c r="Q61" s="82">
        <v>761</v>
      </c>
      <c r="R61" s="82">
        <v>1047</v>
      </c>
      <c r="S61" s="82">
        <v>368</v>
      </c>
      <c r="T61" s="82">
        <v>110</v>
      </c>
      <c r="U61" s="82">
        <v>6</v>
      </c>
      <c r="V61" s="82">
        <v>0</v>
      </c>
      <c r="W61" s="82">
        <v>0</v>
      </c>
      <c r="X61" s="82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f>'Ingreso de Datos 2020'!P13</f>
        <v>0</v>
      </c>
      <c r="AI61" s="85">
        <f t="shared" si="77"/>
        <v>3430</v>
      </c>
    </row>
    <row r="62" spans="1:36" ht="12.75" customHeight="1" x14ac:dyDescent="0.2">
      <c r="A62" s="121"/>
      <c r="B62" s="138"/>
      <c r="C62" s="11" t="s">
        <v>39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5122</v>
      </c>
      <c r="K62" s="83">
        <v>12320</v>
      </c>
      <c r="L62" s="83">
        <v>1960</v>
      </c>
      <c r="M62" s="83">
        <v>11592</v>
      </c>
      <c r="N62" s="83">
        <v>21666</v>
      </c>
      <c r="O62" s="83">
        <v>30334</v>
      </c>
      <c r="P62" s="83">
        <v>74655</v>
      </c>
      <c r="Q62" s="83">
        <v>96036</v>
      </c>
      <c r="R62" s="83">
        <v>131166</v>
      </c>
      <c r="S62" s="83">
        <v>43317</v>
      </c>
      <c r="T62" s="83">
        <v>13415</v>
      </c>
      <c r="U62" s="83">
        <v>755</v>
      </c>
      <c r="V62" s="83">
        <v>0</v>
      </c>
      <c r="W62" s="83">
        <v>0</v>
      </c>
      <c r="X62" s="83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f>'Ingreso de Datos 2020'!P14</f>
        <v>0</v>
      </c>
      <c r="AI62" s="86">
        <f t="shared" si="77"/>
        <v>442338</v>
      </c>
    </row>
    <row r="63" spans="1:36" ht="12.75" customHeight="1" x14ac:dyDescent="0.2">
      <c r="A63" s="121"/>
      <c r="B63" s="137" t="s">
        <v>29</v>
      </c>
      <c r="C63" s="10" t="s">
        <v>25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197</v>
      </c>
      <c r="Q63" s="82">
        <v>388</v>
      </c>
      <c r="R63" s="82">
        <v>864</v>
      </c>
      <c r="S63" s="82">
        <v>2681</v>
      </c>
      <c r="T63" s="82">
        <v>2525</v>
      </c>
      <c r="U63" s="82">
        <v>3507</v>
      </c>
      <c r="V63" s="82">
        <v>2582</v>
      </c>
      <c r="W63" s="82">
        <v>3336</v>
      </c>
      <c r="X63" s="82">
        <v>4579</v>
      </c>
      <c r="Y63" s="17">
        <v>2722</v>
      </c>
      <c r="Z63" s="17">
        <v>1707</v>
      </c>
      <c r="AA63" s="17">
        <v>841</v>
      </c>
      <c r="AB63" s="17">
        <v>254</v>
      </c>
      <c r="AC63" s="17">
        <v>20</v>
      </c>
      <c r="AD63" s="17">
        <v>7</v>
      </c>
      <c r="AE63" s="17">
        <v>1</v>
      </c>
      <c r="AF63" s="17">
        <v>0</v>
      </c>
      <c r="AG63" s="17">
        <v>0</v>
      </c>
      <c r="AH63" s="17">
        <f>'Ingreso de Datos 2020'!P15</f>
        <v>3</v>
      </c>
      <c r="AI63" s="85">
        <f t="shared" si="77"/>
        <v>26214</v>
      </c>
    </row>
    <row r="64" spans="1:36" ht="12.75" customHeight="1" x14ac:dyDescent="0.2">
      <c r="A64" s="121"/>
      <c r="B64" s="138"/>
      <c r="C64" s="11" t="s">
        <v>39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44744</v>
      </c>
      <c r="Q64" s="83">
        <v>102424</v>
      </c>
      <c r="R64" s="83">
        <v>244112</v>
      </c>
      <c r="S64" s="83">
        <v>753024</v>
      </c>
      <c r="T64" s="83">
        <v>731536</v>
      </c>
      <c r="U64" s="83">
        <v>1165596</v>
      </c>
      <c r="V64" s="83">
        <v>900490.24381999997</v>
      </c>
      <c r="W64" s="83">
        <v>1465251</v>
      </c>
      <c r="X64" s="83">
        <v>2239134.9973604642</v>
      </c>
      <c r="Y64" s="18">
        <v>1371762</v>
      </c>
      <c r="Z64" s="18">
        <v>832041</v>
      </c>
      <c r="AA64" s="18">
        <v>433033</v>
      </c>
      <c r="AB64" s="18">
        <v>141664</v>
      </c>
      <c r="AC64" s="18">
        <v>13428</v>
      </c>
      <c r="AD64" s="18">
        <v>4063</v>
      </c>
      <c r="AE64" s="18">
        <v>890</v>
      </c>
      <c r="AF64" s="18">
        <v>0</v>
      </c>
      <c r="AG64" s="18">
        <v>0</v>
      </c>
      <c r="AH64" s="18">
        <f>'Ingreso de Datos 2020'!P16</f>
        <v>852</v>
      </c>
      <c r="AI64" s="86">
        <f t="shared" si="77"/>
        <v>10444045.241180465</v>
      </c>
    </row>
    <row r="65" spans="1:35" ht="12.75" customHeight="1" x14ac:dyDescent="0.2">
      <c r="A65" s="121"/>
      <c r="B65" s="137" t="s">
        <v>30</v>
      </c>
      <c r="C65" s="10" t="s">
        <v>25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17">
        <v>0</v>
      </c>
      <c r="Z65" s="17">
        <v>95</v>
      </c>
      <c r="AA65" s="17">
        <v>258</v>
      </c>
      <c r="AB65" s="17">
        <v>719</v>
      </c>
      <c r="AC65" s="17">
        <v>1046</v>
      </c>
      <c r="AD65" s="17">
        <v>1383</v>
      </c>
      <c r="AE65" s="17">
        <v>1471</v>
      </c>
      <c r="AF65" s="17">
        <v>876</v>
      </c>
      <c r="AG65" s="17">
        <v>1674</v>
      </c>
      <c r="AH65" s="17">
        <f>'Ingreso de Datos 2020'!P17</f>
        <v>2700</v>
      </c>
      <c r="AI65" s="85">
        <f t="shared" si="77"/>
        <v>10222</v>
      </c>
    </row>
    <row r="66" spans="1:35" ht="12.75" customHeight="1" x14ac:dyDescent="0.2">
      <c r="A66" s="121"/>
      <c r="B66" s="138"/>
      <c r="C66" s="11" t="s">
        <v>39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18">
        <v>0</v>
      </c>
      <c r="Z66" s="18">
        <v>44575</v>
      </c>
      <c r="AA66" s="18">
        <v>134401</v>
      </c>
      <c r="AB66" s="18">
        <v>454438</v>
      </c>
      <c r="AC66" s="18">
        <v>720193</v>
      </c>
      <c r="AD66" s="18">
        <v>1025837</v>
      </c>
      <c r="AE66" s="18">
        <v>1092692</v>
      </c>
      <c r="AF66" s="18">
        <v>683296</v>
      </c>
      <c r="AG66" s="18">
        <v>1450705</v>
      </c>
      <c r="AH66" s="18">
        <f>'Ingreso de Datos 2020'!P18</f>
        <v>2340137</v>
      </c>
      <c r="AI66" s="86">
        <f t="shared" si="77"/>
        <v>7946274</v>
      </c>
    </row>
    <row r="67" spans="1:35" ht="12.75" customHeight="1" x14ac:dyDescent="0.2">
      <c r="A67" s="121"/>
      <c r="B67" s="137" t="s">
        <v>31</v>
      </c>
      <c r="C67" s="10" t="s">
        <v>25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5</v>
      </c>
      <c r="AF67" s="17">
        <v>93</v>
      </c>
      <c r="AG67" s="17">
        <v>204</v>
      </c>
      <c r="AH67" s="17">
        <f>'Ingreso de Datos 2020'!P19</f>
        <v>202</v>
      </c>
      <c r="AI67" s="85">
        <f t="shared" si="77"/>
        <v>504</v>
      </c>
    </row>
    <row r="68" spans="1:35" ht="12.75" customHeight="1" x14ac:dyDescent="0.2">
      <c r="A68" s="122"/>
      <c r="B68" s="138"/>
      <c r="C68" s="11" t="s">
        <v>39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6170</v>
      </c>
      <c r="AF68" s="18">
        <v>89285</v>
      </c>
      <c r="AG68" s="18">
        <v>223248</v>
      </c>
      <c r="AH68" s="18">
        <f>'Ingreso de Datos 2020'!P20</f>
        <v>190022.09</v>
      </c>
      <c r="AI68" s="86">
        <f t="shared" si="77"/>
        <v>508725.08999999997</v>
      </c>
    </row>
    <row r="69" spans="1:35" ht="12.75" customHeight="1" x14ac:dyDescent="0.2">
      <c r="A69" s="120" t="s">
        <v>32</v>
      </c>
      <c r="B69" s="137" t="s">
        <v>33</v>
      </c>
      <c r="C69" s="10" t="s">
        <v>25</v>
      </c>
      <c r="D69" s="82">
        <v>785</v>
      </c>
      <c r="E69" s="82">
        <v>775</v>
      </c>
      <c r="F69" s="82">
        <v>785</v>
      </c>
      <c r="G69" s="82">
        <v>846</v>
      </c>
      <c r="H69" s="82">
        <v>693</v>
      </c>
      <c r="I69" s="82">
        <v>737</v>
      </c>
      <c r="J69" s="82">
        <v>584</v>
      </c>
      <c r="K69" s="82">
        <v>825</v>
      </c>
      <c r="L69" s="82">
        <v>620</v>
      </c>
      <c r="M69" s="82">
        <v>537</v>
      </c>
      <c r="N69" s="82">
        <v>556</v>
      </c>
      <c r="O69" s="82">
        <v>443</v>
      </c>
      <c r="P69" s="82">
        <v>306</v>
      </c>
      <c r="Q69" s="82">
        <v>233</v>
      </c>
      <c r="R69" s="82">
        <v>138</v>
      </c>
      <c r="S69" s="82">
        <v>65</v>
      </c>
      <c r="T69" s="82">
        <v>14</v>
      </c>
      <c r="U69" s="82">
        <v>0</v>
      </c>
      <c r="V69" s="82">
        <v>0</v>
      </c>
      <c r="W69" s="82">
        <v>0</v>
      </c>
      <c r="X69" s="82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f>'Ingreso de Datos 2020'!P21</f>
        <v>0</v>
      </c>
      <c r="AI69" s="85">
        <f t="shared" si="77"/>
        <v>8942</v>
      </c>
    </row>
    <row r="70" spans="1:35" ht="12.75" customHeight="1" x14ac:dyDescent="0.2">
      <c r="A70" s="121"/>
      <c r="B70" s="138"/>
      <c r="C70" s="11" t="s">
        <v>39</v>
      </c>
      <c r="D70" s="83">
        <v>109588.17</v>
      </c>
      <c r="E70" s="83">
        <v>108326.03</v>
      </c>
      <c r="F70" s="83">
        <v>105685.49</v>
      </c>
      <c r="G70" s="83">
        <v>110328.85</v>
      </c>
      <c r="H70" s="83">
        <v>87346.41</v>
      </c>
      <c r="I70" s="83">
        <v>89143.039999999994</v>
      </c>
      <c r="J70" s="83">
        <v>68950</v>
      </c>
      <c r="K70" s="83">
        <v>95743.76</v>
      </c>
      <c r="L70" s="83">
        <v>68590</v>
      </c>
      <c r="M70" s="83">
        <v>60120</v>
      </c>
      <c r="N70" s="83">
        <v>67637.789999999994</v>
      </c>
      <c r="O70" s="83">
        <v>52889.59</v>
      </c>
      <c r="P70" s="83">
        <v>35300</v>
      </c>
      <c r="Q70" s="83">
        <v>23964</v>
      </c>
      <c r="R70" s="83">
        <v>13976.25</v>
      </c>
      <c r="S70" s="83">
        <v>6190</v>
      </c>
      <c r="T70" s="83">
        <v>1270</v>
      </c>
      <c r="U70" s="83">
        <v>0</v>
      </c>
      <c r="V70" s="83">
        <v>0</v>
      </c>
      <c r="W70" s="83">
        <v>0</v>
      </c>
      <c r="X70" s="83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f>'Ingreso de Datos 2020'!P22</f>
        <v>0</v>
      </c>
      <c r="AI70" s="86">
        <f t="shared" si="77"/>
        <v>1105049.3800000001</v>
      </c>
    </row>
    <row r="71" spans="1:35" ht="12.75" customHeight="1" x14ac:dyDescent="0.2">
      <c r="A71" s="121"/>
      <c r="B71" s="137" t="s">
        <v>34</v>
      </c>
      <c r="C71" s="10" t="s">
        <v>25</v>
      </c>
      <c r="D71" s="82">
        <v>959</v>
      </c>
      <c r="E71" s="82">
        <v>874</v>
      </c>
      <c r="F71" s="82">
        <v>1199</v>
      </c>
      <c r="G71" s="82">
        <v>1247</v>
      </c>
      <c r="H71" s="82">
        <v>562</v>
      </c>
      <c r="I71" s="82">
        <v>847</v>
      </c>
      <c r="J71" s="82">
        <v>845</v>
      </c>
      <c r="K71" s="82">
        <v>1252</v>
      </c>
      <c r="L71" s="82">
        <v>935</v>
      </c>
      <c r="M71" s="82">
        <v>831</v>
      </c>
      <c r="N71" s="82">
        <v>1000</v>
      </c>
      <c r="O71" s="82">
        <v>734</v>
      </c>
      <c r="P71" s="82">
        <v>947</v>
      </c>
      <c r="Q71" s="82">
        <v>1250</v>
      </c>
      <c r="R71" s="82">
        <v>1646</v>
      </c>
      <c r="S71" s="82">
        <v>1295</v>
      </c>
      <c r="T71" s="82">
        <v>790</v>
      </c>
      <c r="U71" s="82">
        <v>60</v>
      </c>
      <c r="V71" s="82">
        <v>29</v>
      </c>
      <c r="W71" s="82">
        <v>4</v>
      </c>
      <c r="X71" s="82">
        <v>6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f>'Ingreso de Datos 2020'!P23</f>
        <v>0</v>
      </c>
      <c r="AI71" s="85">
        <f t="shared" si="77"/>
        <v>17312</v>
      </c>
    </row>
    <row r="72" spans="1:35" ht="12.75" customHeight="1" x14ac:dyDescent="0.2">
      <c r="A72" s="121"/>
      <c r="B72" s="138"/>
      <c r="C72" s="11" t="s">
        <v>39</v>
      </c>
      <c r="D72" s="83">
        <v>63140</v>
      </c>
      <c r="E72" s="83">
        <v>69920</v>
      </c>
      <c r="F72" s="83">
        <v>95920</v>
      </c>
      <c r="G72" s="83">
        <v>99760</v>
      </c>
      <c r="H72" s="83">
        <v>49844</v>
      </c>
      <c r="I72" s="83">
        <v>76175</v>
      </c>
      <c r="J72" s="83">
        <v>76089</v>
      </c>
      <c r="K72" s="83">
        <v>112645</v>
      </c>
      <c r="L72" s="83">
        <v>84090</v>
      </c>
      <c r="M72" s="83">
        <v>74519</v>
      </c>
      <c r="N72" s="83">
        <v>89922</v>
      </c>
      <c r="O72" s="83">
        <v>65991</v>
      </c>
      <c r="P72" s="83">
        <v>85270</v>
      </c>
      <c r="Q72" s="83">
        <v>107552</v>
      </c>
      <c r="R72" s="83">
        <v>130942</v>
      </c>
      <c r="S72" s="83">
        <v>114735</v>
      </c>
      <c r="T72" s="83">
        <v>64657</v>
      </c>
      <c r="U72" s="83">
        <v>4733</v>
      </c>
      <c r="V72" s="83">
        <v>1798</v>
      </c>
      <c r="W72" s="83">
        <v>249</v>
      </c>
      <c r="X72" s="83">
        <v>505.29483579107045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f>'Ingreso de Datos 2020'!P24</f>
        <v>0</v>
      </c>
      <c r="AI72" s="86">
        <f t="shared" si="77"/>
        <v>1468456.294835791</v>
      </c>
    </row>
    <row r="73" spans="1:35" ht="12.75" customHeight="1" x14ac:dyDescent="0.2">
      <c r="A73" s="121"/>
      <c r="B73" s="137" t="s">
        <v>35</v>
      </c>
      <c r="C73" s="10" t="s">
        <v>25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680</v>
      </c>
      <c r="T73" s="82">
        <v>1281</v>
      </c>
      <c r="U73" s="82">
        <v>1727</v>
      </c>
      <c r="V73" s="82">
        <v>2026</v>
      </c>
      <c r="W73" s="82">
        <v>1928</v>
      </c>
      <c r="X73" s="82">
        <v>1184</v>
      </c>
      <c r="Y73" s="17">
        <v>409</v>
      </c>
      <c r="Z73" s="17">
        <v>212</v>
      </c>
      <c r="AA73" s="17">
        <v>52</v>
      </c>
      <c r="AB73" s="17">
        <v>1</v>
      </c>
      <c r="AC73" s="17">
        <v>1</v>
      </c>
      <c r="AD73" s="17">
        <v>0</v>
      </c>
      <c r="AE73" s="17">
        <v>0</v>
      </c>
      <c r="AF73" s="17">
        <v>0</v>
      </c>
      <c r="AG73" s="17">
        <v>0</v>
      </c>
      <c r="AH73" s="17">
        <f>'Ingreso de Datos 2020'!P25</f>
        <v>0</v>
      </c>
      <c r="AI73" s="85">
        <f t="shared" si="77"/>
        <v>9501</v>
      </c>
    </row>
    <row r="74" spans="1:35" ht="12.75" customHeight="1" x14ac:dyDescent="0.2">
      <c r="A74" s="121"/>
      <c r="B74" s="138"/>
      <c r="C74" s="11" t="s">
        <v>39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0</v>
      </c>
      <c r="S74" s="83">
        <v>96884.89</v>
      </c>
      <c r="T74" s="83">
        <v>146459.23000000001</v>
      </c>
      <c r="U74" s="83">
        <v>237460</v>
      </c>
      <c r="V74" s="83">
        <v>439963.83000000089</v>
      </c>
      <c r="W74" s="83">
        <v>518136.84465000039</v>
      </c>
      <c r="X74" s="83">
        <v>337150.35110943054</v>
      </c>
      <c r="Y74" s="18">
        <v>113863</v>
      </c>
      <c r="Z74" s="18">
        <v>65708</v>
      </c>
      <c r="AA74" s="18">
        <v>15420</v>
      </c>
      <c r="AB74" s="18">
        <v>319</v>
      </c>
      <c r="AC74" s="18">
        <v>100</v>
      </c>
      <c r="AD74" s="18">
        <v>0</v>
      </c>
      <c r="AE74" s="18">
        <v>0</v>
      </c>
      <c r="AF74" s="18">
        <v>0</v>
      </c>
      <c r="AG74" s="18">
        <v>0</v>
      </c>
      <c r="AH74" s="18">
        <f>'Ingreso de Datos 2020'!P26</f>
        <v>0</v>
      </c>
      <c r="AI74" s="86">
        <f t="shared" si="77"/>
        <v>1971465.1457594316</v>
      </c>
    </row>
    <row r="75" spans="1:35" ht="12.75" customHeight="1" x14ac:dyDescent="0.2">
      <c r="A75" s="121"/>
      <c r="B75" s="137" t="s">
        <v>36</v>
      </c>
      <c r="C75" s="10" t="s">
        <v>25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1639</v>
      </c>
      <c r="Y75" s="17">
        <v>325</v>
      </c>
      <c r="Z75" s="17">
        <v>5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f>'Ingreso de Datos 2020'!P27</f>
        <v>0</v>
      </c>
      <c r="AI75" s="85">
        <f t="shared" si="77"/>
        <v>1969</v>
      </c>
    </row>
    <row r="76" spans="1:35" ht="12.75" customHeight="1" x14ac:dyDescent="0.2">
      <c r="A76" s="121"/>
      <c r="B76" s="138"/>
      <c r="C76" s="11" t="s">
        <v>39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v>0</v>
      </c>
      <c r="U76" s="83">
        <v>0</v>
      </c>
      <c r="V76" s="83">
        <v>0</v>
      </c>
      <c r="W76" s="83">
        <v>0</v>
      </c>
      <c r="X76" s="83">
        <v>628124.79322372959</v>
      </c>
      <c r="Y76" s="18">
        <v>133580</v>
      </c>
      <c r="Z76" s="18">
        <v>2140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f>'Ingreso de Datos 2020'!P28</f>
        <v>0</v>
      </c>
      <c r="AI76" s="86">
        <f t="shared" si="77"/>
        <v>763844.79322372959</v>
      </c>
    </row>
    <row r="77" spans="1:35" ht="12.75" customHeight="1" x14ac:dyDescent="0.2">
      <c r="A77" s="121"/>
      <c r="B77" s="137" t="s">
        <v>37</v>
      </c>
      <c r="C77" s="10" t="s">
        <v>25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17">
        <v>0</v>
      </c>
      <c r="Z77" s="17">
        <v>805</v>
      </c>
      <c r="AA77" s="17">
        <v>1903</v>
      </c>
      <c r="AB77" s="17">
        <v>2569</v>
      </c>
      <c r="AC77" s="17">
        <v>2503</v>
      </c>
      <c r="AD77" s="17">
        <v>1683</v>
      </c>
      <c r="AE77" s="17">
        <v>1515</v>
      </c>
      <c r="AF77" s="17">
        <v>1125</v>
      </c>
      <c r="AG77" s="17">
        <v>934</v>
      </c>
      <c r="AH77" s="17">
        <f>'Ingreso de Datos 2020'!P29</f>
        <v>736</v>
      </c>
      <c r="AI77" s="85">
        <f t="shared" si="77"/>
        <v>13773</v>
      </c>
    </row>
    <row r="78" spans="1:35" ht="12.75" customHeight="1" x14ac:dyDescent="0.2">
      <c r="A78" s="121"/>
      <c r="B78" s="138"/>
      <c r="C78" s="11" t="s">
        <v>39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3">
        <v>0</v>
      </c>
      <c r="X78" s="83">
        <v>0</v>
      </c>
      <c r="Y78" s="18">
        <v>0</v>
      </c>
      <c r="Z78" s="18">
        <v>318083</v>
      </c>
      <c r="AA78" s="18">
        <v>787949</v>
      </c>
      <c r="AB78" s="18">
        <v>1184540</v>
      </c>
      <c r="AC78" s="18">
        <v>1203150</v>
      </c>
      <c r="AD78" s="18">
        <v>872427</v>
      </c>
      <c r="AE78" s="18">
        <v>848041</v>
      </c>
      <c r="AF78" s="18">
        <v>613706</v>
      </c>
      <c r="AG78" s="18">
        <v>616395</v>
      </c>
      <c r="AH78" s="18">
        <f>'Ingreso de Datos 2020'!P30</f>
        <v>524668</v>
      </c>
      <c r="AI78" s="86">
        <f t="shared" si="77"/>
        <v>6968959</v>
      </c>
    </row>
    <row r="79" spans="1:35" ht="12.75" customHeight="1" x14ac:dyDescent="0.2">
      <c r="A79" s="121"/>
      <c r="B79" s="137" t="s">
        <v>38</v>
      </c>
      <c r="C79" s="10" t="s">
        <v>25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446</v>
      </c>
      <c r="AE79" s="17">
        <v>1509</v>
      </c>
      <c r="AF79" s="17">
        <v>1404</v>
      </c>
      <c r="AG79" s="17">
        <v>324</v>
      </c>
      <c r="AH79" s="17">
        <f>'Ingreso de Datos 2020'!P31</f>
        <v>0</v>
      </c>
      <c r="AI79" s="85">
        <f t="shared" si="77"/>
        <v>3683</v>
      </c>
    </row>
    <row r="80" spans="1:35" ht="12.75" customHeight="1" x14ac:dyDescent="0.2">
      <c r="A80" s="121"/>
      <c r="B80" s="138"/>
      <c r="C80" s="11" t="s">
        <v>39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204934</v>
      </c>
      <c r="AE80" s="18">
        <v>656324</v>
      </c>
      <c r="AF80" s="18">
        <v>678964</v>
      </c>
      <c r="AG80" s="18">
        <v>110207</v>
      </c>
      <c r="AH80" s="18">
        <f>'Ingreso de Datos 2020'!P32</f>
        <v>0</v>
      </c>
      <c r="AI80" s="86">
        <f t="shared" si="77"/>
        <v>1650429</v>
      </c>
    </row>
    <row r="81" spans="1:35" ht="12.75" customHeight="1" x14ac:dyDescent="0.2">
      <c r="A81" s="121"/>
      <c r="B81" s="137" t="s">
        <v>40</v>
      </c>
      <c r="C81" s="10" t="s">
        <v>25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179</v>
      </c>
      <c r="AG81" s="17">
        <v>1115</v>
      </c>
      <c r="AH81" s="17">
        <f>'Ingreso de Datos 2020'!P33</f>
        <v>790</v>
      </c>
      <c r="AI81" s="85">
        <f t="shared" si="77"/>
        <v>2084</v>
      </c>
    </row>
    <row r="82" spans="1:35" ht="12.75" customHeight="1" x14ac:dyDescent="0.2">
      <c r="A82" s="122"/>
      <c r="B82" s="138"/>
      <c r="C82" s="11" t="s">
        <v>39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  <c r="X82" s="83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81087</v>
      </c>
      <c r="AG82" s="18">
        <v>561757</v>
      </c>
      <c r="AH82" s="18">
        <f>'Ingreso de Datos 2020'!P34</f>
        <v>382515</v>
      </c>
      <c r="AI82" s="86">
        <f t="shared" si="77"/>
        <v>1025359</v>
      </c>
    </row>
    <row r="83" spans="1:35" ht="12.75" customHeight="1" x14ac:dyDescent="0.2">
      <c r="A83" s="120" t="s">
        <v>41</v>
      </c>
      <c r="B83" s="137" t="s">
        <v>42</v>
      </c>
      <c r="C83" s="10" t="s">
        <v>25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188</v>
      </c>
      <c r="U83" s="82">
        <v>168</v>
      </c>
      <c r="V83" s="82">
        <v>1759</v>
      </c>
      <c r="W83" s="82">
        <v>2884</v>
      </c>
      <c r="X83" s="82">
        <v>2578</v>
      </c>
      <c r="Y83" s="17">
        <v>2065</v>
      </c>
      <c r="Z83" s="17">
        <v>2878</v>
      </c>
      <c r="AA83" s="17">
        <v>2791</v>
      </c>
      <c r="AB83" s="17">
        <v>6528</v>
      </c>
      <c r="AC83" s="17">
        <v>5906</v>
      </c>
      <c r="AD83" s="17">
        <v>5737</v>
      </c>
      <c r="AE83" s="17">
        <v>6975</v>
      </c>
      <c r="AF83" s="17">
        <v>5169</v>
      </c>
      <c r="AG83" s="17">
        <v>5965</v>
      </c>
      <c r="AH83" s="17">
        <f>'Ingreso de Datos 2020'!P35</f>
        <v>4235</v>
      </c>
      <c r="AI83" s="85">
        <f t="shared" si="77"/>
        <v>55826</v>
      </c>
    </row>
    <row r="84" spans="1:35" ht="12.75" customHeight="1" x14ac:dyDescent="0.2">
      <c r="A84" s="121"/>
      <c r="B84" s="138"/>
      <c r="C84" s="11" t="s">
        <v>39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83">
        <v>3874</v>
      </c>
      <c r="U84" s="83">
        <v>8174</v>
      </c>
      <c r="V84" s="83">
        <v>152398</v>
      </c>
      <c r="W84" s="83">
        <v>214608</v>
      </c>
      <c r="X84" s="83">
        <v>201091.14384762445</v>
      </c>
      <c r="Y84" s="18">
        <v>141424.03325032955</v>
      </c>
      <c r="Z84" s="18">
        <v>199512</v>
      </c>
      <c r="AA84" s="18">
        <v>205795</v>
      </c>
      <c r="AB84" s="18">
        <v>434449</v>
      </c>
      <c r="AC84" s="18">
        <v>401927</v>
      </c>
      <c r="AD84" s="18">
        <v>388089</v>
      </c>
      <c r="AE84" s="18">
        <v>498952</v>
      </c>
      <c r="AF84" s="18">
        <v>428136</v>
      </c>
      <c r="AG84" s="18">
        <v>596275</v>
      </c>
      <c r="AH84" s="18">
        <f>'Ingreso de Datos 2020'!P36</f>
        <v>481249</v>
      </c>
      <c r="AI84" s="86">
        <f t="shared" si="77"/>
        <v>4355953.1770979539</v>
      </c>
    </row>
    <row r="85" spans="1:35" ht="12.75" customHeight="1" x14ac:dyDescent="0.2">
      <c r="A85" s="121"/>
      <c r="B85" s="137" t="s">
        <v>43</v>
      </c>
      <c r="C85" s="10" t="s">
        <v>25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0</v>
      </c>
      <c r="U85" s="82">
        <v>976</v>
      </c>
      <c r="V85" s="82">
        <v>596</v>
      </c>
      <c r="W85" s="82">
        <v>4</v>
      </c>
      <c r="X85" s="82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f>'Ingreso de Datos 2020'!P37</f>
        <v>0</v>
      </c>
      <c r="AI85" s="85">
        <f t="shared" si="77"/>
        <v>1576</v>
      </c>
    </row>
    <row r="86" spans="1:35" ht="12.75" customHeight="1" x14ac:dyDescent="0.2">
      <c r="A86" s="121"/>
      <c r="B86" s="138"/>
      <c r="C86" s="11" t="s">
        <v>39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0</v>
      </c>
      <c r="U86" s="83">
        <v>50652</v>
      </c>
      <c r="V86" s="83">
        <v>35292</v>
      </c>
      <c r="W86" s="83">
        <v>190</v>
      </c>
      <c r="X86" s="83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f>'Ingreso de Datos 2020'!P38</f>
        <v>0</v>
      </c>
      <c r="AI86" s="86">
        <f t="shared" si="77"/>
        <v>86134</v>
      </c>
    </row>
    <row r="87" spans="1:35" ht="12.75" customHeight="1" x14ac:dyDescent="0.2">
      <c r="A87" s="121"/>
      <c r="B87" s="137" t="s">
        <v>44</v>
      </c>
      <c r="C87" s="10" t="s">
        <v>25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0</v>
      </c>
      <c r="U87" s="82">
        <v>0</v>
      </c>
      <c r="V87" s="82">
        <v>0</v>
      </c>
      <c r="W87" s="82">
        <v>0</v>
      </c>
      <c r="X87" s="82">
        <v>316</v>
      </c>
      <c r="Y87" s="17">
        <v>260</v>
      </c>
      <c r="Z87" s="17">
        <v>27</v>
      </c>
      <c r="AA87" s="17">
        <v>78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f>'Ingreso de Datos 2020'!P39</f>
        <v>0</v>
      </c>
      <c r="AI87" s="85">
        <f t="shared" si="77"/>
        <v>681</v>
      </c>
    </row>
    <row r="88" spans="1:35" ht="12.75" customHeight="1" x14ac:dyDescent="0.2">
      <c r="A88" s="121"/>
      <c r="B88" s="138"/>
      <c r="C88" s="11" t="s">
        <v>39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0</v>
      </c>
      <c r="X88" s="83">
        <v>31638.787227018933</v>
      </c>
      <c r="Y88" s="18">
        <v>26038.111542405153</v>
      </c>
      <c r="Z88" s="18">
        <v>1849</v>
      </c>
      <c r="AA88" s="18">
        <v>3951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f>'Ingreso de Datos 2020'!P40</f>
        <v>0</v>
      </c>
      <c r="AI88" s="86">
        <f t="shared" si="77"/>
        <v>63476.898769424086</v>
      </c>
    </row>
    <row r="89" spans="1:35" ht="12.75" customHeight="1" x14ac:dyDescent="0.2">
      <c r="A89" s="121"/>
      <c r="B89" s="137" t="s">
        <v>45</v>
      </c>
      <c r="C89" s="59" t="s">
        <v>25</v>
      </c>
      <c r="D89" s="82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v>0</v>
      </c>
      <c r="W89" s="103">
        <v>0</v>
      </c>
      <c r="X89" s="103">
        <v>0</v>
      </c>
      <c r="Y89" s="103">
        <v>0</v>
      </c>
      <c r="Z89" s="103">
        <v>0</v>
      </c>
      <c r="AA89" s="103">
        <v>0</v>
      </c>
      <c r="AB89" s="103">
        <v>0</v>
      </c>
      <c r="AC89" s="103">
        <v>0</v>
      </c>
      <c r="AD89" s="103">
        <v>0</v>
      </c>
      <c r="AE89" s="103">
        <v>0</v>
      </c>
      <c r="AF89" s="103">
        <v>0</v>
      </c>
      <c r="AG89" s="116">
        <v>0</v>
      </c>
      <c r="AH89" s="17">
        <f>'Ingreso de Datos 2020'!P41</f>
        <v>44</v>
      </c>
      <c r="AI89" s="85">
        <f t="shared" si="77"/>
        <v>44</v>
      </c>
    </row>
    <row r="90" spans="1:35" ht="12.75" customHeight="1" x14ac:dyDescent="0.2">
      <c r="A90" s="122"/>
      <c r="B90" s="138"/>
      <c r="C90" s="57" t="s">
        <v>39</v>
      </c>
      <c r="D90" s="83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4">
        <v>0</v>
      </c>
      <c r="AA90" s="104">
        <v>0</v>
      </c>
      <c r="AB90" s="104">
        <v>0</v>
      </c>
      <c r="AC90" s="104">
        <v>0</v>
      </c>
      <c r="AD90" s="104">
        <v>0</v>
      </c>
      <c r="AE90" s="104">
        <v>0</v>
      </c>
      <c r="AF90" s="104">
        <v>0</v>
      </c>
      <c r="AG90" s="117">
        <v>0</v>
      </c>
      <c r="AH90" s="18">
        <f>'Ingreso de Datos 2020'!P42</f>
        <v>3642</v>
      </c>
      <c r="AI90" s="86">
        <f t="shared" si="77"/>
        <v>3642</v>
      </c>
    </row>
    <row r="91" spans="1:35" ht="12.75" customHeight="1" x14ac:dyDescent="0.2">
      <c r="A91" s="3" t="str">
        <f>A46</f>
        <v>FUENTE: reporte mensual Metas Subsidios Asignados DPH a DIFIN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8"/>
      <c r="AD91" s="28"/>
      <c r="AE91" s="28"/>
      <c r="AF91" s="28"/>
      <c r="AG91" s="28"/>
      <c r="AH91" s="28"/>
      <c r="AI91" s="28"/>
    </row>
    <row r="92" spans="1:3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89"/>
      <c r="AI92" s="89"/>
    </row>
    <row r="93" spans="1:3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89"/>
      <c r="AI93" s="89"/>
    </row>
    <row r="94" spans="1:3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89"/>
      <c r="AI94" s="89"/>
    </row>
    <row r="95" spans="1:3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89"/>
      <c r="AI95" s="89"/>
    </row>
    <row r="96" spans="1:35" ht="12.75" customHeight="1" thickBot="1" x14ac:dyDescent="0.25">
      <c r="A96" s="60" t="s">
        <v>56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C96" s="34"/>
      <c r="AH96" s="87"/>
      <c r="AI96" s="87"/>
    </row>
    <row r="97" spans="1:35" s="7" customFormat="1" ht="12.75" customHeight="1" x14ac:dyDescent="0.2">
      <c r="A97" s="143" t="s">
        <v>52</v>
      </c>
      <c r="B97" s="144"/>
      <c r="C97" s="145"/>
      <c r="D97" s="141" t="s">
        <v>53</v>
      </c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39" t="s">
        <v>22</v>
      </c>
    </row>
    <row r="98" spans="1:35" s="7" customFormat="1" ht="12.75" customHeight="1" thickBot="1" x14ac:dyDescent="0.25">
      <c r="A98" s="146"/>
      <c r="B98" s="147"/>
      <c r="C98" s="147"/>
      <c r="D98" s="91">
        <v>1990</v>
      </c>
      <c r="E98" s="91">
        <v>1991</v>
      </c>
      <c r="F98" s="91">
        <v>1992</v>
      </c>
      <c r="G98" s="91">
        <v>1993</v>
      </c>
      <c r="H98" s="91">
        <v>1994</v>
      </c>
      <c r="I98" s="91">
        <v>1995</v>
      </c>
      <c r="J98" s="91">
        <v>1996</v>
      </c>
      <c r="K98" s="91">
        <v>1997</v>
      </c>
      <c r="L98" s="91">
        <v>1998</v>
      </c>
      <c r="M98" s="91">
        <v>1999</v>
      </c>
      <c r="N98" s="91">
        <v>2000</v>
      </c>
      <c r="O98" s="91">
        <v>2001</v>
      </c>
      <c r="P98" s="91">
        <v>2002</v>
      </c>
      <c r="Q98" s="91">
        <v>2003</v>
      </c>
      <c r="R98" s="91">
        <v>2004</v>
      </c>
      <c r="S98" s="91">
        <v>2005</v>
      </c>
      <c r="T98" s="91">
        <v>2006</v>
      </c>
      <c r="U98" s="91">
        <v>2007</v>
      </c>
      <c r="V98" s="91">
        <v>2008</v>
      </c>
      <c r="W98" s="91">
        <v>2009</v>
      </c>
      <c r="X98" s="91">
        <v>2010</v>
      </c>
      <c r="Y98" s="91">
        <v>2011</v>
      </c>
      <c r="Z98" s="91">
        <v>2012</v>
      </c>
      <c r="AA98" s="91">
        <v>2013</v>
      </c>
      <c r="AB98" s="91">
        <v>2014</v>
      </c>
      <c r="AC98" s="91">
        <v>2015</v>
      </c>
      <c r="AD98" s="91">
        <v>2016</v>
      </c>
      <c r="AE98" s="91">
        <v>2017</v>
      </c>
      <c r="AF98" s="91">
        <v>2018</v>
      </c>
      <c r="AG98" s="102">
        <v>2019</v>
      </c>
      <c r="AH98" s="102">
        <v>2020</v>
      </c>
      <c r="AI98" s="140"/>
    </row>
    <row r="99" spans="1:35" ht="12.75" customHeight="1" x14ac:dyDescent="0.2">
      <c r="A99" s="39"/>
      <c r="B99" s="40" t="s">
        <v>54</v>
      </c>
      <c r="C99" s="25" t="s">
        <v>25</v>
      </c>
      <c r="D99" s="25">
        <f>D102+D104+D106+D108+D110+D112+D114+D116+D118+D120+D122+D124+D126+D128+D130+D132+D134</f>
        <v>0</v>
      </c>
      <c r="E99" s="25">
        <f t="shared" ref="E99:AH99" si="78">E102+E104+E106+E108+E110+E112+E114+E116+E118+E120+E122+E124+E126+E128+E130+E132+E134</f>
        <v>0</v>
      </c>
      <c r="F99" s="25">
        <f t="shared" si="78"/>
        <v>0</v>
      </c>
      <c r="G99" s="25">
        <f t="shared" si="78"/>
        <v>0</v>
      </c>
      <c r="H99" s="25">
        <f t="shared" si="78"/>
        <v>0</v>
      </c>
      <c r="I99" s="25">
        <f t="shared" si="78"/>
        <v>0</v>
      </c>
      <c r="J99" s="25">
        <f t="shared" si="78"/>
        <v>0</v>
      </c>
      <c r="K99" s="25">
        <f t="shared" si="78"/>
        <v>0</v>
      </c>
      <c r="L99" s="25">
        <f t="shared" si="78"/>
        <v>0</v>
      </c>
      <c r="M99" s="25">
        <f t="shared" si="78"/>
        <v>0</v>
      </c>
      <c r="N99" s="25">
        <f t="shared" si="78"/>
        <v>0</v>
      </c>
      <c r="O99" s="25">
        <f t="shared" si="78"/>
        <v>0</v>
      </c>
      <c r="P99" s="25">
        <f t="shared" si="78"/>
        <v>0</v>
      </c>
      <c r="Q99" s="25">
        <f t="shared" si="78"/>
        <v>0</v>
      </c>
      <c r="R99" s="25">
        <f t="shared" si="78"/>
        <v>0</v>
      </c>
      <c r="S99" s="25">
        <f t="shared" si="78"/>
        <v>0</v>
      </c>
      <c r="T99" s="25">
        <f t="shared" si="78"/>
        <v>0</v>
      </c>
      <c r="U99" s="25">
        <f t="shared" si="78"/>
        <v>0</v>
      </c>
      <c r="V99" s="25">
        <f t="shared" si="78"/>
        <v>0</v>
      </c>
      <c r="W99" s="25">
        <f t="shared" si="78"/>
        <v>0</v>
      </c>
      <c r="X99" s="25">
        <f t="shared" si="78"/>
        <v>0</v>
      </c>
      <c r="Y99" s="25">
        <f t="shared" si="78"/>
        <v>2</v>
      </c>
      <c r="Z99" s="25">
        <f t="shared" si="78"/>
        <v>2</v>
      </c>
      <c r="AA99" s="25">
        <f t="shared" si="78"/>
        <v>1</v>
      </c>
      <c r="AB99" s="25">
        <f t="shared" si="78"/>
        <v>1</v>
      </c>
      <c r="AC99" s="25">
        <f t="shared" si="78"/>
        <v>0</v>
      </c>
      <c r="AD99" s="25">
        <f t="shared" si="78"/>
        <v>1</v>
      </c>
      <c r="AE99" s="25">
        <f t="shared" si="78"/>
        <v>0</v>
      </c>
      <c r="AF99" s="25">
        <f t="shared" si="78"/>
        <v>0</v>
      </c>
      <c r="AG99" s="25">
        <f t="shared" ref="AG99" si="79">AG102+AG104+AG106+AG108+AG110+AG112+AG114+AG116+AG118+AG120+AG122+AG124+AG126+AG128+AG130+AG132+AG134</f>
        <v>1</v>
      </c>
      <c r="AH99" s="25">
        <f t="shared" si="78"/>
        <v>0</v>
      </c>
      <c r="AI99" s="42">
        <f>SUM(D99:AH99)</f>
        <v>8</v>
      </c>
    </row>
    <row r="100" spans="1:35" ht="12.75" customHeight="1" thickBot="1" x14ac:dyDescent="0.25">
      <c r="A100" s="43"/>
      <c r="B100" s="16"/>
      <c r="C100" s="20" t="s">
        <v>39</v>
      </c>
      <c r="D100" s="20">
        <f>D103+D105+D107+D109+D111+D113+D115+D117+D119+D121+D123+D125+D127+D129+D131+D133+D135</f>
        <v>0</v>
      </c>
      <c r="E100" s="20">
        <f t="shared" ref="E100:AH100" si="80">E103+E105+E107+E109+E111+E113+E115+E117+E119+E121+E123+E125+E127+E129+E131+E133+E135</f>
        <v>0</v>
      </c>
      <c r="F100" s="20">
        <f t="shared" si="80"/>
        <v>0</v>
      </c>
      <c r="G100" s="20">
        <f t="shared" si="80"/>
        <v>0</v>
      </c>
      <c r="H100" s="20">
        <f t="shared" si="80"/>
        <v>0</v>
      </c>
      <c r="I100" s="20">
        <f t="shared" si="80"/>
        <v>0</v>
      </c>
      <c r="J100" s="20">
        <f t="shared" si="80"/>
        <v>0</v>
      </c>
      <c r="K100" s="20">
        <f t="shared" si="80"/>
        <v>0</v>
      </c>
      <c r="L100" s="20">
        <f t="shared" si="80"/>
        <v>0</v>
      </c>
      <c r="M100" s="20">
        <f t="shared" si="80"/>
        <v>0</v>
      </c>
      <c r="N100" s="20">
        <f t="shared" si="80"/>
        <v>0</v>
      </c>
      <c r="O100" s="20">
        <f t="shared" si="80"/>
        <v>0</v>
      </c>
      <c r="P100" s="20">
        <f t="shared" si="80"/>
        <v>0</v>
      </c>
      <c r="Q100" s="20">
        <f t="shared" si="80"/>
        <v>0</v>
      </c>
      <c r="R100" s="20">
        <f t="shared" si="80"/>
        <v>0</v>
      </c>
      <c r="S100" s="20">
        <f t="shared" si="80"/>
        <v>0</v>
      </c>
      <c r="T100" s="20">
        <f t="shared" si="80"/>
        <v>0</v>
      </c>
      <c r="U100" s="20">
        <f t="shared" si="80"/>
        <v>0</v>
      </c>
      <c r="V100" s="20">
        <f t="shared" si="80"/>
        <v>0</v>
      </c>
      <c r="W100" s="20">
        <f t="shared" si="80"/>
        <v>0</v>
      </c>
      <c r="X100" s="20">
        <f t="shared" si="80"/>
        <v>0</v>
      </c>
      <c r="Y100" s="20">
        <f t="shared" si="80"/>
        <v>1036</v>
      </c>
      <c r="Z100" s="20">
        <f t="shared" si="80"/>
        <v>853</v>
      </c>
      <c r="AA100" s="20">
        <f t="shared" si="80"/>
        <v>470</v>
      </c>
      <c r="AB100" s="20">
        <f t="shared" si="80"/>
        <v>390</v>
      </c>
      <c r="AC100" s="20">
        <f t="shared" si="80"/>
        <v>0</v>
      </c>
      <c r="AD100" s="20">
        <f t="shared" si="80"/>
        <v>900</v>
      </c>
      <c r="AE100" s="20">
        <f t="shared" si="80"/>
        <v>0</v>
      </c>
      <c r="AF100" s="20">
        <f t="shared" si="80"/>
        <v>0</v>
      </c>
      <c r="AG100" s="20">
        <f t="shared" ref="AG100" si="81">AG103+AG105+AG107+AG109+AG111+AG113+AG115+AG117+AG119+AG121+AG123+AG125+AG127+AG129+AG131+AG133+AG135</f>
        <v>900</v>
      </c>
      <c r="AH100" s="20">
        <f t="shared" si="80"/>
        <v>0</v>
      </c>
      <c r="AI100" s="45">
        <f>SUM(D100:AH100)</f>
        <v>4549</v>
      </c>
    </row>
    <row r="101" spans="1:35" ht="12.75" customHeight="1" x14ac:dyDescent="0.2">
      <c r="A101" s="58"/>
      <c r="B101" s="1"/>
      <c r="C101" s="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</row>
    <row r="102" spans="1:35" ht="12.75" customHeight="1" x14ac:dyDescent="0.2">
      <c r="A102" s="120" t="s">
        <v>23</v>
      </c>
      <c r="B102" s="137" t="s">
        <v>24</v>
      </c>
      <c r="C102" s="59" t="s">
        <v>25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0</v>
      </c>
      <c r="U102" s="82">
        <v>0</v>
      </c>
      <c r="V102" s="82">
        <v>0</v>
      </c>
      <c r="W102" s="82">
        <v>0</v>
      </c>
      <c r="X102" s="82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f>'Ingreso de Datos 2020'!P63</f>
        <v>0</v>
      </c>
      <c r="AI102" s="85">
        <f t="shared" ref="AI102:AI135" si="82">SUM(D102:AH102)</f>
        <v>0</v>
      </c>
    </row>
    <row r="103" spans="1:35" ht="12.75" customHeight="1" x14ac:dyDescent="0.2">
      <c r="A103" s="121"/>
      <c r="B103" s="138"/>
      <c r="C103" s="57" t="s">
        <v>39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83">
        <v>0</v>
      </c>
      <c r="U103" s="83">
        <v>0</v>
      </c>
      <c r="V103" s="83">
        <v>0</v>
      </c>
      <c r="W103" s="83">
        <v>0</v>
      </c>
      <c r="X103" s="83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f>'Ingreso de Datos 2020'!P64</f>
        <v>0</v>
      </c>
      <c r="AI103" s="86">
        <f t="shared" si="82"/>
        <v>0</v>
      </c>
    </row>
    <row r="104" spans="1:35" ht="12.75" customHeight="1" x14ac:dyDescent="0.2">
      <c r="A104" s="121"/>
      <c r="B104" s="137" t="s">
        <v>27</v>
      </c>
      <c r="C104" s="10" t="s">
        <v>25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2">
        <v>0</v>
      </c>
      <c r="U104" s="82">
        <v>0</v>
      </c>
      <c r="V104" s="82">
        <v>0</v>
      </c>
      <c r="W104" s="82">
        <v>0</v>
      </c>
      <c r="X104" s="82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f>'Ingreso de Datos 2020'!P65</f>
        <v>0</v>
      </c>
      <c r="AI104" s="85">
        <f t="shared" si="82"/>
        <v>0</v>
      </c>
    </row>
    <row r="105" spans="1:35" ht="12.75" customHeight="1" x14ac:dyDescent="0.2">
      <c r="A105" s="121"/>
      <c r="B105" s="138"/>
      <c r="C105" s="11" t="s">
        <v>39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83">
        <v>0</v>
      </c>
      <c r="R105" s="83">
        <v>0</v>
      </c>
      <c r="S105" s="83">
        <v>0</v>
      </c>
      <c r="T105" s="83">
        <v>0</v>
      </c>
      <c r="U105" s="83">
        <v>0</v>
      </c>
      <c r="V105" s="83">
        <v>0</v>
      </c>
      <c r="W105" s="83">
        <v>0</v>
      </c>
      <c r="X105" s="83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f>'Ingreso de Datos 2020'!P66</f>
        <v>0</v>
      </c>
      <c r="AI105" s="86">
        <f t="shared" si="82"/>
        <v>0</v>
      </c>
    </row>
    <row r="106" spans="1:35" ht="12.75" customHeight="1" x14ac:dyDescent="0.2">
      <c r="A106" s="121"/>
      <c r="B106" s="137" t="s">
        <v>28</v>
      </c>
      <c r="C106" s="10" t="s">
        <v>25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2">
        <v>0</v>
      </c>
      <c r="U106" s="82">
        <v>0</v>
      </c>
      <c r="V106" s="82">
        <v>0</v>
      </c>
      <c r="W106" s="82">
        <v>0</v>
      </c>
      <c r="X106" s="82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f>'Ingreso de Datos 2020'!P67</f>
        <v>0</v>
      </c>
      <c r="AI106" s="85">
        <f t="shared" si="82"/>
        <v>0</v>
      </c>
    </row>
    <row r="107" spans="1:35" ht="12.75" customHeight="1" x14ac:dyDescent="0.2">
      <c r="A107" s="121"/>
      <c r="B107" s="138"/>
      <c r="C107" s="11" t="s">
        <v>39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83">
        <v>0</v>
      </c>
      <c r="U107" s="83">
        <v>0</v>
      </c>
      <c r="V107" s="83">
        <v>0</v>
      </c>
      <c r="W107" s="83">
        <v>0</v>
      </c>
      <c r="X107" s="83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f>'Ingreso de Datos 2020'!P68</f>
        <v>0</v>
      </c>
      <c r="AI107" s="86">
        <f t="shared" si="82"/>
        <v>0</v>
      </c>
    </row>
    <row r="108" spans="1:35" ht="12.75" customHeight="1" x14ac:dyDescent="0.2">
      <c r="A108" s="121"/>
      <c r="B108" s="137" t="s">
        <v>29</v>
      </c>
      <c r="C108" s="10" t="s">
        <v>25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  <c r="V108" s="82">
        <v>0</v>
      </c>
      <c r="W108" s="82">
        <v>0</v>
      </c>
      <c r="X108" s="82">
        <v>0</v>
      </c>
      <c r="Y108" s="17">
        <v>2</v>
      </c>
      <c r="Z108" s="17">
        <v>2</v>
      </c>
      <c r="AA108" s="17">
        <v>1</v>
      </c>
      <c r="AB108" s="17">
        <v>1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f>'Ingreso de Datos 2020'!P69</f>
        <v>0</v>
      </c>
      <c r="AI108" s="85">
        <f t="shared" si="82"/>
        <v>6</v>
      </c>
    </row>
    <row r="109" spans="1:35" ht="12.75" customHeight="1" x14ac:dyDescent="0.2">
      <c r="A109" s="121"/>
      <c r="B109" s="138"/>
      <c r="C109" s="11" t="s">
        <v>39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3">
        <v>0</v>
      </c>
      <c r="Y109" s="18">
        <v>1036</v>
      </c>
      <c r="Z109" s="18">
        <v>853</v>
      </c>
      <c r="AA109" s="18">
        <v>470</v>
      </c>
      <c r="AB109" s="18">
        <v>390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f>'Ingreso de Datos 2020'!P70</f>
        <v>0</v>
      </c>
      <c r="AI109" s="86">
        <f t="shared" si="82"/>
        <v>2749</v>
      </c>
    </row>
    <row r="110" spans="1:35" ht="12.75" customHeight="1" x14ac:dyDescent="0.2">
      <c r="A110" s="121"/>
      <c r="B110" s="137" t="s">
        <v>30</v>
      </c>
      <c r="C110" s="10" t="s">
        <v>25</v>
      </c>
      <c r="D110" s="82">
        <v>0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0</v>
      </c>
      <c r="U110" s="82">
        <v>0</v>
      </c>
      <c r="V110" s="82">
        <v>0</v>
      </c>
      <c r="W110" s="82">
        <v>0</v>
      </c>
      <c r="X110" s="82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f>'Ingreso de Datos 2020'!P71</f>
        <v>0</v>
      </c>
      <c r="AI110" s="85">
        <f t="shared" si="82"/>
        <v>0</v>
      </c>
    </row>
    <row r="111" spans="1:35" ht="12.75" customHeight="1" x14ac:dyDescent="0.2">
      <c r="A111" s="121"/>
      <c r="B111" s="138"/>
      <c r="C111" s="11" t="s">
        <v>39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  <c r="AG111" s="18">
        <v>0</v>
      </c>
      <c r="AH111" s="18">
        <f>'Ingreso de Datos 2020'!P72</f>
        <v>0</v>
      </c>
      <c r="AI111" s="86">
        <f t="shared" si="82"/>
        <v>0</v>
      </c>
    </row>
    <row r="112" spans="1:35" ht="12.75" customHeight="1" x14ac:dyDescent="0.2">
      <c r="A112" s="121"/>
      <c r="B112" s="137" t="s">
        <v>31</v>
      </c>
      <c r="C112" s="10" t="s">
        <v>25</v>
      </c>
      <c r="D112" s="82">
        <v>0</v>
      </c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82">
        <v>0</v>
      </c>
      <c r="U112" s="82">
        <v>0</v>
      </c>
      <c r="V112" s="82">
        <v>0</v>
      </c>
      <c r="W112" s="82">
        <v>0</v>
      </c>
      <c r="X112" s="82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f>'Ingreso de Datos 2020'!P73</f>
        <v>0</v>
      </c>
      <c r="AI112" s="85">
        <f t="shared" si="82"/>
        <v>0</v>
      </c>
    </row>
    <row r="113" spans="1:35" ht="12.75" customHeight="1" x14ac:dyDescent="0.2">
      <c r="A113" s="122"/>
      <c r="B113" s="138"/>
      <c r="C113" s="11" t="s">
        <v>39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v>0</v>
      </c>
      <c r="V113" s="83">
        <v>0</v>
      </c>
      <c r="W113" s="83">
        <v>0</v>
      </c>
      <c r="X113" s="83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f>'Ingreso de Datos 2020'!P74</f>
        <v>0</v>
      </c>
      <c r="AI113" s="86">
        <f t="shared" si="82"/>
        <v>0</v>
      </c>
    </row>
    <row r="114" spans="1:35" ht="12.75" customHeight="1" x14ac:dyDescent="0.2">
      <c r="A114" s="120" t="s">
        <v>32</v>
      </c>
      <c r="B114" s="137" t="s">
        <v>33</v>
      </c>
      <c r="C114" s="10" t="s">
        <v>25</v>
      </c>
      <c r="D114" s="82">
        <v>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0</v>
      </c>
      <c r="U114" s="82">
        <v>0</v>
      </c>
      <c r="V114" s="82">
        <v>0</v>
      </c>
      <c r="W114" s="82">
        <v>0</v>
      </c>
      <c r="X114" s="82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f>'Ingreso de Datos 2020'!P75</f>
        <v>0</v>
      </c>
      <c r="AI114" s="85">
        <f t="shared" si="82"/>
        <v>0</v>
      </c>
    </row>
    <row r="115" spans="1:35" ht="12.75" customHeight="1" x14ac:dyDescent="0.2">
      <c r="A115" s="121"/>
      <c r="B115" s="138"/>
      <c r="C115" s="11" t="s">
        <v>39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v>0</v>
      </c>
      <c r="V115" s="83">
        <v>0</v>
      </c>
      <c r="W115" s="83">
        <v>0</v>
      </c>
      <c r="X115" s="83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f>'Ingreso de Datos 2020'!P76</f>
        <v>0</v>
      </c>
      <c r="AI115" s="86">
        <f t="shared" si="82"/>
        <v>0</v>
      </c>
    </row>
    <row r="116" spans="1:35" ht="12.75" customHeight="1" x14ac:dyDescent="0.2">
      <c r="A116" s="121"/>
      <c r="B116" s="137" t="s">
        <v>34</v>
      </c>
      <c r="C116" s="10" t="s">
        <v>25</v>
      </c>
      <c r="D116" s="82">
        <v>0</v>
      </c>
      <c r="E116" s="82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82">
        <v>0</v>
      </c>
      <c r="V116" s="82">
        <v>0</v>
      </c>
      <c r="W116" s="82">
        <v>0</v>
      </c>
      <c r="X116" s="82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f>'Ingreso de Datos 2020'!P77</f>
        <v>0</v>
      </c>
      <c r="AI116" s="85">
        <f t="shared" si="82"/>
        <v>0</v>
      </c>
    </row>
    <row r="117" spans="1:35" ht="12.75" customHeight="1" x14ac:dyDescent="0.2">
      <c r="A117" s="121"/>
      <c r="B117" s="138"/>
      <c r="C117" s="11" t="s">
        <v>39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0</v>
      </c>
      <c r="U117" s="83">
        <v>0</v>
      </c>
      <c r="V117" s="83">
        <v>0</v>
      </c>
      <c r="W117" s="83">
        <v>0</v>
      </c>
      <c r="X117" s="83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f>'Ingreso de Datos 2020'!P78</f>
        <v>0</v>
      </c>
      <c r="AI117" s="86">
        <f t="shared" si="82"/>
        <v>0</v>
      </c>
    </row>
    <row r="118" spans="1:35" ht="12.75" customHeight="1" x14ac:dyDescent="0.2">
      <c r="A118" s="121"/>
      <c r="B118" s="137" t="s">
        <v>35</v>
      </c>
      <c r="C118" s="10" t="s">
        <v>25</v>
      </c>
      <c r="D118" s="82">
        <v>0</v>
      </c>
      <c r="E118" s="82">
        <v>0</v>
      </c>
      <c r="F118" s="82">
        <v>0</v>
      </c>
      <c r="G118" s="82">
        <v>0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  <c r="U118" s="82">
        <v>0</v>
      </c>
      <c r="V118" s="82">
        <v>0</v>
      </c>
      <c r="W118" s="82">
        <v>0</v>
      </c>
      <c r="X118" s="82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f>'Ingreso de Datos 2020'!P79</f>
        <v>0</v>
      </c>
      <c r="AI118" s="85">
        <f t="shared" si="82"/>
        <v>0</v>
      </c>
    </row>
    <row r="119" spans="1:35" ht="12.75" customHeight="1" x14ac:dyDescent="0.2">
      <c r="A119" s="121"/>
      <c r="B119" s="138"/>
      <c r="C119" s="11" t="s">
        <v>39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0</v>
      </c>
      <c r="V119" s="83">
        <v>0</v>
      </c>
      <c r="W119" s="83">
        <v>0</v>
      </c>
      <c r="X119" s="83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f>'Ingreso de Datos 2020'!P80</f>
        <v>0</v>
      </c>
      <c r="AI119" s="86">
        <f t="shared" si="82"/>
        <v>0</v>
      </c>
    </row>
    <row r="120" spans="1:35" ht="12.75" customHeight="1" x14ac:dyDescent="0.2">
      <c r="A120" s="121"/>
      <c r="B120" s="137" t="s">
        <v>36</v>
      </c>
      <c r="C120" s="10" t="s">
        <v>25</v>
      </c>
      <c r="D120" s="82">
        <v>0</v>
      </c>
      <c r="E120" s="82">
        <v>0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2">
        <v>0</v>
      </c>
      <c r="U120" s="82">
        <v>0</v>
      </c>
      <c r="V120" s="82">
        <v>0</v>
      </c>
      <c r="W120" s="82">
        <v>0</v>
      </c>
      <c r="X120" s="82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f>'Ingreso de Datos 2020'!P81</f>
        <v>0</v>
      </c>
      <c r="AI120" s="85">
        <f t="shared" si="82"/>
        <v>0</v>
      </c>
    </row>
    <row r="121" spans="1:35" ht="12.75" customHeight="1" x14ac:dyDescent="0.2">
      <c r="A121" s="121"/>
      <c r="B121" s="138"/>
      <c r="C121" s="11" t="s">
        <v>39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T121" s="83">
        <v>0</v>
      </c>
      <c r="U121" s="83">
        <v>0</v>
      </c>
      <c r="V121" s="83">
        <v>0</v>
      </c>
      <c r="W121" s="83">
        <v>0</v>
      </c>
      <c r="X121" s="83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f>'Ingreso de Datos 2020'!P82</f>
        <v>0</v>
      </c>
      <c r="AI121" s="86">
        <f t="shared" si="82"/>
        <v>0</v>
      </c>
    </row>
    <row r="122" spans="1:35" ht="12.75" customHeight="1" x14ac:dyDescent="0.2">
      <c r="A122" s="121"/>
      <c r="B122" s="137" t="s">
        <v>37</v>
      </c>
      <c r="C122" s="10" t="s">
        <v>25</v>
      </c>
      <c r="D122" s="82">
        <v>0</v>
      </c>
      <c r="E122" s="82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2">
        <v>0</v>
      </c>
      <c r="U122" s="82">
        <v>0</v>
      </c>
      <c r="V122" s="82">
        <v>0</v>
      </c>
      <c r="W122" s="82">
        <v>0</v>
      </c>
      <c r="X122" s="82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1</v>
      </c>
      <c r="AE122" s="17">
        <v>0</v>
      </c>
      <c r="AF122" s="17">
        <v>0</v>
      </c>
      <c r="AG122" s="17">
        <v>1</v>
      </c>
      <c r="AH122" s="17">
        <f>'Ingreso de Datos 2020'!P83</f>
        <v>0</v>
      </c>
      <c r="AI122" s="85">
        <f t="shared" si="82"/>
        <v>2</v>
      </c>
    </row>
    <row r="123" spans="1:35" ht="12.75" customHeight="1" x14ac:dyDescent="0.2">
      <c r="A123" s="121"/>
      <c r="B123" s="138"/>
      <c r="C123" s="11" t="s">
        <v>39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83">
        <v>0</v>
      </c>
      <c r="S123" s="83">
        <v>0</v>
      </c>
      <c r="T123" s="83">
        <v>0</v>
      </c>
      <c r="U123" s="83">
        <v>0</v>
      </c>
      <c r="V123" s="83">
        <v>0</v>
      </c>
      <c r="W123" s="83">
        <v>0</v>
      </c>
      <c r="X123" s="83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900</v>
      </c>
      <c r="AE123" s="18">
        <v>0</v>
      </c>
      <c r="AF123" s="18">
        <v>0</v>
      </c>
      <c r="AG123" s="18">
        <v>900</v>
      </c>
      <c r="AH123" s="18">
        <f>'Ingreso de Datos 2020'!P84</f>
        <v>0</v>
      </c>
      <c r="AI123" s="86">
        <f t="shared" si="82"/>
        <v>1800</v>
      </c>
    </row>
    <row r="124" spans="1:35" ht="12.75" customHeight="1" x14ac:dyDescent="0.2">
      <c r="A124" s="121"/>
      <c r="B124" s="137" t="s">
        <v>38</v>
      </c>
      <c r="C124" s="10" t="s">
        <v>25</v>
      </c>
      <c r="D124" s="82">
        <v>0</v>
      </c>
      <c r="E124" s="82">
        <v>0</v>
      </c>
      <c r="F124" s="82">
        <v>0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0</v>
      </c>
      <c r="R124" s="82">
        <v>0</v>
      </c>
      <c r="S124" s="82">
        <v>0</v>
      </c>
      <c r="T124" s="82">
        <v>0</v>
      </c>
      <c r="U124" s="82">
        <v>0</v>
      </c>
      <c r="V124" s="82">
        <v>0</v>
      </c>
      <c r="W124" s="82">
        <v>0</v>
      </c>
      <c r="X124" s="82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f>'Ingreso de Datos 2020'!P85</f>
        <v>0</v>
      </c>
      <c r="AI124" s="85">
        <f t="shared" si="82"/>
        <v>0</v>
      </c>
    </row>
    <row r="125" spans="1:35" ht="12.75" customHeight="1" x14ac:dyDescent="0.2">
      <c r="A125" s="121"/>
      <c r="B125" s="138"/>
      <c r="C125" s="11" t="s">
        <v>39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v>0</v>
      </c>
      <c r="V125" s="83">
        <v>0</v>
      </c>
      <c r="W125" s="83">
        <v>0</v>
      </c>
      <c r="X125" s="83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f>'Ingreso de Datos 2020'!P86</f>
        <v>0</v>
      </c>
      <c r="AI125" s="86">
        <f t="shared" si="82"/>
        <v>0</v>
      </c>
    </row>
    <row r="126" spans="1:35" ht="12.75" customHeight="1" x14ac:dyDescent="0.2">
      <c r="A126" s="121"/>
      <c r="B126" s="137" t="s">
        <v>40</v>
      </c>
      <c r="C126" s="10" t="s">
        <v>25</v>
      </c>
      <c r="D126" s="82">
        <v>0</v>
      </c>
      <c r="E126" s="82">
        <v>0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f>'Ingreso de Datos 2020'!P87</f>
        <v>0</v>
      </c>
      <c r="AI126" s="85">
        <f t="shared" si="82"/>
        <v>0</v>
      </c>
    </row>
    <row r="127" spans="1:35" ht="12.75" customHeight="1" x14ac:dyDescent="0.2">
      <c r="A127" s="122"/>
      <c r="B127" s="138"/>
      <c r="C127" s="11" t="s">
        <v>39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3">
        <v>0</v>
      </c>
      <c r="X127" s="83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f>'Ingreso de Datos 2020'!P88</f>
        <v>0</v>
      </c>
      <c r="AI127" s="86">
        <f t="shared" si="82"/>
        <v>0</v>
      </c>
    </row>
    <row r="128" spans="1:35" ht="12.75" customHeight="1" x14ac:dyDescent="0.2">
      <c r="A128" s="133" t="s">
        <v>41</v>
      </c>
      <c r="B128" s="137" t="s">
        <v>42</v>
      </c>
      <c r="C128" s="10" t="s">
        <v>25</v>
      </c>
      <c r="D128" s="82">
        <v>0</v>
      </c>
      <c r="E128" s="82">
        <v>0</v>
      </c>
      <c r="F128" s="82">
        <v>0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2">
        <v>0</v>
      </c>
      <c r="O128" s="82">
        <v>0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f>'Ingreso de Datos 2020'!P89</f>
        <v>0</v>
      </c>
      <c r="AI128" s="85">
        <f t="shared" si="82"/>
        <v>0</v>
      </c>
    </row>
    <row r="129" spans="1:35" ht="12.75" customHeight="1" x14ac:dyDescent="0.2">
      <c r="A129" s="134"/>
      <c r="B129" s="138"/>
      <c r="C129" s="11" t="s">
        <v>39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3">
        <v>0</v>
      </c>
      <c r="X129" s="83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f>'Ingreso de Datos 2020'!P90</f>
        <v>0</v>
      </c>
      <c r="AI129" s="86">
        <f t="shared" si="82"/>
        <v>0</v>
      </c>
    </row>
    <row r="130" spans="1:35" ht="12.75" customHeight="1" x14ac:dyDescent="0.2">
      <c r="A130" s="134"/>
      <c r="B130" s="137" t="s">
        <v>43</v>
      </c>
      <c r="C130" s="10" t="s">
        <v>25</v>
      </c>
      <c r="D130" s="82">
        <v>0</v>
      </c>
      <c r="E130" s="82">
        <v>0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2">
        <v>0</v>
      </c>
      <c r="T130" s="82">
        <v>0</v>
      </c>
      <c r="U130" s="82">
        <v>0</v>
      </c>
      <c r="V130" s="82">
        <v>0</v>
      </c>
      <c r="W130" s="82">
        <v>0</v>
      </c>
      <c r="X130" s="82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f>'Ingreso de Datos 2020'!P91</f>
        <v>0</v>
      </c>
      <c r="AI130" s="85">
        <f t="shared" si="82"/>
        <v>0</v>
      </c>
    </row>
    <row r="131" spans="1:35" ht="12.75" customHeight="1" x14ac:dyDescent="0.2">
      <c r="A131" s="134"/>
      <c r="B131" s="138"/>
      <c r="C131" s="11" t="s">
        <v>39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  <c r="Q131" s="83">
        <v>0</v>
      </c>
      <c r="R131" s="83">
        <v>0</v>
      </c>
      <c r="S131" s="83">
        <v>0</v>
      </c>
      <c r="T131" s="83">
        <v>0</v>
      </c>
      <c r="U131" s="83">
        <v>0</v>
      </c>
      <c r="V131" s="83">
        <v>0</v>
      </c>
      <c r="W131" s="83">
        <v>0</v>
      </c>
      <c r="X131" s="83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f>'Ingreso de Datos 2020'!P92</f>
        <v>0</v>
      </c>
      <c r="AI131" s="86">
        <f t="shared" si="82"/>
        <v>0</v>
      </c>
    </row>
    <row r="132" spans="1:35" ht="12.75" customHeight="1" x14ac:dyDescent="0.2">
      <c r="A132" s="134"/>
      <c r="B132" s="137" t="s">
        <v>44</v>
      </c>
      <c r="C132" s="10" t="s">
        <v>25</v>
      </c>
      <c r="D132" s="82">
        <v>0</v>
      </c>
      <c r="E132" s="82">
        <v>0</v>
      </c>
      <c r="F132" s="82">
        <v>0</v>
      </c>
      <c r="G132" s="82">
        <v>0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0</v>
      </c>
      <c r="S132" s="82">
        <v>0</v>
      </c>
      <c r="T132" s="82">
        <v>0</v>
      </c>
      <c r="U132" s="82">
        <v>0</v>
      </c>
      <c r="V132" s="82">
        <v>0</v>
      </c>
      <c r="W132" s="82">
        <v>0</v>
      </c>
      <c r="X132" s="82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f>'Ingreso de Datos 2020'!P93</f>
        <v>0</v>
      </c>
      <c r="AI132" s="85">
        <f t="shared" si="82"/>
        <v>0</v>
      </c>
    </row>
    <row r="133" spans="1:35" ht="12.75" customHeight="1" x14ac:dyDescent="0.2">
      <c r="A133" s="134"/>
      <c r="B133" s="138"/>
      <c r="C133" s="11" t="s">
        <v>39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0</v>
      </c>
      <c r="S133" s="83">
        <v>0</v>
      </c>
      <c r="T133" s="83">
        <v>0</v>
      </c>
      <c r="U133" s="83">
        <v>0</v>
      </c>
      <c r="V133" s="83">
        <v>0</v>
      </c>
      <c r="W133" s="83">
        <v>0</v>
      </c>
      <c r="X133" s="83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f>'Ingreso de Datos 2020'!P94</f>
        <v>0</v>
      </c>
      <c r="AI133" s="86">
        <f t="shared" si="82"/>
        <v>0</v>
      </c>
    </row>
    <row r="134" spans="1:35" ht="12.75" customHeight="1" x14ac:dyDescent="0.2">
      <c r="A134" s="134"/>
      <c r="B134" s="137" t="s">
        <v>45</v>
      </c>
      <c r="C134" s="10" t="s">
        <v>25</v>
      </c>
      <c r="D134" s="82">
        <v>0</v>
      </c>
      <c r="E134" s="82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f>'Ingreso de Datos 2020'!P101</f>
        <v>0</v>
      </c>
      <c r="AF134" s="17">
        <v>0</v>
      </c>
      <c r="AG134" s="17">
        <v>0</v>
      </c>
      <c r="AH134" s="17">
        <f>'Ingreso de Datos 2020'!P95</f>
        <v>0</v>
      </c>
      <c r="AI134" s="85">
        <f t="shared" si="82"/>
        <v>0</v>
      </c>
    </row>
    <row r="135" spans="1:35" ht="12.75" customHeight="1" x14ac:dyDescent="0.2">
      <c r="A135" s="148"/>
      <c r="B135" s="138"/>
      <c r="C135" s="11" t="s">
        <v>39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  <c r="Q135" s="83">
        <v>0</v>
      </c>
      <c r="R135" s="83">
        <v>0</v>
      </c>
      <c r="S135" s="83">
        <v>0</v>
      </c>
      <c r="T135" s="83">
        <v>0</v>
      </c>
      <c r="U135" s="83">
        <v>0</v>
      </c>
      <c r="V135" s="83">
        <v>0</v>
      </c>
      <c r="W135" s="83">
        <v>0</v>
      </c>
      <c r="X135" s="83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f>'Ingreso de Datos 2020'!P102</f>
        <v>0</v>
      </c>
      <c r="AF135" s="18">
        <v>0</v>
      </c>
      <c r="AG135" s="18">
        <v>0</v>
      </c>
      <c r="AH135" s="18">
        <f>'Ingreso de Datos 2020'!P96</f>
        <v>0</v>
      </c>
      <c r="AI135" s="86">
        <f t="shared" si="82"/>
        <v>0</v>
      </c>
    </row>
    <row r="136" spans="1:35" ht="12.75" customHeight="1" x14ac:dyDescent="0.2">
      <c r="A136" s="3" t="str">
        <f>A46</f>
        <v>FUENTE: reporte mensual Metas Subsidios Asignados DPH a DIFIN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8"/>
      <c r="AD136" s="28"/>
      <c r="AE136" s="28"/>
      <c r="AF136" s="28"/>
      <c r="AG136" s="28"/>
      <c r="AH136" s="28"/>
      <c r="AI136" s="28"/>
    </row>
    <row r="137" spans="1:3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</sheetData>
  <sheetProtection sheet="1" objects="1" scenarios="1"/>
  <mergeCells count="69">
    <mergeCell ref="A83:A90"/>
    <mergeCell ref="B89:B90"/>
    <mergeCell ref="A128:A135"/>
    <mergeCell ref="B134:B135"/>
    <mergeCell ref="A69:A82"/>
    <mergeCell ref="A114:A127"/>
    <mergeCell ref="B126:B127"/>
    <mergeCell ref="B124:B125"/>
    <mergeCell ref="B132:B133"/>
    <mergeCell ref="B85:B86"/>
    <mergeCell ref="B83:B84"/>
    <mergeCell ref="B75:B76"/>
    <mergeCell ref="B108:B109"/>
    <mergeCell ref="B120:B121"/>
    <mergeCell ref="B122:B123"/>
    <mergeCell ref="B77:B78"/>
    <mergeCell ref="A57:A68"/>
    <mergeCell ref="B57:B58"/>
    <mergeCell ref="B71:B72"/>
    <mergeCell ref="B69:B70"/>
    <mergeCell ref="B67:B68"/>
    <mergeCell ref="B65:B66"/>
    <mergeCell ref="A38:A45"/>
    <mergeCell ref="B44:B45"/>
    <mergeCell ref="B38:B39"/>
    <mergeCell ref="B42:B43"/>
    <mergeCell ref="A52:C53"/>
    <mergeCell ref="B40:B41"/>
    <mergeCell ref="A7:C8"/>
    <mergeCell ref="B26:B27"/>
    <mergeCell ref="B28:B29"/>
    <mergeCell ref="A24:A37"/>
    <mergeCell ref="B24:B25"/>
    <mergeCell ref="A12:A23"/>
    <mergeCell ref="B22:B23"/>
    <mergeCell ref="B12:B13"/>
    <mergeCell ref="B14:B15"/>
    <mergeCell ref="B18:B19"/>
    <mergeCell ref="B16:B17"/>
    <mergeCell ref="B30:B31"/>
    <mergeCell ref="B32:B33"/>
    <mergeCell ref="B34:B35"/>
    <mergeCell ref="B36:B37"/>
    <mergeCell ref="B20:B21"/>
    <mergeCell ref="B79:B80"/>
    <mergeCell ref="B81:B82"/>
    <mergeCell ref="B114:B115"/>
    <mergeCell ref="B116:B117"/>
    <mergeCell ref="B118:B119"/>
    <mergeCell ref="B110:B111"/>
    <mergeCell ref="B102:B103"/>
    <mergeCell ref="B104:B105"/>
    <mergeCell ref="B106:B107"/>
    <mergeCell ref="B130:B131"/>
    <mergeCell ref="A102:A113"/>
    <mergeCell ref="B112:B113"/>
    <mergeCell ref="AI7:AI8"/>
    <mergeCell ref="AI52:AI53"/>
    <mergeCell ref="AI97:AI98"/>
    <mergeCell ref="D7:AH7"/>
    <mergeCell ref="D52:AH52"/>
    <mergeCell ref="D97:AH97"/>
    <mergeCell ref="B128:B129"/>
    <mergeCell ref="B73:B74"/>
    <mergeCell ref="B59:B60"/>
    <mergeCell ref="B61:B62"/>
    <mergeCell ref="B63:B64"/>
    <mergeCell ref="A97:C98"/>
    <mergeCell ref="B87:B88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tabColor rgb="FFFF9933"/>
    <pageSetUpPr fitToPage="1"/>
  </sheetPr>
  <dimension ref="A1:AL265"/>
  <sheetViews>
    <sheetView workbookViewId="0">
      <pane xSplit="3" ySplit="8" topLeftCell="AH9" activePane="bottomRight" state="frozen"/>
      <selection activeCell="A7" sqref="A7:B8"/>
      <selection pane="topRight" activeCell="A7" sqref="A7:B8"/>
      <selection pane="bottomLeft" activeCell="A7" sqref="A7:B8"/>
      <selection pane="bottomRight" activeCell="A7" sqref="A7:C8"/>
    </sheetView>
  </sheetViews>
  <sheetFormatPr baseColWidth="10" defaultColWidth="11.42578125" defaultRowHeight="12.75" customHeight="1" x14ac:dyDescent="0.2"/>
  <cols>
    <col min="1" max="1" width="11.5703125" style="2" customWidth="1"/>
    <col min="2" max="2" width="36.28515625" style="2" customWidth="1"/>
    <col min="3" max="23" width="7.5703125" style="2" customWidth="1"/>
    <col min="24" max="35" width="16.7109375" style="4" customWidth="1"/>
    <col min="36" max="86" width="13.7109375" style="1" customWidth="1"/>
    <col min="87" max="16384" width="11.42578125" style="1"/>
  </cols>
  <sheetData>
    <row r="1" spans="1:36" ht="12.75" customHeight="1" x14ac:dyDescent="0.2">
      <c r="A1" s="26"/>
      <c r="AH1" s="90" t="str">
        <f>'Ingreso de Datos 2020'!A1</f>
        <v>SUBSIDIOS PAGADOS PROGRAMA REGULAR Y RECONSTRUCCIÓN</v>
      </c>
    </row>
    <row r="2" spans="1:36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C2" s="32"/>
      <c r="AH2" s="90" t="str">
        <f>'Ingreso de Datos 2020'!A2</f>
        <v>EQUIPO DE ESTADISTICAS – COMISIÓN DE ESTUDIOS HABITACIONALES Y URBANOS</v>
      </c>
    </row>
    <row r="3" spans="1:36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AC3" s="33"/>
      <c r="AH3" s="90" t="str">
        <f>'Ingreso de Datos 2020'!A5</f>
        <v>PERIODO: 1990 - DICIEMBRE 2020</v>
      </c>
    </row>
    <row r="4" spans="1:36" ht="12.75" customHeight="1" x14ac:dyDescent="0.2">
      <c r="AH4" s="90" t="str">
        <f>'Ingreso de Datos 2020'!A6</f>
        <v>POR AÑO Y PROGRAMA</v>
      </c>
    </row>
    <row r="5" spans="1:36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6" ht="12.75" customHeight="1" thickBot="1" x14ac:dyDescent="0.25">
      <c r="A6" s="60" t="s">
        <v>51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6" s="7" customFormat="1" ht="12.75" customHeight="1" x14ac:dyDescent="0.2">
      <c r="A7" s="143" t="s">
        <v>52</v>
      </c>
      <c r="B7" s="144"/>
      <c r="C7" s="145"/>
      <c r="D7" s="141" t="s">
        <v>53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39" t="s">
        <v>22</v>
      </c>
    </row>
    <row r="8" spans="1:36" s="7" customFormat="1" ht="12.75" customHeight="1" thickBot="1" x14ac:dyDescent="0.25">
      <c r="A8" s="146"/>
      <c r="B8" s="147"/>
      <c r="C8" s="147"/>
      <c r="D8" s="91">
        <v>1990</v>
      </c>
      <c r="E8" s="91">
        <v>1991</v>
      </c>
      <c r="F8" s="91">
        <v>1992</v>
      </c>
      <c r="G8" s="91">
        <v>1993</v>
      </c>
      <c r="H8" s="91">
        <v>1994</v>
      </c>
      <c r="I8" s="91">
        <v>1995</v>
      </c>
      <c r="J8" s="91">
        <v>1996</v>
      </c>
      <c r="K8" s="91">
        <v>1997</v>
      </c>
      <c r="L8" s="91">
        <v>1998</v>
      </c>
      <c r="M8" s="91">
        <v>1999</v>
      </c>
      <c r="N8" s="91">
        <v>2000</v>
      </c>
      <c r="O8" s="91">
        <v>2001</v>
      </c>
      <c r="P8" s="91">
        <v>2002</v>
      </c>
      <c r="Q8" s="91">
        <v>2003</v>
      </c>
      <c r="R8" s="91">
        <v>2004</v>
      </c>
      <c r="S8" s="91">
        <v>2005</v>
      </c>
      <c r="T8" s="91">
        <v>2006</v>
      </c>
      <c r="U8" s="91">
        <v>2007</v>
      </c>
      <c r="V8" s="91">
        <v>2008</v>
      </c>
      <c r="W8" s="91">
        <v>2009</v>
      </c>
      <c r="X8" s="91">
        <v>2010</v>
      </c>
      <c r="Y8" s="91">
        <v>2011</v>
      </c>
      <c r="Z8" s="91">
        <v>2012</v>
      </c>
      <c r="AA8" s="91">
        <v>2013</v>
      </c>
      <c r="AB8" s="91">
        <v>2014</v>
      </c>
      <c r="AC8" s="91">
        <v>2015</v>
      </c>
      <c r="AD8" s="91">
        <v>2016</v>
      </c>
      <c r="AE8" s="91">
        <v>2017</v>
      </c>
      <c r="AF8" s="91">
        <v>2018</v>
      </c>
      <c r="AG8" s="102">
        <v>2019</v>
      </c>
      <c r="AH8" s="102">
        <v>2020</v>
      </c>
      <c r="AI8" s="140"/>
    </row>
    <row r="9" spans="1:36" s="9" customFormat="1" ht="12.75" customHeight="1" x14ac:dyDescent="0.2">
      <c r="A9" s="39"/>
      <c r="B9" s="40" t="s">
        <v>54</v>
      </c>
      <c r="C9" s="25" t="s">
        <v>25</v>
      </c>
      <c r="D9" s="25">
        <f>D12+D14+D16+D18+D20+D22+D24+D26+D28+D30+D32+D34+D36+D38+D40+D42+D44</f>
        <v>323</v>
      </c>
      <c r="E9" s="25">
        <f t="shared" ref="E9:AH9" si="0">E12+E14+E16+E18+E20+E22+E24+E26+E28+E30+E32+E34+E36+E38+E40+E42+E44</f>
        <v>179</v>
      </c>
      <c r="F9" s="25">
        <f t="shared" si="0"/>
        <v>365</v>
      </c>
      <c r="G9" s="25">
        <f t="shared" si="0"/>
        <v>310</v>
      </c>
      <c r="H9" s="25">
        <f t="shared" si="0"/>
        <v>477</v>
      </c>
      <c r="I9" s="25">
        <f t="shared" si="0"/>
        <v>626</v>
      </c>
      <c r="J9" s="25">
        <f t="shared" si="0"/>
        <v>457</v>
      </c>
      <c r="K9" s="25">
        <f t="shared" si="0"/>
        <v>300</v>
      </c>
      <c r="L9" s="25">
        <f t="shared" si="0"/>
        <v>330</v>
      </c>
      <c r="M9" s="25">
        <f t="shared" si="0"/>
        <v>352</v>
      </c>
      <c r="N9" s="25">
        <f t="shared" si="0"/>
        <v>495</v>
      </c>
      <c r="O9" s="25">
        <f t="shared" si="0"/>
        <v>380</v>
      </c>
      <c r="P9" s="25">
        <f t="shared" si="0"/>
        <v>507</v>
      </c>
      <c r="Q9" s="25">
        <f t="shared" si="0"/>
        <v>701</v>
      </c>
      <c r="R9" s="25">
        <f t="shared" si="0"/>
        <v>701</v>
      </c>
      <c r="S9" s="25">
        <f t="shared" si="0"/>
        <v>755</v>
      </c>
      <c r="T9" s="25">
        <f t="shared" si="0"/>
        <v>667</v>
      </c>
      <c r="U9" s="25">
        <f t="shared" si="0"/>
        <v>1156</v>
      </c>
      <c r="V9" s="25">
        <f t="shared" si="0"/>
        <v>1777</v>
      </c>
      <c r="W9" s="25">
        <f t="shared" si="0"/>
        <v>1653</v>
      </c>
      <c r="X9" s="25">
        <f t="shared" si="0"/>
        <v>1909</v>
      </c>
      <c r="Y9" s="25">
        <f t="shared" si="0"/>
        <v>1463</v>
      </c>
      <c r="Z9" s="25">
        <f t="shared" si="0"/>
        <v>1938</v>
      </c>
      <c r="AA9" s="25">
        <f t="shared" si="0"/>
        <v>1291</v>
      </c>
      <c r="AB9" s="25">
        <f t="shared" si="0"/>
        <v>1493</v>
      </c>
      <c r="AC9" s="25">
        <f t="shared" si="0"/>
        <v>1667</v>
      </c>
      <c r="AD9" s="25">
        <f t="shared" si="0"/>
        <v>2124</v>
      </c>
      <c r="AE9" s="25">
        <f t="shared" si="0"/>
        <v>2046</v>
      </c>
      <c r="AF9" s="25">
        <f t="shared" si="0"/>
        <v>1837</v>
      </c>
      <c r="AG9" s="25">
        <f t="shared" ref="AG9" si="1">AG12+AG14+AG16+AG18+AG20+AG22+AG24+AG26+AG28+AG30+AG32+AG34+AG36+AG38+AG40+AG42+AG44</f>
        <v>1709</v>
      </c>
      <c r="AH9" s="25">
        <f t="shared" si="0"/>
        <v>1975</v>
      </c>
      <c r="AI9" s="42">
        <f>SUM(D9:AH9)</f>
        <v>31963</v>
      </c>
      <c r="AJ9" s="8"/>
    </row>
    <row r="10" spans="1:36" s="9" customFormat="1" ht="12.75" customHeight="1" thickBot="1" x14ac:dyDescent="0.25">
      <c r="A10" s="43"/>
      <c r="B10" s="16"/>
      <c r="C10" s="20" t="s">
        <v>39</v>
      </c>
      <c r="D10" s="20">
        <f>D13+D15+D17+D19+D21+D23+D25+D27+D29+D31+D33+D35+D37+D39+D41+D43+D45</f>
        <v>38847.29</v>
      </c>
      <c r="E10" s="20">
        <f t="shared" ref="E10:AH10" si="2">E13+E15+E17+E19+E21+E23+E25+E27+E29+E31+E33+E35+E37+E39+E41+E43+E45</f>
        <v>22853.989999999998</v>
      </c>
      <c r="F10" s="20">
        <f t="shared" si="2"/>
        <v>46965</v>
      </c>
      <c r="G10" s="20">
        <f t="shared" si="2"/>
        <v>37693.5</v>
      </c>
      <c r="H10" s="20">
        <f t="shared" si="2"/>
        <v>72352</v>
      </c>
      <c r="I10" s="20">
        <f t="shared" si="2"/>
        <v>98690</v>
      </c>
      <c r="J10" s="20">
        <f t="shared" si="2"/>
        <v>76745</v>
      </c>
      <c r="K10" s="20">
        <f t="shared" si="2"/>
        <v>43126</v>
      </c>
      <c r="L10" s="20">
        <f t="shared" si="2"/>
        <v>53603.880000000005</v>
      </c>
      <c r="M10" s="20">
        <f t="shared" si="2"/>
        <v>60672</v>
      </c>
      <c r="N10" s="20">
        <f t="shared" si="2"/>
        <v>98359</v>
      </c>
      <c r="O10" s="20">
        <f t="shared" si="2"/>
        <v>75728</v>
      </c>
      <c r="P10" s="20">
        <f t="shared" si="2"/>
        <v>80516</v>
      </c>
      <c r="Q10" s="20">
        <f t="shared" si="2"/>
        <v>126677</v>
      </c>
      <c r="R10" s="20">
        <f t="shared" si="2"/>
        <v>144714.46</v>
      </c>
      <c r="S10" s="20">
        <f t="shared" si="2"/>
        <v>198241.82</v>
      </c>
      <c r="T10" s="20">
        <f t="shared" si="2"/>
        <v>185935.3</v>
      </c>
      <c r="U10" s="20">
        <f t="shared" si="2"/>
        <v>288184</v>
      </c>
      <c r="V10" s="20">
        <f t="shared" si="2"/>
        <v>571040.6</v>
      </c>
      <c r="W10" s="20">
        <f t="shared" si="2"/>
        <v>607208.90499538404</v>
      </c>
      <c r="X10" s="20">
        <f t="shared" si="2"/>
        <v>510904.23193926486</v>
      </c>
      <c r="Y10" s="20">
        <f t="shared" si="2"/>
        <v>351534.72088765196</v>
      </c>
      <c r="Z10" s="20">
        <f t="shared" si="2"/>
        <v>611215</v>
      </c>
      <c r="AA10" s="20">
        <f t="shared" si="2"/>
        <v>497085</v>
      </c>
      <c r="AB10" s="20">
        <f t="shared" si="2"/>
        <v>504772</v>
      </c>
      <c r="AC10" s="20">
        <f t="shared" si="2"/>
        <v>639324</v>
      </c>
      <c r="AD10" s="20">
        <f t="shared" si="2"/>
        <v>824157</v>
      </c>
      <c r="AE10" s="20">
        <f t="shared" si="2"/>
        <v>967943</v>
      </c>
      <c r="AF10" s="20">
        <f t="shared" si="2"/>
        <v>463447.97</v>
      </c>
      <c r="AG10" s="20">
        <f t="shared" ref="AG10" si="3">AG13+AG15+AG17+AG19+AG21+AG23+AG25+AG27+AG29+AG31+AG33+AG35+AG37+AG39+AG41+AG43+AG45</f>
        <v>747010</v>
      </c>
      <c r="AH10" s="20">
        <f t="shared" si="2"/>
        <v>1079118.495064497</v>
      </c>
      <c r="AI10" s="45">
        <f>SUM(D10:AH10)</f>
        <v>10124665.162886798</v>
      </c>
      <c r="AJ10" s="8"/>
    </row>
    <row r="11" spans="1:36" s="7" customFormat="1" ht="12.75" customHeight="1" x14ac:dyDescent="0.2"/>
    <row r="12" spans="1:36" ht="12.75" customHeight="1" x14ac:dyDescent="0.2">
      <c r="A12" s="120" t="s">
        <v>23</v>
      </c>
      <c r="B12" s="137" t="s">
        <v>24</v>
      </c>
      <c r="C12" s="59" t="s">
        <v>25</v>
      </c>
      <c r="D12" s="17">
        <f t="shared" ref="D12:AH12" si="4">D57+D102</f>
        <v>51</v>
      </c>
      <c r="E12" s="17">
        <f t="shared" si="4"/>
        <v>23</v>
      </c>
      <c r="F12" s="17">
        <f t="shared" si="4"/>
        <v>104</v>
      </c>
      <c r="G12" s="17">
        <f t="shared" si="4"/>
        <v>85</v>
      </c>
      <c r="H12" s="17">
        <f t="shared" si="4"/>
        <v>106</v>
      </c>
      <c r="I12" s="17">
        <f t="shared" si="4"/>
        <v>174</v>
      </c>
      <c r="J12" s="17">
        <f t="shared" si="4"/>
        <v>112</v>
      </c>
      <c r="K12" s="17">
        <f t="shared" si="4"/>
        <v>80</v>
      </c>
      <c r="L12" s="17">
        <f t="shared" si="4"/>
        <v>39</v>
      </c>
      <c r="M12" s="17">
        <f t="shared" si="4"/>
        <v>69</v>
      </c>
      <c r="N12" s="17">
        <f t="shared" si="4"/>
        <v>129</v>
      </c>
      <c r="O12" s="17">
        <f t="shared" si="4"/>
        <v>37</v>
      </c>
      <c r="P12" s="17">
        <f t="shared" si="4"/>
        <v>37</v>
      </c>
      <c r="Q12" s="17">
        <f t="shared" si="4"/>
        <v>91</v>
      </c>
      <c r="R12" s="17">
        <f t="shared" si="4"/>
        <v>38</v>
      </c>
      <c r="S12" s="17">
        <f t="shared" si="4"/>
        <v>49</v>
      </c>
      <c r="T12" s="17">
        <f t="shared" si="4"/>
        <v>38</v>
      </c>
      <c r="U12" s="17">
        <f t="shared" si="4"/>
        <v>44</v>
      </c>
      <c r="V12" s="17">
        <f t="shared" si="4"/>
        <v>78</v>
      </c>
      <c r="W12" s="17">
        <f t="shared" si="4"/>
        <v>62</v>
      </c>
      <c r="X12" s="17">
        <f t="shared" si="4"/>
        <v>68</v>
      </c>
      <c r="Y12" s="17">
        <f t="shared" si="4"/>
        <v>24</v>
      </c>
      <c r="Z12" s="17">
        <f t="shared" si="4"/>
        <v>2</v>
      </c>
      <c r="AA12" s="17">
        <f t="shared" si="4"/>
        <v>1</v>
      </c>
      <c r="AB12" s="17">
        <f t="shared" si="4"/>
        <v>0</v>
      </c>
      <c r="AC12" s="17">
        <f t="shared" si="4"/>
        <v>0</v>
      </c>
      <c r="AD12" s="17">
        <f t="shared" si="4"/>
        <v>0</v>
      </c>
      <c r="AE12" s="17">
        <f t="shared" si="4"/>
        <v>0</v>
      </c>
      <c r="AF12" s="17">
        <f t="shared" si="4"/>
        <v>0</v>
      </c>
      <c r="AG12" s="17">
        <f t="shared" ref="AG12" si="5">AG57+AG102</f>
        <v>0</v>
      </c>
      <c r="AH12" s="17">
        <f t="shared" si="4"/>
        <v>0</v>
      </c>
      <c r="AI12" s="85">
        <f>SUM(D12:AH12)</f>
        <v>1541</v>
      </c>
    </row>
    <row r="13" spans="1:36" ht="12.75" customHeight="1" x14ac:dyDescent="0.2">
      <c r="A13" s="121"/>
      <c r="B13" s="138"/>
      <c r="C13" s="57" t="s">
        <v>39</v>
      </c>
      <c r="D13" s="18">
        <f t="shared" ref="D13:AH13" si="6">D58+D103</f>
        <v>5107.29</v>
      </c>
      <c r="E13" s="18">
        <f t="shared" si="6"/>
        <v>2168.9899999999998</v>
      </c>
      <c r="F13" s="18">
        <f t="shared" si="6"/>
        <v>11560</v>
      </c>
      <c r="G13" s="18">
        <f t="shared" si="6"/>
        <v>9465.0499999999993</v>
      </c>
      <c r="H13" s="18">
        <f t="shared" si="6"/>
        <v>11840</v>
      </c>
      <c r="I13" s="18">
        <f t="shared" si="6"/>
        <v>19420</v>
      </c>
      <c r="J13" s="18">
        <f t="shared" si="6"/>
        <v>12840</v>
      </c>
      <c r="K13" s="18">
        <f t="shared" si="6"/>
        <v>10240</v>
      </c>
      <c r="L13" s="18">
        <f t="shared" si="6"/>
        <v>5150</v>
      </c>
      <c r="M13" s="18">
        <f t="shared" si="6"/>
        <v>9130</v>
      </c>
      <c r="N13" s="18">
        <f t="shared" si="6"/>
        <v>17800</v>
      </c>
      <c r="O13" s="18">
        <f t="shared" si="6"/>
        <v>4930</v>
      </c>
      <c r="P13" s="18">
        <f t="shared" si="6"/>
        <v>4910</v>
      </c>
      <c r="Q13" s="18">
        <f t="shared" si="6"/>
        <v>14630</v>
      </c>
      <c r="R13" s="18">
        <f t="shared" si="6"/>
        <v>6760</v>
      </c>
      <c r="S13" s="18">
        <f t="shared" si="6"/>
        <v>8160</v>
      </c>
      <c r="T13" s="18">
        <f t="shared" si="6"/>
        <v>6460</v>
      </c>
      <c r="U13" s="18">
        <f t="shared" si="6"/>
        <v>9315</v>
      </c>
      <c r="V13" s="18">
        <f t="shared" si="6"/>
        <v>11080</v>
      </c>
      <c r="W13" s="18">
        <f t="shared" si="6"/>
        <v>21720</v>
      </c>
      <c r="X13" s="18">
        <f t="shared" si="6"/>
        <v>31453.21016496779</v>
      </c>
      <c r="Y13" s="18">
        <f t="shared" si="6"/>
        <v>11578</v>
      </c>
      <c r="Z13" s="18">
        <f t="shared" si="6"/>
        <v>1029</v>
      </c>
      <c r="AA13" s="18">
        <f t="shared" si="6"/>
        <v>539</v>
      </c>
      <c r="AB13" s="18">
        <f t="shared" si="6"/>
        <v>0</v>
      </c>
      <c r="AC13" s="18">
        <f t="shared" si="6"/>
        <v>0</v>
      </c>
      <c r="AD13" s="18">
        <f t="shared" si="6"/>
        <v>0</v>
      </c>
      <c r="AE13" s="18">
        <f t="shared" si="6"/>
        <v>0</v>
      </c>
      <c r="AF13" s="18">
        <f t="shared" si="6"/>
        <v>0</v>
      </c>
      <c r="AG13" s="18">
        <f t="shared" ref="AG13" si="7">AG58+AG103</f>
        <v>0</v>
      </c>
      <c r="AH13" s="18">
        <f t="shared" si="6"/>
        <v>0</v>
      </c>
      <c r="AI13" s="86">
        <f t="shared" ref="AI13:AI45" si="8">SUM(D13:AH13)</f>
        <v>247285.5401649678</v>
      </c>
    </row>
    <row r="14" spans="1:36" ht="12.75" customHeight="1" x14ac:dyDescent="0.2">
      <c r="A14" s="121"/>
      <c r="B14" s="137" t="s">
        <v>27</v>
      </c>
      <c r="C14" s="10" t="s">
        <v>25</v>
      </c>
      <c r="D14" s="17">
        <f t="shared" ref="D14:AH14" si="9">D59+D104</f>
        <v>0</v>
      </c>
      <c r="E14" s="17">
        <f t="shared" si="9"/>
        <v>0</v>
      </c>
      <c r="F14" s="17">
        <f t="shared" si="9"/>
        <v>25</v>
      </c>
      <c r="G14" s="17">
        <f t="shared" si="9"/>
        <v>91</v>
      </c>
      <c r="H14" s="17">
        <f t="shared" si="9"/>
        <v>215</v>
      </c>
      <c r="I14" s="17">
        <f t="shared" si="9"/>
        <v>258</v>
      </c>
      <c r="J14" s="17">
        <f t="shared" si="9"/>
        <v>235</v>
      </c>
      <c r="K14" s="17">
        <f t="shared" si="9"/>
        <v>115</v>
      </c>
      <c r="L14" s="17">
        <f t="shared" si="9"/>
        <v>129</v>
      </c>
      <c r="M14" s="17">
        <f t="shared" si="9"/>
        <v>169</v>
      </c>
      <c r="N14" s="17">
        <f t="shared" si="9"/>
        <v>202</v>
      </c>
      <c r="O14" s="17">
        <f t="shared" si="9"/>
        <v>253</v>
      </c>
      <c r="P14" s="17">
        <f t="shared" si="9"/>
        <v>302</v>
      </c>
      <c r="Q14" s="17">
        <f t="shared" si="9"/>
        <v>440</v>
      </c>
      <c r="R14" s="17">
        <f t="shared" si="9"/>
        <v>346</v>
      </c>
      <c r="S14" s="17">
        <f t="shared" si="9"/>
        <v>178</v>
      </c>
      <c r="T14" s="17">
        <f t="shared" si="9"/>
        <v>77</v>
      </c>
      <c r="U14" s="17">
        <f t="shared" si="9"/>
        <v>4</v>
      </c>
      <c r="V14" s="17">
        <f t="shared" si="9"/>
        <v>0</v>
      </c>
      <c r="W14" s="17">
        <f t="shared" si="9"/>
        <v>0</v>
      </c>
      <c r="X14" s="17">
        <f t="shared" si="9"/>
        <v>0</v>
      </c>
      <c r="Y14" s="17">
        <f t="shared" si="9"/>
        <v>0</v>
      </c>
      <c r="Z14" s="17">
        <f t="shared" si="9"/>
        <v>0</v>
      </c>
      <c r="AA14" s="17">
        <f t="shared" si="9"/>
        <v>0</v>
      </c>
      <c r="AB14" s="17">
        <f t="shared" si="9"/>
        <v>0</v>
      </c>
      <c r="AC14" s="17">
        <f t="shared" si="9"/>
        <v>0</v>
      </c>
      <c r="AD14" s="17">
        <f t="shared" si="9"/>
        <v>0</v>
      </c>
      <c r="AE14" s="17">
        <f t="shared" si="9"/>
        <v>0</v>
      </c>
      <c r="AF14" s="17">
        <f t="shared" si="9"/>
        <v>0</v>
      </c>
      <c r="AG14" s="17">
        <f t="shared" ref="AG14" si="10">AG59+AG104</f>
        <v>0</v>
      </c>
      <c r="AH14" s="17">
        <f t="shared" si="9"/>
        <v>0</v>
      </c>
      <c r="AI14" s="85">
        <f t="shared" si="8"/>
        <v>3039</v>
      </c>
    </row>
    <row r="15" spans="1:36" ht="12.75" customHeight="1" x14ac:dyDescent="0.2">
      <c r="A15" s="121"/>
      <c r="B15" s="138"/>
      <c r="C15" s="11" t="s">
        <v>39</v>
      </c>
      <c r="D15" s="18">
        <f t="shared" ref="D15:AH15" si="11">D60+D105</f>
        <v>0</v>
      </c>
      <c r="E15" s="18">
        <f t="shared" si="11"/>
        <v>0</v>
      </c>
      <c r="F15" s="18">
        <f t="shared" si="11"/>
        <v>4825</v>
      </c>
      <c r="G15" s="18">
        <f t="shared" si="11"/>
        <v>9770</v>
      </c>
      <c r="H15" s="18">
        <f t="shared" si="11"/>
        <v>38682</v>
      </c>
      <c r="I15" s="18">
        <f t="shared" si="11"/>
        <v>50440</v>
      </c>
      <c r="J15" s="18">
        <f t="shared" si="11"/>
        <v>46155</v>
      </c>
      <c r="K15" s="18">
        <f t="shared" si="11"/>
        <v>16616</v>
      </c>
      <c r="L15" s="18">
        <f t="shared" si="11"/>
        <v>19954</v>
      </c>
      <c r="M15" s="18">
        <f t="shared" si="11"/>
        <v>26927</v>
      </c>
      <c r="N15" s="18">
        <f t="shared" si="11"/>
        <v>43157</v>
      </c>
      <c r="O15" s="18">
        <f t="shared" si="11"/>
        <v>51334</v>
      </c>
      <c r="P15" s="18">
        <f t="shared" si="11"/>
        <v>44186</v>
      </c>
      <c r="Q15" s="18">
        <f t="shared" si="11"/>
        <v>77479</v>
      </c>
      <c r="R15" s="18">
        <f t="shared" si="11"/>
        <v>49302</v>
      </c>
      <c r="S15" s="18">
        <f t="shared" si="11"/>
        <v>26792</v>
      </c>
      <c r="T15" s="18">
        <f t="shared" si="11"/>
        <v>8381</v>
      </c>
      <c r="U15" s="18">
        <f t="shared" si="11"/>
        <v>291</v>
      </c>
      <c r="V15" s="18">
        <f t="shared" si="11"/>
        <v>0</v>
      </c>
      <c r="W15" s="18">
        <f t="shared" si="11"/>
        <v>0</v>
      </c>
      <c r="X15" s="18">
        <f t="shared" si="11"/>
        <v>0</v>
      </c>
      <c r="Y15" s="18">
        <f t="shared" si="11"/>
        <v>0</v>
      </c>
      <c r="Z15" s="18">
        <f t="shared" si="11"/>
        <v>0</v>
      </c>
      <c r="AA15" s="18">
        <f t="shared" si="11"/>
        <v>0</v>
      </c>
      <c r="AB15" s="18">
        <f t="shared" si="11"/>
        <v>0</v>
      </c>
      <c r="AC15" s="18">
        <f t="shared" si="11"/>
        <v>0</v>
      </c>
      <c r="AD15" s="18">
        <f t="shared" si="11"/>
        <v>0</v>
      </c>
      <c r="AE15" s="18">
        <f t="shared" si="11"/>
        <v>0</v>
      </c>
      <c r="AF15" s="18">
        <f t="shared" si="11"/>
        <v>0</v>
      </c>
      <c r="AG15" s="18">
        <f t="shared" ref="AG15" si="12">AG60+AG105</f>
        <v>0</v>
      </c>
      <c r="AH15" s="18">
        <f t="shared" si="11"/>
        <v>0</v>
      </c>
      <c r="AI15" s="86">
        <f t="shared" si="8"/>
        <v>514291</v>
      </c>
    </row>
    <row r="16" spans="1:36" ht="12.75" customHeight="1" x14ac:dyDescent="0.2">
      <c r="A16" s="121"/>
      <c r="B16" s="137" t="s">
        <v>28</v>
      </c>
      <c r="C16" s="10" t="s">
        <v>25</v>
      </c>
      <c r="D16" s="17">
        <f t="shared" ref="D16:AH16" si="13">D61+D106</f>
        <v>0</v>
      </c>
      <c r="E16" s="17">
        <f t="shared" si="13"/>
        <v>0</v>
      </c>
      <c r="F16" s="17">
        <f t="shared" si="13"/>
        <v>0</v>
      </c>
      <c r="G16" s="17">
        <f t="shared" si="13"/>
        <v>0</v>
      </c>
      <c r="H16" s="17">
        <f t="shared" si="13"/>
        <v>0</v>
      </c>
      <c r="I16" s="17">
        <f t="shared" si="13"/>
        <v>0</v>
      </c>
      <c r="J16" s="17">
        <f t="shared" si="13"/>
        <v>14</v>
      </c>
      <c r="K16" s="17">
        <f t="shared" si="13"/>
        <v>1</v>
      </c>
      <c r="L16" s="17">
        <f t="shared" si="13"/>
        <v>51</v>
      </c>
      <c r="M16" s="17">
        <f t="shared" si="13"/>
        <v>83</v>
      </c>
      <c r="N16" s="17">
        <f t="shared" si="13"/>
        <v>146</v>
      </c>
      <c r="O16" s="17">
        <f t="shared" si="13"/>
        <v>63</v>
      </c>
      <c r="P16" s="17">
        <f t="shared" si="13"/>
        <v>74</v>
      </c>
      <c r="Q16" s="17">
        <f t="shared" si="13"/>
        <v>99</v>
      </c>
      <c r="R16" s="17">
        <f t="shared" si="13"/>
        <v>178</v>
      </c>
      <c r="S16" s="17">
        <f t="shared" si="13"/>
        <v>140</v>
      </c>
      <c r="T16" s="17">
        <f t="shared" si="13"/>
        <v>11</v>
      </c>
      <c r="U16" s="17">
        <f t="shared" si="13"/>
        <v>0</v>
      </c>
      <c r="V16" s="17">
        <f t="shared" si="13"/>
        <v>0</v>
      </c>
      <c r="W16" s="17">
        <f t="shared" si="13"/>
        <v>0</v>
      </c>
      <c r="X16" s="17">
        <f t="shared" si="13"/>
        <v>0</v>
      </c>
      <c r="Y16" s="17">
        <f t="shared" si="13"/>
        <v>0</v>
      </c>
      <c r="Z16" s="17">
        <f t="shared" si="13"/>
        <v>0</v>
      </c>
      <c r="AA16" s="17">
        <f t="shared" si="13"/>
        <v>0</v>
      </c>
      <c r="AB16" s="17">
        <f t="shared" si="13"/>
        <v>0</v>
      </c>
      <c r="AC16" s="17">
        <f t="shared" si="13"/>
        <v>0</v>
      </c>
      <c r="AD16" s="17">
        <f t="shared" si="13"/>
        <v>0</v>
      </c>
      <c r="AE16" s="17">
        <f t="shared" si="13"/>
        <v>0</v>
      </c>
      <c r="AF16" s="17">
        <f t="shared" si="13"/>
        <v>0</v>
      </c>
      <c r="AG16" s="17">
        <f t="shared" ref="AG16" si="14">AG61+AG106</f>
        <v>0</v>
      </c>
      <c r="AH16" s="17">
        <f t="shared" si="13"/>
        <v>0</v>
      </c>
      <c r="AI16" s="85">
        <f t="shared" si="8"/>
        <v>860</v>
      </c>
    </row>
    <row r="17" spans="1:38" ht="12.75" customHeight="1" x14ac:dyDescent="0.2">
      <c r="A17" s="121"/>
      <c r="B17" s="138"/>
      <c r="C17" s="11" t="s">
        <v>39</v>
      </c>
      <c r="D17" s="18">
        <f t="shared" ref="D17:AH17" si="15">D62+D107</f>
        <v>0</v>
      </c>
      <c r="E17" s="18">
        <f t="shared" si="15"/>
        <v>0</v>
      </c>
      <c r="F17" s="18">
        <f t="shared" si="15"/>
        <v>0</v>
      </c>
      <c r="G17" s="18">
        <f t="shared" si="15"/>
        <v>0</v>
      </c>
      <c r="H17" s="18">
        <f t="shared" si="15"/>
        <v>0</v>
      </c>
      <c r="I17" s="18">
        <f t="shared" si="15"/>
        <v>0</v>
      </c>
      <c r="J17" s="18">
        <f t="shared" si="15"/>
        <v>3360</v>
      </c>
      <c r="K17" s="18">
        <f t="shared" si="15"/>
        <v>240</v>
      </c>
      <c r="L17" s="18">
        <f t="shared" si="15"/>
        <v>12047</v>
      </c>
      <c r="M17" s="18">
        <f t="shared" si="15"/>
        <v>19845</v>
      </c>
      <c r="N17" s="18">
        <f t="shared" si="15"/>
        <v>34822</v>
      </c>
      <c r="O17" s="18">
        <f t="shared" si="15"/>
        <v>15514</v>
      </c>
      <c r="P17" s="18">
        <f t="shared" si="15"/>
        <v>17570</v>
      </c>
      <c r="Q17" s="18">
        <f t="shared" si="15"/>
        <v>22568</v>
      </c>
      <c r="R17" s="18">
        <f t="shared" si="15"/>
        <v>40022</v>
      </c>
      <c r="S17" s="18">
        <f t="shared" si="15"/>
        <v>32070</v>
      </c>
      <c r="T17" s="18">
        <f t="shared" si="15"/>
        <v>2407</v>
      </c>
      <c r="U17" s="18">
        <f t="shared" si="15"/>
        <v>0</v>
      </c>
      <c r="V17" s="18">
        <f t="shared" si="15"/>
        <v>0</v>
      </c>
      <c r="W17" s="18">
        <f t="shared" si="15"/>
        <v>0</v>
      </c>
      <c r="X17" s="18">
        <f t="shared" si="15"/>
        <v>0</v>
      </c>
      <c r="Y17" s="18">
        <f t="shared" si="15"/>
        <v>0</v>
      </c>
      <c r="Z17" s="18">
        <f t="shared" si="15"/>
        <v>0</v>
      </c>
      <c r="AA17" s="18">
        <f t="shared" si="15"/>
        <v>0</v>
      </c>
      <c r="AB17" s="18">
        <f t="shared" si="15"/>
        <v>0</v>
      </c>
      <c r="AC17" s="18">
        <f t="shared" si="15"/>
        <v>0</v>
      </c>
      <c r="AD17" s="18">
        <f t="shared" si="15"/>
        <v>0</v>
      </c>
      <c r="AE17" s="18">
        <f t="shared" si="15"/>
        <v>0</v>
      </c>
      <c r="AF17" s="18">
        <f t="shared" si="15"/>
        <v>0</v>
      </c>
      <c r="AG17" s="18">
        <f t="shared" ref="AG17" si="16">AG62+AG107</f>
        <v>0</v>
      </c>
      <c r="AH17" s="18">
        <f t="shared" si="15"/>
        <v>0</v>
      </c>
      <c r="AI17" s="86">
        <f t="shared" si="8"/>
        <v>200465</v>
      </c>
    </row>
    <row r="18" spans="1:38" ht="12.75" customHeight="1" x14ac:dyDescent="0.2">
      <c r="A18" s="121"/>
      <c r="B18" s="137" t="s">
        <v>29</v>
      </c>
      <c r="C18" s="10" t="s">
        <v>25</v>
      </c>
      <c r="D18" s="17">
        <f t="shared" ref="D18:AH18" si="17">D63+D108</f>
        <v>0</v>
      </c>
      <c r="E18" s="17">
        <f t="shared" si="17"/>
        <v>0</v>
      </c>
      <c r="F18" s="17">
        <f t="shared" si="17"/>
        <v>0</v>
      </c>
      <c r="G18" s="17">
        <f t="shared" si="17"/>
        <v>0</v>
      </c>
      <c r="H18" s="17">
        <f t="shared" si="17"/>
        <v>0</v>
      </c>
      <c r="I18" s="17">
        <f t="shared" si="17"/>
        <v>0</v>
      </c>
      <c r="J18" s="17">
        <f t="shared" si="17"/>
        <v>0</v>
      </c>
      <c r="K18" s="17">
        <f t="shared" si="17"/>
        <v>0</v>
      </c>
      <c r="L18" s="17">
        <f t="shared" si="17"/>
        <v>0</v>
      </c>
      <c r="M18" s="17">
        <f t="shared" si="17"/>
        <v>0</v>
      </c>
      <c r="N18" s="17">
        <f t="shared" si="17"/>
        <v>0</v>
      </c>
      <c r="O18" s="17">
        <f t="shared" si="17"/>
        <v>0</v>
      </c>
      <c r="P18" s="17">
        <f t="shared" si="17"/>
        <v>0</v>
      </c>
      <c r="Q18" s="17">
        <f t="shared" si="17"/>
        <v>8</v>
      </c>
      <c r="R18" s="17">
        <f t="shared" si="17"/>
        <v>133</v>
      </c>
      <c r="S18" s="17">
        <f t="shared" si="17"/>
        <v>322</v>
      </c>
      <c r="T18" s="17">
        <f t="shared" si="17"/>
        <v>385</v>
      </c>
      <c r="U18" s="17">
        <f t="shared" si="17"/>
        <v>430</v>
      </c>
      <c r="V18" s="17">
        <f t="shared" si="17"/>
        <v>699</v>
      </c>
      <c r="W18" s="17">
        <f t="shared" si="17"/>
        <v>711</v>
      </c>
      <c r="X18" s="17">
        <f t="shared" si="17"/>
        <v>476</v>
      </c>
      <c r="Y18" s="17">
        <f t="shared" si="17"/>
        <v>341</v>
      </c>
      <c r="Z18" s="17">
        <f t="shared" si="17"/>
        <v>539</v>
      </c>
      <c r="AA18" s="17">
        <f t="shared" si="17"/>
        <v>228</v>
      </c>
      <c r="AB18" s="17">
        <f t="shared" si="17"/>
        <v>46</v>
      </c>
      <c r="AC18" s="17">
        <f t="shared" si="17"/>
        <v>0</v>
      </c>
      <c r="AD18" s="17">
        <f t="shared" si="17"/>
        <v>2</v>
      </c>
      <c r="AE18" s="17">
        <f t="shared" si="17"/>
        <v>0</v>
      </c>
      <c r="AF18" s="17">
        <f t="shared" si="17"/>
        <v>0</v>
      </c>
      <c r="AG18" s="17">
        <f t="shared" ref="AG18" si="18">AG63+AG108</f>
        <v>0</v>
      </c>
      <c r="AH18" s="17">
        <f t="shared" si="17"/>
        <v>0</v>
      </c>
      <c r="AI18" s="85">
        <f t="shared" si="8"/>
        <v>4320</v>
      </c>
    </row>
    <row r="19" spans="1:38" ht="12.75" customHeight="1" x14ac:dyDescent="0.2">
      <c r="A19" s="121"/>
      <c r="B19" s="138"/>
      <c r="C19" s="11" t="s">
        <v>39</v>
      </c>
      <c r="D19" s="18">
        <f t="shared" ref="D19:AH19" si="19">D64+D109</f>
        <v>0</v>
      </c>
      <c r="E19" s="18">
        <f t="shared" si="19"/>
        <v>0</v>
      </c>
      <c r="F19" s="18">
        <f t="shared" si="19"/>
        <v>0</v>
      </c>
      <c r="G19" s="18">
        <f t="shared" si="19"/>
        <v>0</v>
      </c>
      <c r="H19" s="18">
        <f t="shared" si="19"/>
        <v>0</v>
      </c>
      <c r="I19" s="18">
        <f t="shared" si="19"/>
        <v>0</v>
      </c>
      <c r="J19" s="18">
        <f t="shared" si="19"/>
        <v>0</v>
      </c>
      <c r="K19" s="18">
        <f t="shared" si="19"/>
        <v>0</v>
      </c>
      <c r="L19" s="18">
        <f t="shared" si="19"/>
        <v>0</v>
      </c>
      <c r="M19" s="18">
        <f t="shared" si="19"/>
        <v>0</v>
      </c>
      <c r="N19" s="18">
        <f t="shared" si="19"/>
        <v>0</v>
      </c>
      <c r="O19" s="18">
        <f t="shared" si="19"/>
        <v>0</v>
      </c>
      <c r="P19" s="18">
        <f t="shared" si="19"/>
        <v>0</v>
      </c>
      <c r="Q19" s="18">
        <f t="shared" si="19"/>
        <v>2700</v>
      </c>
      <c r="R19" s="18">
        <f t="shared" si="19"/>
        <v>47690</v>
      </c>
      <c r="S19" s="18">
        <f t="shared" si="19"/>
        <v>116515</v>
      </c>
      <c r="T19" s="18">
        <f t="shared" si="19"/>
        <v>140954</v>
      </c>
      <c r="U19" s="18">
        <f t="shared" si="19"/>
        <v>221820</v>
      </c>
      <c r="V19" s="18">
        <f t="shared" si="19"/>
        <v>412265</v>
      </c>
      <c r="W19" s="18">
        <f t="shared" si="19"/>
        <v>450359.18337538402</v>
      </c>
      <c r="X19" s="18">
        <f t="shared" si="19"/>
        <v>328557.41047699482</v>
      </c>
      <c r="Y19" s="18">
        <f t="shared" si="19"/>
        <v>205545</v>
      </c>
      <c r="Z19" s="18">
        <f t="shared" si="19"/>
        <v>334926</v>
      </c>
      <c r="AA19" s="18">
        <f t="shared" si="19"/>
        <v>136117</v>
      </c>
      <c r="AB19" s="18">
        <f t="shared" si="19"/>
        <v>28535</v>
      </c>
      <c r="AC19" s="18">
        <f t="shared" si="19"/>
        <v>66</v>
      </c>
      <c r="AD19" s="18">
        <f t="shared" si="19"/>
        <v>1489</v>
      </c>
      <c r="AE19" s="18">
        <f t="shared" si="19"/>
        <v>44</v>
      </c>
      <c r="AF19" s="18">
        <f t="shared" si="19"/>
        <v>0</v>
      </c>
      <c r="AG19" s="18">
        <f t="shared" ref="AG19" si="20">AG64+AG109</f>
        <v>0</v>
      </c>
      <c r="AH19" s="18">
        <f t="shared" si="19"/>
        <v>0</v>
      </c>
      <c r="AI19" s="86">
        <f t="shared" si="8"/>
        <v>2427582.5938523789</v>
      </c>
    </row>
    <row r="20" spans="1:38" ht="12.75" customHeight="1" x14ac:dyDescent="0.2">
      <c r="A20" s="121"/>
      <c r="B20" s="137" t="s">
        <v>30</v>
      </c>
      <c r="C20" s="10" t="s">
        <v>25</v>
      </c>
      <c r="D20" s="17">
        <f t="shared" ref="D20:AH20" si="21">D65+D110</f>
        <v>0</v>
      </c>
      <c r="E20" s="17">
        <f t="shared" si="21"/>
        <v>0</v>
      </c>
      <c r="F20" s="17">
        <f t="shared" si="21"/>
        <v>0</v>
      </c>
      <c r="G20" s="17">
        <f t="shared" si="21"/>
        <v>0</v>
      </c>
      <c r="H20" s="17">
        <f t="shared" si="21"/>
        <v>0</v>
      </c>
      <c r="I20" s="17">
        <f t="shared" si="21"/>
        <v>0</v>
      </c>
      <c r="J20" s="17">
        <f t="shared" si="21"/>
        <v>0</v>
      </c>
      <c r="K20" s="17">
        <f t="shared" si="21"/>
        <v>0</v>
      </c>
      <c r="L20" s="17">
        <f t="shared" si="21"/>
        <v>0</v>
      </c>
      <c r="M20" s="17">
        <f t="shared" si="21"/>
        <v>0</v>
      </c>
      <c r="N20" s="17">
        <f t="shared" si="21"/>
        <v>0</v>
      </c>
      <c r="O20" s="17">
        <f t="shared" si="21"/>
        <v>0</v>
      </c>
      <c r="P20" s="17">
        <f t="shared" si="21"/>
        <v>0</v>
      </c>
      <c r="Q20" s="17">
        <f t="shared" si="21"/>
        <v>0</v>
      </c>
      <c r="R20" s="17">
        <f t="shared" si="21"/>
        <v>0</v>
      </c>
      <c r="S20" s="17">
        <f t="shared" si="21"/>
        <v>0</v>
      </c>
      <c r="T20" s="17">
        <f t="shared" si="21"/>
        <v>0</v>
      </c>
      <c r="U20" s="17">
        <f t="shared" si="21"/>
        <v>0</v>
      </c>
      <c r="V20" s="17">
        <f t="shared" si="21"/>
        <v>0</v>
      </c>
      <c r="W20" s="17">
        <f t="shared" si="21"/>
        <v>0</v>
      </c>
      <c r="X20" s="17">
        <f t="shared" si="21"/>
        <v>0</v>
      </c>
      <c r="Y20" s="17">
        <f t="shared" si="21"/>
        <v>0</v>
      </c>
      <c r="Z20" s="17">
        <f t="shared" si="21"/>
        <v>88</v>
      </c>
      <c r="AA20" s="17">
        <f t="shared" si="21"/>
        <v>175</v>
      </c>
      <c r="AB20" s="17">
        <f t="shared" si="21"/>
        <v>132</v>
      </c>
      <c r="AC20" s="17">
        <f t="shared" si="21"/>
        <v>312</v>
      </c>
      <c r="AD20" s="17">
        <f t="shared" si="21"/>
        <v>509</v>
      </c>
      <c r="AE20" s="17">
        <f t="shared" si="21"/>
        <v>329</v>
      </c>
      <c r="AF20" s="17">
        <f t="shared" si="21"/>
        <v>64</v>
      </c>
      <c r="AG20" s="17">
        <f t="shared" ref="AG20" si="22">AG65+AG110</f>
        <v>147</v>
      </c>
      <c r="AH20" s="17">
        <f t="shared" si="21"/>
        <v>343</v>
      </c>
      <c r="AI20" s="85">
        <f t="shared" si="8"/>
        <v>2099</v>
      </c>
    </row>
    <row r="21" spans="1:38" ht="12.75" customHeight="1" x14ac:dyDescent="0.2">
      <c r="A21" s="121"/>
      <c r="B21" s="138"/>
      <c r="C21" s="11" t="s">
        <v>39</v>
      </c>
      <c r="D21" s="18">
        <f t="shared" ref="D21:AH21" si="23">D66+D111</f>
        <v>0</v>
      </c>
      <c r="E21" s="18">
        <f t="shared" si="23"/>
        <v>0</v>
      </c>
      <c r="F21" s="18">
        <f t="shared" si="23"/>
        <v>0</v>
      </c>
      <c r="G21" s="18">
        <f t="shared" si="23"/>
        <v>0</v>
      </c>
      <c r="H21" s="18">
        <f t="shared" si="23"/>
        <v>0</v>
      </c>
      <c r="I21" s="18">
        <f t="shared" si="23"/>
        <v>0</v>
      </c>
      <c r="J21" s="18">
        <f t="shared" si="23"/>
        <v>0</v>
      </c>
      <c r="K21" s="18">
        <f t="shared" si="23"/>
        <v>0</v>
      </c>
      <c r="L21" s="18">
        <f t="shared" si="23"/>
        <v>0</v>
      </c>
      <c r="M21" s="18">
        <f t="shared" si="23"/>
        <v>0</v>
      </c>
      <c r="N21" s="18">
        <f t="shared" si="23"/>
        <v>0</v>
      </c>
      <c r="O21" s="18">
        <f t="shared" si="23"/>
        <v>0</v>
      </c>
      <c r="P21" s="18">
        <f t="shared" si="23"/>
        <v>0</v>
      </c>
      <c r="Q21" s="18">
        <f t="shared" si="23"/>
        <v>0</v>
      </c>
      <c r="R21" s="18">
        <f t="shared" si="23"/>
        <v>0</v>
      </c>
      <c r="S21" s="18">
        <f t="shared" si="23"/>
        <v>0</v>
      </c>
      <c r="T21" s="18">
        <f t="shared" si="23"/>
        <v>0</v>
      </c>
      <c r="U21" s="18">
        <f t="shared" si="23"/>
        <v>0</v>
      </c>
      <c r="V21" s="18">
        <f t="shared" si="23"/>
        <v>0</v>
      </c>
      <c r="W21" s="18">
        <f t="shared" si="23"/>
        <v>0</v>
      </c>
      <c r="X21" s="18">
        <f t="shared" si="23"/>
        <v>0</v>
      </c>
      <c r="Y21" s="18">
        <f t="shared" si="23"/>
        <v>0</v>
      </c>
      <c r="Z21" s="18">
        <f t="shared" si="23"/>
        <v>64870</v>
      </c>
      <c r="AA21" s="18">
        <f t="shared" si="23"/>
        <v>137668</v>
      </c>
      <c r="AB21" s="18">
        <f t="shared" si="23"/>
        <v>152123</v>
      </c>
      <c r="AC21" s="18">
        <f t="shared" si="23"/>
        <v>340615</v>
      </c>
      <c r="AD21" s="18">
        <f t="shared" si="23"/>
        <v>526257</v>
      </c>
      <c r="AE21" s="18">
        <f t="shared" si="23"/>
        <v>611013</v>
      </c>
      <c r="AF21" s="18">
        <f t="shared" si="23"/>
        <v>96417.55</v>
      </c>
      <c r="AG21" s="18">
        <f t="shared" ref="AG21" si="24">AG66+AG111</f>
        <v>299602</v>
      </c>
      <c r="AH21" s="18">
        <f t="shared" si="23"/>
        <v>609768</v>
      </c>
      <c r="AI21" s="86">
        <f t="shared" si="8"/>
        <v>2838333.55</v>
      </c>
    </row>
    <row r="22" spans="1:38" ht="12.75" customHeight="1" x14ac:dyDescent="0.2">
      <c r="A22" s="121"/>
      <c r="B22" s="137" t="s">
        <v>31</v>
      </c>
      <c r="C22" s="10" t="s">
        <v>25</v>
      </c>
      <c r="D22" s="17">
        <f t="shared" ref="D22:AH22" si="25">D67+D112</f>
        <v>0</v>
      </c>
      <c r="E22" s="17">
        <f t="shared" si="25"/>
        <v>0</v>
      </c>
      <c r="F22" s="17">
        <f t="shared" si="25"/>
        <v>0</v>
      </c>
      <c r="G22" s="17">
        <f t="shared" si="25"/>
        <v>0</v>
      </c>
      <c r="H22" s="17">
        <f t="shared" si="25"/>
        <v>0</v>
      </c>
      <c r="I22" s="17">
        <f t="shared" si="25"/>
        <v>0</v>
      </c>
      <c r="J22" s="17">
        <f t="shared" si="25"/>
        <v>0</v>
      </c>
      <c r="K22" s="17">
        <f t="shared" si="25"/>
        <v>0</v>
      </c>
      <c r="L22" s="17">
        <f t="shared" si="25"/>
        <v>0</v>
      </c>
      <c r="M22" s="17">
        <f t="shared" si="25"/>
        <v>0</v>
      </c>
      <c r="N22" s="17">
        <f t="shared" si="25"/>
        <v>0</v>
      </c>
      <c r="O22" s="17">
        <f t="shared" si="25"/>
        <v>0</v>
      </c>
      <c r="P22" s="17">
        <f t="shared" si="25"/>
        <v>0</v>
      </c>
      <c r="Q22" s="17">
        <f t="shared" si="25"/>
        <v>0</v>
      </c>
      <c r="R22" s="17">
        <f t="shared" si="25"/>
        <v>0</v>
      </c>
      <c r="S22" s="17">
        <f t="shared" si="25"/>
        <v>0</v>
      </c>
      <c r="T22" s="17">
        <f t="shared" si="25"/>
        <v>0</v>
      </c>
      <c r="U22" s="17">
        <f t="shared" si="25"/>
        <v>0</v>
      </c>
      <c r="V22" s="17">
        <f t="shared" si="25"/>
        <v>0</v>
      </c>
      <c r="W22" s="17">
        <f t="shared" si="25"/>
        <v>0</v>
      </c>
      <c r="X22" s="17">
        <f t="shared" si="25"/>
        <v>0</v>
      </c>
      <c r="Y22" s="17">
        <f t="shared" si="25"/>
        <v>0</v>
      </c>
      <c r="Z22" s="17">
        <f t="shared" si="25"/>
        <v>0</v>
      </c>
      <c r="AA22" s="17">
        <f t="shared" si="25"/>
        <v>0</v>
      </c>
      <c r="AB22" s="17">
        <f t="shared" si="25"/>
        <v>0</v>
      </c>
      <c r="AC22" s="17">
        <f t="shared" si="25"/>
        <v>0</v>
      </c>
      <c r="AD22" s="17">
        <f t="shared" si="25"/>
        <v>0</v>
      </c>
      <c r="AE22" s="17">
        <f t="shared" si="25"/>
        <v>2</v>
      </c>
      <c r="AF22" s="17">
        <f t="shared" si="25"/>
        <v>18</v>
      </c>
      <c r="AG22" s="17">
        <f t="shared" ref="AG22" si="26">AG67+AG112</f>
        <v>71</v>
      </c>
      <c r="AH22" s="17">
        <f t="shared" si="25"/>
        <v>118</v>
      </c>
      <c r="AI22" s="85">
        <f t="shared" si="8"/>
        <v>209</v>
      </c>
    </row>
    <row r="23" spans="1:38" ht="12.75" customHeight="1" x14ac:dyDescent="0.2">
      <c r="A23" s="122"/>
      <c r="B23" s="138"/>
      <c r="C23" s="11" t="s">
        <v>39</v>
      </c>
      <c r="D23" s="18">
        <f t="shared" ref="D23:AH23" si="27">D68+D113</f>
        <v>0</v>
      </c>
      <c r="E23" s="18">
        <f t="shared" si="27"/>
        <v>0</v>
      </c>
      <c r="F23" s="18">
        <f t="shared" si="27"/>
        <v>0</v>
      </c>
      <c r="G23" s="18">
        <f t="shared" si="27"/>
        <v>0</v>
      </c>
      <c r="H23" s="18">
        <f t="shared" si="27"/>
        <v>0</v>
      </c>
      <c r="I23" s="18">
        <f t="shared" si="27"/>
        <v>0</v>
      </c>
      <c r="J23" s="18">
        <f t="shared" si="27"/>
        <v>0</v>
      </c>
      <c r="K23" s="18">
        <f t="shared" si="27"/>
        <v>0</v>
      </c>
      <c r="L23" s="18">
        <f t="shared" si="27"/>
        <v>0</v>
      </c>
      <c r="M23" s="18">
        <f t="shared" si="27"/>
        <v>0</v>
      </c>
      <c r="N23" s="18">
        <f t="shared" si="27"/>
        <v>0</v>
      </c>
      <c r="O23" s="18">
        <f t="shared" si="27"/>
        <v>0</v>
      </c>
      <c r="P23" s="18">
        <f t="shared" si="27"/>
        <v>0</v>
      </c>
      <c r="Q23" s="18">
        <f t="shared" si="27"/>
        <v>0</v>
      </c>
      <c r="R23" s="18">
        <f t="shared" si="27"/>
        <v>0</v>
      </c>
      <c r="S23" s="18">
        <f t="shared" si="27"/>
        <v>0</v>
      </c>
      <c r="T23" s="18">
        <f t="shared" si="27"/>
        <v>0</v>
      </c>
      <c r="U23" s="18">
        <f t="shared" si="27"/>
        <v>0</v>
      </c>
      <c r="V23" s="18">
        <f t="shared" si="27"/>
        <v>0</v>
      </c>
      <c r="W23" s="18">
        <f t="shared" si="27"/>
        <v>0</v>
      </c>
      <c r="X23" s="18">
        <f t="shared" si="27"/>
        <v>0</v>
      </c>
      <c r="Y23" s="18">
        <f t="shared" si="27"/>
        <v>0</v>
      </c>
      <c r="Z23" s="18">
        <f t="shared" si="27"/>
        <v>0</v>
      </c>
      <c r="AA23" s="18">
        <f t="shared" si="27"/>
        <v>0</v>
      </c>
      <c r="AB23" s="18">
        <f t="shared" si="27"/>
        <v>0</v>
      </c>
      <c r="AC23" s="18">
        <f t="shared" si="27"/>
        <v>0</v>
      </c>
      <c r="AD23" s="18">
        <f t="shared" si="27"/>
        <v>0</v>
      </c>
      <c r="AE23" s="18">
        <f t="shared" si="27"/>
        <v>706</v>
      </c>
      <c r="AF23" s="18">
        <f t="shared" si="27"/>
        <v>16504.419999999998</v>
      </c>
      <c r="AG23" s="18">
        <f t="shared" ref="AG23" si="28">AG68+AG113</f>
        <v>71506</v>
      </c>
      <c r="AH23" s="18">
        <f t="shared" si="27"/>
        <v>78055.921100000007</v>
      </c>
      <c r="AI23" s="86">
        <f t="shared" si="8"/>
        <v>166772.34110000002</v>
      </c>
    </row>
    <row r="24" spans="1:38" s="7" customFormat="1" ht="12.75" customHeight="1" x14ac:dyDescent="0.2">
      <c r="A24" s="120" t="s">
        <v>32</v>
      </c>
      <c r="B24" s="137" t="s">
        <v>33</v>
      </c>
      <c r="C24" s="10" t="s">
        <v>25</v>
      </c>
      <c r="D24" s="17">
        <f t="shared" ref="D24:AH24" si="29">D69+D114</f>
        <v>19</v>
      </c>
      <c r="E24" s="17">
        <f t="shared" si="29"/>
        <v>36</v>
      </c>
      <c r="F24" s="17">
        <f t="shared" si="29"/>
        <v>80</v>
      </c>
      <c r="G24" s="17">
        <f t="shared" si="29"/>
        <v>17</v>
      </c>
      <c r="H24" s="17">
        <f t="shared" si="29"/>
        <v>19</v>
      </c>
      <c r="I24" s="17">
        <f t="shared" si="29"/>
        <v>25</v>
      </c>
      <c r="J24" s="17">
        <f t="shared" si="29"/>
        <v>24</v>
      </c>
      <c r="K24" s="17">
        <f t="shared" si="29"/>
        <v>25</v>
      </c>
      <c r="L24" s="17">
        <f t="shared" si="29"/>
        <v>111</v>
      </c>
      <c r="M24" s="17">
        <f t="shared" si="29"/>
        <v>31</v>
      </c>
      <c r="N24" s="17">
        <f t="shared" si="29"/>
        <v>18</v>
      </c>
      <c r="O24" s="17">
        <f t="shared" si="29"/>
        <v>27</v>
      </c>
      <c r="P24" s="17">
        <f t="shared" si="29"/>
        <v>17</v>
      </c>
      <c r="Q24" s="17">
        <f t="shared" si="29"/>
        <v>9</v>
      </c>
      <c r="R24" s="17">
        <f t="shared" si="29"/>
        <v>5</v>
      </c>
      <c r="S24" s="17">
        <f t="shared" si="29"/>
        <v>1</v>
      </c>
      <c r="T24" s="17">
        <f t="shared" si="29"/>
        <v>0</v>
      </c>
      <c r="U24" s="17">
        <f t="shared" si="29"/>
        <v>0</v>
      </c>
      <c r="V24" s="17">
        <f t="shared" si="29"/>
        <v>0</v>
      </c>
      <c r="W24" s="17">
        <f t="shared" si="29"/>
        <v>0</v>
      </c>
      <c r="X24" s="17">
        <f t="shared" si="29"/>
        <v>0</v>
      </c>
      <c r="Y24" s="17">
        <f t="shared" si="29"/>
        <v>0</v>
      </c>
      <c r="Z24" s="17">
        <f t="shared" si="29"/>
        <v>0</v>
      </c>
      <c r="AA24" s="17">
        <f t="shared" si="29"/>
        <v>0</v>
      </c>
      <c r="AB24" s="17">
        <f t="shared" si="29"/>
        <v>0</v>
      </c>
      <c r="AC24" s="17">
        <f t="shared" si="29"/>
        <v>0</v>
      </c>
      <c r="AD24" s="17">
        <f t="shared" si="29"/>
        <v>0</v>
      </c>
      <c r="AE24" s="17">
        <f t="shared" si="29"/>
        <v>0</v>
      </c>
      <c r="AF24" s="17">
        <f t="shared" si="29"/>
        <v>0</v>
      </c>
      <c r="AG24" s="17">
        <f t="shared" ref="AG24" si="30">AG69+AG114</f>
        <v>0</v>
      </c>
      <c r="AH24" s="17">
        <f t="shared" si="29"/>
        <v>0</v>
      </c>
      <c r="AI24" s="85">
        <f t="shared" si="8"/>
        <v>464</v>
      </c>
      <c r="AJ24" s="1"/>
      <c r="AK24" s="1"/>
      <c r="AL24" s="1"/>
    </row>
    <row r="25" spans="1:38" s="7" customFormat="1" ht="12.75" customHeight="1" x14ac:dyDescent="0.2">
      <c r="A25" s="121"/>
      <c r="B25" s="138"/>
      <c r="C25" s="11" t="s">
        <v>39</v>
      </c>
      <c r="D25" s="18">
        <f t="shared" ref="D25:AH25" si="31">D70+D115</f>
        <v>2660</v>
      </c>
      <c r="E25" s="18">
        <f t="shared" si="31"/>
        <v>3885</v>
      </c>
      <c r="F25" s="18">
        <f t="shared" si="31"/>
        <v>8740</v>
      </c>
      <c r="G25" s="18">
        <f t="shared" si="31"/>
        <v>2078.4499999999998</v>
      </c>
      <c r="H25" s="18">
        <f t="shared" si="31"/>
        <v>2210</v>
      </c>
      <c r="I25" s="18">
        <f t="shared" si="31"/>
        <v>3480</v>
      </c>
      <c r="J25" s="18">
        <f t="shared" si="31"/>
        <v>3590</v>
      </c>
      <c r="K25" s="18">
        <f t="shared" si="31"/>
        <v>4180</v>
      </c>
      <c r="L25" s="18">
        <f t="shared" si="31"/>
        <v>16452.88</v>
      </c>
      <c r="M25" s="18">
        <f t="shared" si="31"/>
        <v>4770</v>
      </c>
      <c r="N25" s="18">
        <f t="shared" si="31"/>
        <v>2580</v>
      </c>
      <c r="O25" s="18">
        <f t="shared" si="31"/>
        <v>3950</v>
      </c>
      <c r="P25" s="18">
        <f t="shared" si="31"/>
        <v>2300</v>
      </c>
      <c r="Q25" s="18">
        <f t="shared" si="31"/>
        <v>1200</v>
      </c>
      <c r="R25" s="18">
        <f t="shared" si="31"/>
        <v>680</v>
      </c>
      <c r="S25" s="18">
        <f t="shared" si="31"/>
        <v>120</v>
      </c>
      <c r="T25" s="18">
        <f t="shared" si="31"/>
        <v>0</v>
      </c>
      <c r="U25" s="18">
        <f t="shared" si="31"/>
        <v>0</v>
      </c>
      <c r="V25" s="18">
        <f t="shared" si="31"/>
        <v>0</v>
      </c>
      <c r="W25" s="18">
        <f t="shared" si="31"/>
        <v>0</v>
      </c>
      <c r="X25" s="18">
        <f t="shared" si="31"/>
        <v>0</v>
      </c>
      <c r="Y25" s="18">
        <f t="shared" si="31"/>
        <v>0</v>
      </c>
      <c r="Z25" s="18">
        <f t="shared" si="31"/>
        <v>0</v>
      </c>
      <c r="AA25" s="18">
        <f t="shared" si="31"/>
        <v>0</v>
      </c>
      <c r="AB25" s="18">
        <f t="shared" si="31"/>
        <v>0</v>
      </c>
      <c r="AC25" s="18">
        <f t="shared" si="31"/>
        <v>0</v>
      </c>
      <c r="AD25" s="18">
        <f t="shared" si="31"/>
        <v>0</v>
      </c>
      <c r="AE25" s="18">
        <f t="shared" si="31"/>
        <v>0</v>
      </c>
      <c r="AF25" s="18">
        <f t="shared" si="31"/>
        <v>0</v>
      </c>
      <c r="AG25" s="18">
        <f t="shared" ref="AG25" si="32">AG70+AG115</f>
        <v>0</v>
      </c>
      <c r="AH25" s="18">
        <f t="shared" si="31"/>
        <v>0</v>
      </c>
      <c r="AI25" s="86">
        <f t="shared" si="8"/>
        <v>62876.33</v>
      </c>
      <c r="AJ25" s="1"/>
      <c r="AK25" s="1"/>
      <c r="AL25" s="1"/>
    </row>
    <row r="26" spans="1:38" ht="12.75" customHeight="1" x14ac:dyDescent="0.2">
      <c r="A26" s="121"/>
      <c r="B26" s="137" t="s">
        <v>34</v>
      </c>
      <c r="C26" s="10" t="s">
        <v>25</v>
      </c>
      <c r="D26" s="17">
        <f t="shared" ref="D26:AH26" si="33">D71+D116</f>
        <v>253</v>
      </c>
      <c r="E26" s="17">
        <f t="shared" si="33"/>
        <v>120</v>
      </c>
      <c r="F26" s="17">
        <f t="shared" si="33"/>
        <v>156</v>
      </c>
      <c r="G26" s="17">
        <f t="shared" si="33"/>
        <v>117</v>
      </c>
      <c r="H26" s="17">
        <f t="shared" si="33"/>
        <v>137</v>
      </c>
      <c r="I26" s="17">
        <f t="shared" si="33"/>
        <v>169</v>
      </c>
      <c r="J26" s="17">
        <f t="shared" si="33"/>
        <v>72</v>
      </c>
      <c r="K26" s="17">
        <f t="shared" si="33"/>
        <v>79</v>
      </c>
      <c r="L26" s="17">
        <f t="shared" si="33"/>
        <v>0</v>
      </c>
      <c r="M26" s="17">
        <f t="shared" si="33"/>
        <v>0</v>
      </c>
      <c r="N26" s="17">
        <f t="shared" si="33"/>
        <v>0</v>
      </c>
      <c r="O26" s="17">
        <f t="shared" si="33"/>
        <v>0</v>
      </c>
      <c r="P26" s="17">
        <f t="shared" si="33"/>
        <v>77</v>
      </c>
      <c r="Q26" s="17">
        <f t="shared" si="33"/>
        <v>54</v>
      </c>
      <c r="R26" s="17">
        <f t="shared" si="33"/>
        <v>0</v>
      </c>
      <c r="S26" s="17">
        <f t="shared" si="33"/>
        <v>0</v>
      </c>
      <c r="T26" s="17">
        <f t="shared" si="33"/>
        <v>30</v>
      </c>
      <c r="U26" s="17">
        <f t="shared" si="33"/>
        <v>115</v>
      </c>
      <c r="V26" s="17">
        <f t="shared" si="33"/>
        <v>0</v>
      </c>
      <c r="W26" s="17">
        <f t="shared" si="33"/>
        <v>0</v>
      </c>
      <c r="X26" s="17">
        <f t="shared" si="33"/>
        <v>0</v>
      </c>
      <c r="Y26" s="17">
        <f t="shared" si="33"/>
        <v>0</v>
      </c>
      <c r="Z26" s="17">
        <f t="shared" si="33"/>
        <v>0</v>
      </c>
      <c r="AA26" s="17">
        <f t="shared" si="33"/>
        <v>0</v>
      </c>
      <c r="AB26" s="17">
        <f t="shared" si="33"/>
        <v>0</v>
      </c>
      <c r="AC26" s="17">
        <f t="shared" si="33"/>
        <v>0</v>
      </c>
      <c r="AD26" s="17">
        <f t="shared" si="33"/>
        <v>0</v>
      </c>
      <c r="AE26" s="17">
        <f t="shared" si="33"/>
        <v>0</v>
      </c>
      <c r="AF26" s="17">
        <f t="shared" si="33"/>
        <v>0</v>
      </c>
      <c r="AG26" s="17">
        <f t="shared" ref="AG26" si="34">AG71+AG116</f>
        <v>0</v>
      </c>
      <c r="AH26" s="17">
        <f t="shared" si="33"/>
        <v>0</v>
      </c>
      <c r="AI26" s="85">
        <f t="shared" si="8"/>
        <v>1379</v>
      </c>
    </row>
    <row r="27" spans="1:38" ht="12.75" customHeight="1" x14ac:dyDescent="0.2">
      <c r="A27" s="121"/>
      <c r="B27" s="138"/>
      <c r="C27" s="11" t="s">
        <v>39</v>
      </c>
      <c r="D27" s="18">
        <f t="shared" ref="D27:AH27" si="35">D72+D117</f>
        <v>31080</v>
      </c>
      <c r="E27" s="18">
        <f t="shared" si="35"/>
        <v>16800</v>
      </c>
      <c r="F27" s="18">
        <f t="shared" si="35"/>
        <v>21840</v>
      </c>
      <c r="G27" s="18">
        <f t="shared" si="35"/>
        <v>16380</v>
      </c>
      <c r="H27" s="18">
        <f t="shared" si="35"/>
        <v>19620</v>
      </c>
      <c r="I27" s="18">
        <f t="shared" si="35"/>
        <v>25350</v>
      </c>
      <c r="J27" s="18">
        <f t="shared" si="35"/>
        <v>10800</v>
      </c>
      <c r="K27" s="18">
        <f t="shared" si="35"/>
        <v>11850</v>
      </c>
      <c r="L27" s="18">
        <f t="shared" si="35"/>
        <v>0</v>
      </c>
      <c r="M27" s="18">
        <f t="shared" si="35"/>
        <v>0</v>
      </c>
      <c r="N27" s="18">
        <f t="shared" si="35"/>
        <v>0</v>
      </c>
      <c r="O27" s="18">
        <f t="shared" si="35"/>
        <v>0</v>
      </c>
      <c r="P27" s="18">
        <f t="shared" si="35"/>
        <v>11550</v>
      </c>
      <c r="Q27" s="18">
        <f t="shared" si="35"/>
        <v>8100</v>
      </c>
      <c r="R27" s="18">
        <f t="shared" si="35"/>
        <v>0</v>
      </c>
      <c r="S27" s="18">
        <f t="shared" si="35"/>
        <v>0</v>
      </c>
      <c r="T27" s="18">
        <f t="shared" si="35"/>
        <v>1339</v>
      </c>
      <c r="U27" s="18">
        <f t="shared" si="35"/>
        <v>5088</v>
      </c>
      <c r="V27" s="18">
        <f t="shared" si="35"/>
        <v>0</v>
      </c>
      <c r="W27" s="18">
        <f t="shared" si="35"/>
        <v>0</v>
      </c>
      <c r="X27" s="18">
        <f t="shared" si="35"/>
        <v>0</v>
      </c>
      <c r="Y27" s="18">
        <f t="shared" si="35"/>
        <v>0</v>
      </c>
      <c r="Z27" s="18">
        <f t="shared" si="35"/>
        <v>0</v>
      </c>
      <c r="AA27" s="18">
        <f t="shared" si="35"/>
        <v>0</v>
      </c>
      <c r="AB27" s="18">
        <f t="shared" si="35"/>
        <v>0</v>
      </c>
      <c r="AC27" s="18">
        <f t="shared" si="35"/>
        <v>0</v>
      </c>
      <c r="AD27" s="18">
        <f t="shared" si="35"/>
        <v>0</v>
      </c>
      <c r="AE27" s="18">
        <f t="shared" si="35"/>
        <v>0</v>
      </c>
      <c r="AF27" s="18">
        <f t="shared" si="35"/>
        <v>0</v>
      </c>
      <c r="AG27" s="18">
        <f t="shared" ref="AG27" si="36">AG72+AG117</f>
        <v>0</v>
      </c>
      <c r="AH27" s="18">
        <f t="shared" si="35"/>
        <v>0</v>
      </c>
      <c r="AI27" s="86">
        <f t="shared" si="8"/>
        <v>179797</v>
      </c>
    </row>
    <row r="28" spans="1:38" ht="12.75" customHeight="1" x14ac:dyDescent="0.2">
      <c r="A28" s="121"/>
      <c r="B28" s="137" t="s">
        <v>35</v>
      </c>
      <c r="C28" s="10" t="s">
        <v>25</v>
      </c>
      <c r="D28" s="17">
        <f t="shared" ref="D28:AH28" si="37">D73+D118</f>
        <v>0</v>
      </c>
      <c r="E28" s="17">
        <f t="shared" si="37"/>
        <v>0</v>
      </c>
      <c r="F28" s="17">
        <f t="shared" si="37"/>
        <v>0</v>
      </c>
      <c r="G28" s="17">
        <f t="shared" si="37"/>
        <v>0</v>
      </c>
      <c r="H28" s="17">
        <f t="shared" si="37"/>
        <v>0</v>
      </c>
      <c r="I28" s="17">
        <f t="shared" si="37"/>
        <v>0</v>
      </c>
      <c r="J28" s="17">
        <f t="shared" si="37"/>
        <v>0</v>
      </c>
      <c r="K28" s="17">
        <f t="shared" si="37"/>
        <v>0</v>
      </c>
      <c r="L28" s="17">
        <f t="shared" si="37"/>
        <v>0</v>
      </c>
      <c r="M28" s="17">
        <f t="shared" si="37"/>
        <v>0</v>
      </c>
      <c r="N28" s="17">
        <f t="shared" si="37"/>
        <v>0</v>
      </c>
      <c r="O28" s="17">
        <f t="shared" si="37"/>
        <v>0</v>
      </c>
      <c r="P28" s="17">
        <f t="shared" si="37"/>
        <v>0</v>
      </c>
      <c r="Q28" s="17">
        <f t="shared" si="37"/>
        <v>0</v>
      </c>
      <c r="R28" s="17">
        <f t="shared" si="37"/>
        <v>1</v>
      </c>
      <c r="S28" s="17">
        <f t="shared" si="37"/>
        <v>65</v>
      </c>
      <c r="T28" s="17">
        <f t="shared" si="37"/>
        <v>117</v>
      </c>
      <c r="U28" s="17">
        <f t="shared" si="37"/>
        <v>134</v>
      </c>
      <c r="V28" s="17">
        <f t="shared" si="37"/>
        <v>236</v>
      </c>
      <c r="W28" s="17">
        <f t="shared" si="37"/>
        <v>240</v>
      </c>
      <c r="X28" s="17">
        <f t="shared" si="37"/>
        <v>137</v>
      </c>
      <c r="Y28" s="17">
        <f t="shared" si="37"/>
        <v>53</v>
      </c>
      <c r="Z28" s="17">
        <f t="shared" si="37"/>
        <v>15</v>
      </c>
      <c r="AA28" s="17">
        <f t="shared" si="37"/>
        <v>1</v>
      </c>
      <c r="AB28" s="17">
        <f t="shared" si="37"/>
        <v>0</v>
      </c>
      <c r="AC28" s="17">
        <f t="shared" si="37"/>
        <v>0</v>
      </c>
      <c r="AD28" s="17">
        <f t="shared" si="37"/>
        <v>0</v>
      </c>
      <c r="AE28" s="17">
        <f t="shared" si="37"/>
        <v>0</v>
      </c>
      <c r="AF28" s="17">
        <f t="shared" si="37"/>
        <v>0</v>
      </c>
      <c r="AG28" s="17">
        <f t="shared" ref="AG28" si="38">AG73+AG118</f>
        <v>0</v>
      </c>
      <c r="AH28" s="17">
        <f t="shared" si="37"/>
        <v>0</v>
      </c>
      <c r="AI28" s="85">
        <f t="shared" si="8"/>
        <v>999</v>
      </c>
    </row>
    <row r="29" spans="1:38" ht="12.75" customHeight="1" x14ac:dyDescent="0.2">
      <c r="A29" s="121"/>
      <c r="B29" s="138"/>
      <c r="C29" s="11" t="s">
        <v>39</v>
      </c>
      <c r="D29" s="18">
        <f t="shared" ref="D29:AH29" si="39">D74+D119</f>
        <v>0</v>
      </c>
      <c r="E29" s="18">
        <f t="shared" si="39"/>
        <v>0</v>
      </c>
      <c r="F29" s="18">
        <f t="shared" si="39"/>
        <v>0</v>
      </c>
      <c r="G29" s="18">
        <f t="shared" si="39"/>
        <v>0</v>
      </c>
      <c r="H29" s="18">
        <f t="shared" si="39"/>
        <v>0</v>
      </c>
      <c r="I29" s="18">
        <f t="shared" si="39"/>
        <v>0</v>
      </c>
      <c r="J29" s="18">
        <f t="shared" si="39"/>
        <v>0</v>
      </c>
      <c r="K29" s="18">
        <f t="shared" si="39"/>
        <v>0</v>
      </c>
      <c r="L29" s="18">
        <f t="shared" si="39"/>
        <v>0</v>
      </c>
      <c r="M29" s="18">
        <f t="shared" si="39"/>
        <v>0</v>
      </c>
      <c r="N29" s="18">
        <f t="shared" si="39"/>
        <v>0</v>
      </c>
      <c r="O29" s="18">
        <f t="shared" si="39"/>
        <v>0</v>
      </c>
      <c r="P29" s="18">
        <f t="shared" si="39"/>
        <v>0</v>
      </c>
      <c r="Q29" s="18">
        <f t="shared" si="39"/>
        <v>0</v>
      </c>
      <c r="R29" s="18">
        <f t="shared" si="39"/>
        <v>260.45999999999998</v>
      </c>
      <c r="S29" s="18">
        <f t="shared" si="39"/>
        <v>14584.82</v>
      </c>
      <c r="T29" s="18">
        <f t="shared" si="39"/>
        <v>26106.3</v>
      </c>
      <c r="U29" s="18">
        <f t="shared" si="39"/>
        <v>32166</v>
      </c>
      <c r="V29" s="18">
        <f t="shared" si="39"/>
        <v>65999.600000000006</v>
      </c>
      <c r="W29" s="18">
        <f t="shared" si="39"/>
        <v>68538.721619999997</v>
      </c>
      <c r="X29" s="18">
        <f t="shared" si="39"/>
        <v>37043.854953112699</v>
      </c>
      <c r="Y29" s="18">
        <f t="shared" si="39"/>
        <v>14868</v>
      </c>
      <c r="Z29" s="18">
        <f t="shared" si="39"/>
        <v>4661</v>
      </c>
      <c r="AA29" s="18">
        <f t="shared" si="39"/>
        <v>344</v>
      </c>
      <c r="AB29" s="18">
        <f t="shared" si="39"/>
        <v>0</v>
      </c>
      <c r="AC29" s="18">
        <f t="shared" si="39"/>
        <v>0</v>
      </c>
      <c r="AD29" s="18">
        <f t="shared" si="39"/>
        <v>0</v>
      </c>
      <c r="AE29" s="18">
        <f t="shared" si="39"/>
        <v>0</v>
      </c>
      <c r="AF29" s="18">
        <f t="shared" si="39"/>
        <v>0</v>
      </c>
      <c r="AG29" s="18">
        <f t="shared" ref="AG29" si="40">AG74+AG119</f>
        <v>0</v>
      </c>
      <c r="AH29" s="18">
        <f t="shared" si="39"/>
        <v>0</v>
      </c>
      <c r="AI29" s="86">
        <f t="shared" si="8"/>
        <v>264572.75657311268</v>
      </c>
    </row>
    <row r="30" spans="1:38" ht="12.75" customHeight="1" x14ac:dyDescent="0.2">
      <c r="A30" s="121"/>
      <c r="B30" s="137" t="s">
        <v>36</v>
      </c>
      <c r="C30" s="10" t="s">
        <v>25</v>
      </c>
      <c r="D30" s="17">
        <f t="shared" ref="D30:AH30" si="41">D75+D120</f>
        <v>0</v>
      </c>
      <c r="E30" s="17">
        <f t="shared" si="41"/>
        <v>0</v>
      </c>
      <c r="F30" s="17">
        <f t="shared" si="41"/>
        <v>0</v>
      </c>
      <c r="G30" s="17">
        <f t="shared" si="41"/>
        <v>0</v>
      </c>
      <c r="H30" s="17">
        <f t="shared" si="41"/>
        <v>0</v>
      </c>
      <c r="I30" s="17">
        <f t="shared" si="41"/>
        <v>0</v>
      </c>
      <c r="J30" s="17">
        <f t="shared" si="41"/>
        <v>0</v>
      </c>
      <c r="K30" s="17">
        <f t="shared" si="41"/>
        <v>0</v>
      </c>
      <c r="L30" s="17">
        <f t="shared" si="41"/>
        <v>0</v>
      </c>
      <c r="M30" s="17">
        <f t="shared" si="41"/>
        <v>0</v>
      </c>
      <c r="N30" s="17">
        <f t="shared" si="41"/>
        <v>0</v>
      </c>
      <c r="O30" s="17">
        <f t="shared" si="41"/>
        <v>0</v>
      </c>
      <c r="P30" s="17">
        <f t="shared" si="41"/>
        <v>0</v>
      </c>
      <c r="Q30" s="17">
        <f t="shared" si="41"/>
        <v>0</v>
      </c>
      <c r="R30" s="17">
        <f t="shared" si="41"/>
        <v>0</v>
      </c>
      <c r="S30" s="17">
        <f t="shared" si="41"/>
        <v>0</v>
      </c>
      <c r="T30" s="17">
        <f t="shared" si="41"/>
        <v>0</v>
      </c>
      <c r="U30" s="17">
        <f t="shared" si="41"/>
        <v>0</v>
      </c>
      <c r="V30" s="17">
        <f t="shared" si="41"/>
        <v>0</v>
      </c>
      <c r="W30" s="17">
        <f t="shared" si="41"/>
        <v>0</v>
      </c>
      <c r="X30" s="17">
        <f t="shared" si="41"/>
        <v>0</v>
      </c>
      <c r="Y30" s="17">
        <f t="shared" si="41"/>
        <v>0</v>
      </c>
      <c r="Z30" s="17">
        <f t="shared" si="41"/>
        <v>0</v>
      </c>
      <c r="AA30" s="17">
        <f t="shared" si="41"/>
        <v>0</v>
      </c>
      <c r="AB30" s="17">
        <f t="shared" si="41"/>
        <v>0</v>
      </c>
      <c r="AC30" s="17">
        <f t="shared" si="41"/>
        <v>0</v>
      </c>
      <c r="AD30" s="17">
        <f t="shared" si="41"/>
        <v>0</v>
      </c>
      <c r="AE30" s="17">
        <f t="shared" si="41"/>
        <v>0</v>
      </c>
      <c r="AF30" s="17">
        <f t="shared" si="41"/>
        <v>0</v>
      </c>
      <c r="AG30" s="17">
        <f t="shared" ref="AG30" si="42">AG75+AG120</f>
        <v>0</v>
      </c>
      <c r="AH30" s="17">
        <f t="shared" si="41"/>
        <v>0</v>
      </c>
      <c r="AI30" s="85">
        <f t="shared" si="8"/>
        <v>0</v>
      </c>
    </row>
    <row r="31" spans="1:38" ht="12.75" customHeight="1" x14ac:dyDescent="0.2">
      <c r="A31" s="121"/>
      <c r="B31" s="138"/>
      <c r="C31" s="11" t="s">
        <v>39</v>
      </c>
      <c r="D31" s="18">
        <f t="shared" ref="D31:AH31" si="43">D76+D121</f>
        <v>0</v>
      </c>
      <c r="E31" s="18">
        <f t="shared" si="43"/>
        <v>0</v>
      </c>
      <c r="F31" s="18">
        <f t="shared" si="43"/>
        <v>0</v>
      </c>
      <c r="G31" s="18">
        <f t="shared" si="43"/>
        <v>0</v>
      </c>
      <c r="H31" s="18">
        <f t="shared" si="43"/>
        <v>0</v>
      </c>
      <c r="I31" s="18">
        <f t="shared" si="43"/>
        <v>0</v>
      </c>
      <c r="J31" s="18">
        <f t="shared" si="43"/>
        <v>0</v>
      </c>
      <c r="K31" s="18">
        <f t="shared" si="43"/>
        <v>0</v>
      </c>
      <c r="L31" s="18">
        <f t="shared" si="43"/>
        <v>0</v>
      </c>
      <c r="M31" s="18">
        <f t="shared" si="43"/>
        <v>0</v>
      </c>
      <c r="N31" s="18">
        <f t="shared" si="43"/>
        <v>0</v>
      </c>
      <c r="O31" s="18">
        <f t="shared" si="43"/>
        <v>0</v>
      </c>
      <c r="P31" s="18">
        <f t="shared" si="43"/>
        <v>0</v>
      </c>
      <c r="Q31" s="18">
        <f t="shared" si="43"/>
        <v>0</v>
      </c>
      <c r="R31" s="18">
        <f t="shared" si="43"/>
        <v>0</v>
      </c>
      <c r="S31" s="18">
        <f t="shared" si="43"/>
        <v>0</v>
      </c>
      <c r="T31" s="18">
        <f t="shared" si="43"/>
        <v>0</v>
      </c>
      <c r="U31" s="18">
        <f t="shared" si="43"/>
        <v>0</v>
      </c>
      <c r="V31" s="18">
        <f t="shared" si="43"/>
        <v>0</v>
      </c>
      <c r="W31" s="18">
        <f t="shared" si="43"/>
        <v>0</v>
      </c>
      <c r="X31" s="18">
        <f t="shared" si="43"/>
        <v>0</v>
      </c>
      <c r="Y31" s="18">
        <f t="shared" si="43"/>
        <v>0</v>
      </c>
      <c r="Z31" s="18">
        <f t="shared" si="43"/>
        <v>0</v>
      </c>
      <c r="AA31" s="18">
        <f t="shared" si="43"/>
        <v>0</v>
      </c>
      <c r="AB31" s="18">
        <f t="shared" si="43"/>
        <v>0</v>
      </c>
      <c r="AC31" s="18">
        <f t="shared" si="43"/>
        <v>0</v>
      </c>
      <c r="AD31" s="18">
        <f t="shared" si="43"/>
        <v>0</v>
      </c>
      <c r="AE31" s="18">
        <f t="shared" si="43"/>
        <v>0</v>
      </c>
      <c r="AF31" s="18">
        <f t="shared" si="43"/>
        <v>0</v>
      </c>
      <c r="AG31" s="18">
        <f t="shared" ref="AG31" si="44">AG76+AG121</f>
        <v>0</v>
      </c>
      <c r="AH31" s="18">
        <f t="shared" si="43"/>
        <v>0</v>
      </c>
      <c r="AI31" s="86">
        <f t="shared" si="8"/>
        <v>0</v>
      </c>
    </row>
    <row r="32" spans="1:38" ht="12.75" customHeight="1" x14ac:dyDescent="0.2">
      <c r="A32" s="121"/>
      <c r="B32" s="137" t="s">
        <v>37</v>
      </c>
      <c r="C32" s="10" t="s">
        <v>25</v>
      </c>
      <c r="D32" s="17">
        <f t="shared" ref="D32:AH32" si="45">D77+D122</f>
        <v>0</v>
      </c>
      <c r="E32" s="17">
        <f t="shared" si="45"/>
        <v>0</v>
      </c>
      <c r="F32" s="17">
        <f t="shared" si="45"/>
        <v>0</v>
      </c>
      <c r="G32" s="17">
        <f t="shared" si="45"/>
        <v>0</v>
      </c>
      <c r="H32" s="17">
        <f t="shared" si="45"/>
        <v>0</v>
      </c>
      <c r="I32" s="17">
        <f t="shared" si="45"/>
        <v>0</v>
      </c>
      <c r="J32" s="17">
        <f t="shared" si="45"/>
        <v>0</v>
      </c>
      <c r="K32" s="17">
        <f t="shared" si="45"/>
        <v>0</v>
      </c>
      <c r="L32" s="17">
        <f t="shared" si="45"/>
        <v>0</v>
      </c>
      <c r="M32" s="17">
        <f t="shared" si="45"/>
        <v>0</v>
      </c>
      <c r="N32" s="17">
        <f t="shared" si="45"/>
        <v>0</v>
      </c>
      <c r="O32" s="17">
        <f t="shared" si="45"/>
        <v>0</v>
      </c>
      <c r="P32" s="17">
        <f t="shared" si="45"/>
        <v>0</v>
      </c>
      <c r="Q32" s="17">
        <f t="shared" si="45"/>
        <v>0</v>
      </c>
      <c r="R32" s="17">
        <f t="shared" si="45"/>
        <v>0</v>
      </c>
      <c r="S32" s="17">
        <f t="shared" si="45"/>
        <v>0</v>
      </c>
      <c r="T32" s="17">
        <f t="shared" si="45"/>
        <v>0</v>
      </c>
      <c r="U32" s="17">
        <f t="shared" si="45"/>
        <v>0</v>
      </c>
      <c r="V32" s="17">
        <f t="shared" si="45"/>
        <v>0</v>
      </c>
      <c r="W32" s="17">
        <f t="shared" si="45"/>
        <v>0</v>
      </c>
      <c r="X32" s="17">
        <f t="shared" si="45"/>
        <v>0</v>
      </c>
      <c r="Y32" s="17">
        <f t="shared" si="45"/>
        <v>5</v>
      </c>
      <c r="Z32" s="17">
        <f t="shared" si="45"/>
        <v>116</v>
      </c>
      <c r="AA32" s="17">
        <f t="shared" si="45"/>
        <v>234</v>
      </c>
      <c r="AB32" s="17">
        <f t="shared" si="45"/>
        <v>338</v>
      </c>
      <c r="AC32" s="17">
        <f t="shared" si="45"/>
        <v>266</v>
      </c>
      <c r="AD32" s="17">
        <f t="shared" si="45"/>
        <v>223</v>
      </c>
      <c r="AE32" s="17">
        <f t="shared" si="45"/>
        <v>243</v>
      </c>
      <c r="AF32" s="17">
        <f t="shared" si="45"/>
        <v>162</v>
      </c>
      <c r="AG32" s="17">
        <f t="shared" ref="AG32" si="46">AG77+AG122</f>
        <v>125</v>
      </c>
      <c r="AH32" s="17">
        <f t="shared" si="45"/>
        <v>59</v>
      </c>
      <c r="AI32" s="85">
        <f t="shared" si="8"/>
        <v>1771</v>
      </c>
    </row>
    <row r="33" spans="1:35" ht="12.75" customHeight="1" x14ac:dyDescent="0.2">
      <c r="A33" s="121"/>
      <c r="B33" s="138"/>
      <c r="C33" s="11" t="s">
        <v>39</v>
      </c>
      <c r="D33" s="18">
        <f t="shared" ref="D33:AH33" si="47">D78+D123</f>
        <v>0</v>
      </c>
      <c r="E33" s="18">
        <f t="shared" si="47"/>
        <v>0</v>
      </c>
      <c r="F33" s="18">
        <f t="shared" si="47"/>
        <v>0</v>
      </c>
      <c r="G33" s="18">
        <f t="shared" si="47"/>
        <v>0</v>
      </c>
      <c r="H33" s="18">
        <f t="shared" si="47"/>
        <v>0</v>
      </c>
      <c r="I33" s="18">
        <f t="shared" si="47"/>
        <v>0</v>
      </c>
      <c r="J33" s="18">
        <f t="shared" si="47"/>
        <v>0</v>
      </c>
      <c r="K33" s="18">
        <f t="shared" si="47"/>
        <v>0</v>
      </c>
      <c r="L33" s="18">
        <f t="shared" si="47"/>
        <v>0</v>
      </c>
      <c r="M33" s="18">
        <f t="shared" si="47"/>
        <v>0</v>
      </c>
      <c r="N33" s="18">
        <f t="shared" si="47"/>
        <v>0</v>
      </c>
      <c r="O33" s="18">
        <f t="shared" si="47"/>
        <v>0</v>
      </c>
      <c r="P33" s="18">
        <f t="shared" si="47"/>
        <v>0</v>
      </c>
      <c r="Q33" s="18">
        <f t="shared" si="47"/>
        <v>0</v>
      </c>
      <c r="R33" s="18">
        <f t="shared" si="47"/>
        <v>0</v>
      </c>
      <c r="S33" s="18">
        <f t="shared" si="47"/>
        <v>0</v>
      </c>
      <c r="T33" s="18">
        <f t="shared" si="47"/>
        <v>0</v>
      </c>
      <c r="U33" s="18">
        <f t="shared" si="47"/>
        <v>0</v>
      </c>
      <c r="V33" s="18">
        <f t="shared" si="47"/>
        <v>0</v>
      </c>
      <c r="W33" s="18">
        <f t="shared" si="47"/>
        <v>0</v>
      </c>
      <c r="X33" s="18">
        <f t="shared" si="47"/>
        <v>0</v>
      </c>
      <c r="Y33" s="18">
        <f t="shared" si="47"/>
        <v>2585</v>
      </c>
      <c r="Z33" s="18">
        <f t="shared" si="47"/>
        <v>58739</v>
      </c>
      <c r="AA33" s="18">
        <f t="shared" si="47"/>
        <v>136522</v>
      </c>
      <c r="AB33" s="18">
        <f t="shared" si="47"/>
        <v>200484</v>
      </c>
      <c r="AC33" s="18">
        <f t="shared" si="47"/>
        <v>161742</v>
      </c>
      <c r="AD33" s="18">
        <f t="shared" si="47"/>
        <v>139336</v>
      </c>
      <c r="AE33" s="18">
        <f t="shared" si="47"/>
        <v>148420</v>
      </c>
      <c r="AF33" s="18">
        <f t="shared" si="47"/>
        <v>99783</v>
      </c>
      <c r="AG33" s="18">
        <f t="shared" ref="AG33" si="48">AG78+AG123</f>
        <v>76371</v>
      </c>
      <c r="AH33" s="18">
        <f t="shared" si="47"/>
        <v>34899</v>
      </c>
      <c r="AI33" s="86">
        <f t="shared" si="8"/>
        <v>1058881</v>
      </c>
    </row>
    <row r="34" spans="1:35" ht="12.75" customHeight="1" x14ac:dyDescent="0.2">
      <c r="A34" s="121"/>
      <c r="B34" s="137" t="s">
        <v>38</v>
      </c>
      <c r="C34" s="10" t="s">
        <v>25</v>
      </c>
      <c r="D34" s="17">
        <f t="shared" ref="D34:AH34" si="49">D79+D124</f>
        <v>0</v>
      </c>
      <c r="E34" s="17">
        <f t="shared" si="49"/>
        <v>0</v>
      </c>
      <c r="F34" s="17">
        <f t="shared" si="49"/>
        <v>0</v>
      </c>
      <c r="G34" s="17">
        <f t="shared" si="49"/>
        <v>0</v>
      </c>
      <c r="H34" s="17">
        <f t="shared" si="49"/>
        <v>0</v>
      </c>
      <c r="I34" s="17">
        <f t="shared" si="49"/>
        <v>0</v>
      </c>
      <c r="J34" s="17">
        <f t="shared" si="49"/>
        <v>0</v>
      </c>
      <c r="K34" s="17">
        <f t="shared" si="49"/>
        <v>0</v>
      </c>
      <c r="L34" s="17">
        <f t="shared" si="49"/>
        <v>0</v>
      </c>
      <c r="M34" s="17">
        <f t="shared" si="49"/>
        <v>0</v>
      </c>
      <c r="N34" s="17">
        <f t="shared" si="49"/>
        <v>0</v>
      </c>
      <c r="O34" s="17">
        <f t="shared" si="49"/>
        <v>0</v>
      </c>
      <c r="P34" s="17">
        <f t="shared" si="49"/>
        <v>0</v>
      </c>
      <c r="Q34" s="17">
        <f t="shared" si="49"/>
        <v>0</v>
      </c>
      <c r="R34" s="17">
        <f t="shared" si="49"/>
        <v>0</v>
      </c>
      <c r="S34" s="17">
        <f t="shared" si="49"/>
        <v>0</v>
      </c>
      <c r="T34" s="17">
        <f t="shared" si="49"/>
        <v>0</v>
      </c>
      <c r="U34" s="17">
        <f t="shared" si="49"/>
        <v>0</v>
      </c>
      <c r="V34" s="17">
        <f t="shared" si="49"/>
        <v>0</v>
      </c>
      <c r="W34" s="17">
        <f t="shared" si="49"/>
        <v>0</v>
      </c>
      <c r="X34" s="17">
        <f t="shared" si="49"/>
        <v>0</v>
      </c>
      <c r="Y34" s="17">
        <f t="shared" si="49"/>
        <v>0</v>
      </c>
      <c r="Z34" s="17">
        <f t="shared" si="49"/>
        <v>0</v>
      </c>
      <c r="AA34" s="17">
        <f t="shared" si="49"/>
        <v>0</v>
      </c>
      <c r="AB34" s="17">
        <f t="shared" si="49"/>
        <v>0</v>
      </c>
      <c r="AC34" s="17">
        <f t="shared" si="49"/>
        <v>0</v>
      </c>
      <c r="AD34" s="17">
        <f t="shared" si="49"/>
        <v>0</v>
      </c>
      <c r="AE34" s="17">
        <f t="shared" si="49"/>
        <v>0</v>
      </c>
      <c r="AF34" s="17">
        <f t="shared" si="49"/>
        <v>0</v>
      </c>
      <c r="AG34" s="17">
        <f t="shared" ref="AG34" si="50">AG79+AG124</f>
        <v>0</v>
      </c>
      <c r="AH34" s="17">
        <f t="shared" si="49"/>
        <v>0</v>
      </c>
      <c r="AI34" s="85">
        <f t="shared" si="8"/>
        <v>0</v>
      </c>
    </row>
    <row r="35" spans="1:35" ht="12.75" customHeight="1" x14ac:dyDescent="0.2">
      <c r="A35" s="121"/>
      <c r="B35" s="138"/>
      <c r="C35" s="11" t="s">
        <v>39</v>
      </c>
      <c r="D35" s="18">
        <f t="shared" ref="D35:AH35" si="51">D80+D125</f>
        <v>0</v>
      </c>
      <c r="E35" s="18">
        <f t="shared" si="51"/>
        <v>0</v>
      </c>
      <c r="F35" s="18">
        <f t="shared" si="51"/>
        <v>0</v>
      </c>
      <c r="G35" s="18">
        <f t="shared" si="51"/>
        <v>0</v>
      </c>
      <c r="H35" s="18">
        <f t="shared" si="51"/>
        <v>0</v>
      </c>
      <c r="I35" s="18">
        <f t="shared" si="51"/>
        <v>0</v>
      </c>
      <c r="J35" s="18">
        <f t="shared" si="51"/>
        <v>0</v>
      </c>
      <c r="K35" s="18">
        <f t="shared" si="51"/>
        <v>0</v>
      </c>
      <c r="L35" s="18">
        <f t="shared" si="51"/>
        <v>0</v>
      </c>
      <c r="M35" s="18">
        <f t="shared" si="51"/>
        <v>0</v>
      </c>
      <c r="N35" s="18">
        <f t="shared" si="51"/>
        <v>0</v>
      </c>
      <c r="O35" s="18">
        <f t="shared" si="51"/>
        <v>0</v>
      </c>
      <c r="P35" s="18">
        <f t="shared" si="51"/>
        <v>0</v>
      </c>
      <c r="Q35" s="18">
        <f t="shared" si="51"/>
        <v>0</v>
      </c>
      <c r="R35" s="18">
        <f t="shared" si="51"/>
        <v>0</v>
      </c>
      <c r="S35" s="18">
        <f t="shared" si="51"/>
        <v>0</v>
      </c>
      <c r="T35" s="18">
        <f t="shared" si="51"/>
        <v>0</v>
      </c>
      <c r="U35" s="18">
        <f t="shared" si="51"/>
        <v>0</v>
      </c>
      <c r="V35" s="18">
        <f t="shared" si="51"/>
        <v>0</v>
      </c>
      <c r="W35" s="18">
        <f t="shared" si="51"/>
        <v>0</v>
      </c>
      <c r="X35" s="18">
        <f t="shared" si="51"/>
        <v>0</v>
      </c>
      <c r="Y35" s="18">
        <f t="shared" si="51"/>
        <v>0</v>
      </c>
      <c r="Z35" s="18">
        <f t="shared" si="51"/>
        <v>0</v>
      </c>
      <c r="AA35" s="18">
        <f t="shared" si="51"/>
        <v>0</v>
      </c>
      <c r="AB35" s="18">
        <f t="shared" si="51"/>
        <v>0</v>
      </c>
      <c r="AC35" s="18">
        <f t="shared" si="51"/>
        <v>0</v>
      </c>
      <c r="AD35" s="18">
        <f t="shared" si="51"/>
        <v>0</v>
      </c>
      <c r="AE35" s="18">
        <f t="shared" si="51"/>
        <v>0</v>
      </c>
      <c r="AF35" s="18">
        <f t="shared" si="51"/>
        <v>0</v>
      </c>
      <c r="AG35" s="18">
        <f t="shared" ref="AG35" si="52">AG80+AG125</f>
        <v>0</v>
      </c>
      <c r="AH35" s="18">
        <f t="shared" si="51"/>
        <v>0</v>
      </c>
      <c r="AI35" s="86">
        <f t="shared" si="8"/>
        <v>0</v>
      </c>
    </row>
    <row r="36" spans="1:35" ht="12.75" customHeight="1" x14ac:dyDescent="0.2">
      <c r="A36" s="121"/>
      <c r="B36" s="137" t="s">
        <v>40</v>
      </c>
      <c r="C36" s="10" t="s">
        <v>25</v>
      </c>
      <c r="D36" s="17">
        <f t="shared" ref="D36:AH36" si="53">D81+D126</f>
        <v>0</v>
      </c>
      <c r="E36" s="17">
        <f t="shared" si="53"/>
        <v>0</v>
      </c>
      <c r="F36" s="17">
        <f t="shared" si="53"/>
        <v>0</v>
      </c>
      <c r="G36" s="17">
        <f t="shared" si="53"/>
        <v>0</v>
      </c>
      <c r="H36" s="17">
        <f t="shared" si="53"/>
        <v>0</v>
      </c>
      <c r="I36" s="17">
        <f t="shared" si="53"/>
        <v>0</v>
      </c>
      <c r="J36" s="17">
        <f t="shared" si="53"/>
        <v>0</v>
      </c>
      <c r="K36" s="17">
        <f t="shared" si="53"/>
        <v>0</v>
      </c>
      <c r="L36" s="17">
        <f t="shared" si="53"/>
        <v>0</v>
      </c>
      <c r="M36" s="17">
        <f t="shared" si="53"/>
        <v>0</v>
      </c>
      <c r="N36" s="17">
        <f t="shared" si="53"/>
        <v>0</v>
      </c>
      <c r="O36" s="17">
        <f t="shared" si="53"/>
        <v>0</v>
      </c>
      <c r="P36" s="17">
        <f t="shared" si="53"/>
        <v>0</v>
      </c>
      <c r="Q36" s="17">
        <f t="shared" si="53"/>
        <v>0</v>
      </c>
      <c r="R36" s="17">
        <f t="shared" si="53"/>
        <v>0</v>
      </c>
      <c r="S36" s="17">
        <f t="shared" si="53"/>
        <v>0</v>
      </c>
      <c r="T36" s="17">
        <f t="shared" si="53"/>
        <v>0</v>
      </c>
      <c r="U36" s="17">
        <f t="shared" si="53"/>
        <v>0</v>
      </c>
      <c r="V36" s="17">
        <f t="shared" si="53"/>
        <v>0</v>
      </c>
      <c r="W36" s="17">
        <f t="shared" si="53"/>
        <v>0</v>
      </c>
      <c r="X36" s="17">
        <f t="shared" si="53"/>
        <v>0</v>
      </c>
      <c r="Y36" s="17">
        <f t="shared" si="53"/>
        <v>0</v>
      </c>
      <c r="Z36" s="17">
        <f t="shared" si="53"/>
        <v>0</v>
      </c>
      <c r="AA36" s="17">
        <f t="shared" si="53"/>
        <v>0</v>
      </c>
      <c r="AB36" s="17">
        <f t="shared" si="53"/>
        <v>0</v>
      </c>
      <c r="AC36" s="17">
        <f t="shared" si="53"/>
        <v>0</v>
      </c>
      <c r="AD36" s="17">
        <f t="shared" si="53"/>
        <v>0</v>
      </c>
      <c r="AE36" s="17">
        <f t="shared" si="53"/>
        <v>0</v>
      </c>
      <c r="AF36" s="17">
        <f t="shared" si="53"/>
        <v>0</v>
      </c>
      <c r="AG36" s="17">
        <f t="shared" ref="AG36" si="54">AG81+AG126</f>
        <v>0</v>
      </c>
      <c r="AH36" s="17">
        <f t="shared" si="53"/>
        <v>0</v>
      </c>
      <c r="AI36" s="85">
        <f t="shared" si="8"/>
        <v>0</v>
      </c>
    </row>
    <row r="37" spans="1:35" ht="12.75" customHeight="1" x14ac:dyDescent="0.2">
      <c r="A37" s="122"/>
      <c r="B37" s="138"/>
      <c r="C37" s="11" t="s">
        <v>39</v>
      </c>
      <c r="D37" s="18">
        <f t="shared" ref="D37:AH37" si="55">D82+D127</f>
        <v>0</v>
      </c>
      <c r="E37" s="18">
        <f t="shared" si="55"/>
        <v>0</v>
      </c>
      <c r="F37" s="18">
        <f t="shared" si="55"/>
        <v>0</v>
      </c>
      <c r="G37" s="18">
        <f t="shared" si="55"/>
        <v>0</v>
      </c>
      <c r="H37" s="18">
        <f t="shared" si="55"/>
        <v>0</v>
      </c>
      <c r="I37" s="18">
        <f t="shared" si="55"/>
        <v>0</v>
      </c>
      <c r="J37" s="18">
        <f t="shared" si="55"/>
        <v>0</v>
      </c>
      <c r="K37" s="18">
        <f t="shared" si="55"/>
        <v>0</v>
      </c>
      <c r="L37" s="18">
        <f t="shared" si="55"/>
        <v>0</v>
      </c>
      <c r="M37" s="18">
        <f t="shared" si="55"/>
        <v>0</v>
      </c>
      <c r="N37" s="18">
        <f t="shared" si="55"/>
        <v>0</v>
      </c>
      <c r="O37" s="18">
        <f t="shared" si="55"/>
        <v>0</v>
      </c>
      <c r="P37" s="18">
        <f t="shared" si="55"/>
        <v>0</v>
      </c>
      <c r="Q37" s="18">
        <f t="shared" si="55"/>
        <v>0</v>
      </c>
      <c r="R37" s="18">
        <f t="shared" si="55"/>
        <v>0</v>
      </c>
      <c r="S37" s="18">
        <f t="shared" si="55"/>
        <v>0</v>
      </c>
      <c r="T37" s="18">
        <f t="shared" si="55"/>
        <v>0</v>
      </c>
      <c r="U37" s="18">
        <f t="shared" si="55"/>
        <v>0</v>
      </c>
      <c r="V37" s="18">
        <f t="shared" si="55"/>
        <v>0</v>
      </c>
      <c r="W37" s="18">
        <f t="shared" si="55"/>
        <v>0</v>
      </c>
      <c r="X37" s="18">
        <f t="shared" si="55"/>
        <v>0</v>
      </c>
      <c r="Y37" s="18">
        <f t="shared" si="55"/>
        <v>0</v>
      </c>
      <c r="Z37" s="18">
        <f t="shared" si="55"/>
        <v>0</v>
      </c>
      <c r="AA37" s="18">
        <f t="shared" si="55"/>
        <v>0</v>
      </c>
      <c r="AB37" s="18">
        <f t="shared" si="55"/>
        <v>0</v>
      </c>
      <c r="AC37" s="18">
        <f t="shared" si="55"/>
        <v>0</v>
      </c>
      <c r="AD37" s="18">
        <f t="shared" si="55"/>
        <v>0</v>
      </c>
      <c r="AE37" s="18">
        <f t="shared" si="55"/>
        <v>0</v>
      </c>
      <c r="AF37" s="18">
        <f t="shared" si="55"/>
        <v>0</v>
      </c>
      <c r="AG37" s="18">
        <f t="shared" ref="AG37" si="56">AG82+AG127</f>
        <v>0</v>
      </c>
      <c r="AH37" s="18">
        <f t="shared" si="55"/>
        <v>0</v>
      </c>
      <c r="AI37" s="86">
        <f t="shared" si="8"/>
        <v>0</v>
      </c>
    </row>
    <row r="38" spans="1:35" ht="12.75" customHeight="1" x14ac:dyDescent="0.2">
      <c r="A38" s="120" t="s">
        <v>41</v>
      </c>
      <c r="B38" s="137" t="s">
        <v>42</v>
      </c>
      <c r="C38" s="10" t="s">
        <v>25</v>
      </c>
      <c r="D38" s="17">
        <f t="shared" ref="D38:AH38" si="57">D83+D128</f>
        <v>0</v>
      </c>
      <c r="E38" s="17">
        <f t="shared" si="57"/>
        <v>0</v>
      </c>
      <c r="F38" s="17">
        <f t="shared" si="57"/>
        <v>0</v>
      </c>
      <c r="G38" s="17">
        <f t="shared" si="57"/>
        <v>0</v>
      </c>
      <c r="H38" s="17">
        <f t="shared" si="57"/>
        <v>0</v>
      </c>
      <c r="I38" s="17">
        <f t="shared" si="57"/>
        <v>0</v>
      </c>
      <c r="J38" s="17">
        <f t="shared" si="57"/>
        <v>0</v>
      </c>
      <c r="K38" s="17">
        <f t="shared" si="57"/>
        <v>0</v>
      </c>
      <c r="L38" s="17">
        <f t="shared" si="57"/>
        <v>0</v>
      </c>
      <c r="M38" s="17">
        <f t="shared" si="57"/>
        <v>0</v>
      </c>
      <c r="N38" s="17">
        <f t="shared" si="57"/>
        <v>0</v>
      </c>
      <c r="O38" s="17">
        <f t="shared" si="57"/>
        <v>0</v>
      </c>
      <c r="P38" s="17">
        <f t="shared" si="57"/>
        <v>0</v>
      </c>
      <c r="Q38" s="17">
        <f t="shared" si="57"/>
        <v>0</v>
      </c>
      <c r="R38" s="17">
        <f t="shared" si="57"/>
        <v>0</v>
      </c>
      <c r="S38" s="17">
        <f t="shared" si="57"/>
        <v>0</v>
      </c>
      <c r="T38" s="17">
        <f t="shared" si="57"/>
        <v>9</v>
      </c>
      <c r="U38" s="17">
        <f t="shared" si="57"/>
        <v>429</v>
      </c>
      <c r="V38" s="17">
        <f t="shared" si="57"/>
        <v>764</v>
      </c>
      <c r="W38" s="17">
        <f t="shared" si="57"/>
        <v>613</v>
      </c>
      <c r="X38" s="17">
        <f t="shared" si="57"/>
        <v>992</v>
      </c>
      <c r="Y38" s="17">
        <f t="shared" si="57"/>
        <v>631</v>
      </c>
      <c r="Z38" s="17">
        <f t="shared" si="57"/>
        <v>1161</v>
      </c>
      <c r="AA38" s="17">
        <f t="shared" si="57"/>
        <v>652</v>
      </c>
      <c r="AB38" s="17">
        <f t="shared" si="57"/>
        <v>977</v>
      </c>
      <c r="AC38" s="17">
        <f t="shared" si="57"/>
        <v>1089</v>
      </c>
      <c r="AD38" s="17">
        <f t="shared" si="57"/>
        <v>1390</v>
      </c>
      <c r="AE38" s="17">
        <f t="shared" si="57"/>
        <v>1472</v>
      </c>
      <c r="AF38" s="17">
        <f t="shared" si="57"/>
        <v>1593</v>
      </c>
      <c r="AG38" s="17">
        <f t="shared" ref="AG38" si="58">AG83+AG128</f>
        <v>1366</v>
      </c>
      <c r="AH38" s="17">
        <f t="shared" si="57"/>
        <v>1414</v>
      </c>
      <c r="AI38" s="85">
        <f t="shared" si="8"/>
        <v>14552</v>
      </c>
    </row>
    <row r="39" spans="1:35" ht="12.75" customHeight="1" x14ac:dyDescent="0.2">
      <c r="A39" s="121"/>
      <c r="B39" s="138"/>
      <c r="C39" s="11" t="s">
        <v>39</v>
      </c>
      <c r="D39" s="18">
        <f t="shared" ref="D39:AH39" si="59">D84+D129</f>
        <v>0</v>
      </c>
      <c r="E39" s="18">
        <f t="shared" si="59"/>
        <v>0</v>
      </c>
      <c r="F39" s="18">
        <f t="shared" si="59"/>
        <v>0</v>
      </c>
      <c r="G39" s="18">
        <f t="shared" si="59"/>
        <v>0</v>
      </c>
      <c r="H39" s="18">
        <f t="shared" si="59"/>
        <v>0</v>
      </c>
      <c r="I39" s="18">
        <f t="shared" si="59"/>
        <v>0</v>
      </c>
      <c r="J39" s="18">
        <f t="shared" si="59"/>
        <v>0</v>
      </c>
      <c r="K39" s="18">
        <f t="shared" si="59"/>
        <v>0</v>
      </c>
      <c r="L39" s="18">
        <f t="shared" si="59"/>
        <v>0</v>
      </c>
      <c r="M39" s="18">
        <f t="shared" si="59"/>
        <v>0</v>
      </c>
      <c r="N39" s="18">
        <f t="shared" si="59"/>
        <v>0</v>
      </c>
      <c r="O39" s="18">
        <f t="shared" si="59"/>
        <v>0</v>
      </c>
      <c r="P39" s="18">
        <f t="shared" si="59"/>
        <v>0</v>
      </c>
      <c r="Q39" s="18">
        <f t="shared" si="59"/>
        <v>0</v>
      </c>
      <c r="R39" s="18">
        <f t="shared" si="59"/>
        <v>0</v>
      </c>
      <c r="S39" s="18">
        <f t="shared" si="59"/>
        <v>0</v>
      </c>
      <c r="T39" s="18">
        <f t="shared" si="59"/>
        <v>288</v>
      </c>
      <c r="U39" s="18">
        <f t="shared" si="59"/>
        <v>19504</v>
      </c>
      <c r="V39" s="18">
        <f t="shared" si="59"/>
        <v>81696</v>
      </c>
      <c r="W39" s="18">
        <f t="shared" si="59"/>
        <v>63081</v>
      </c>
      <c r="X39" s="18">
        <f t="shared" si="59"/>
        <v>82972.028725424592</v>
      </c>
      <c r="Y39" s="18">
        <f t="shared" si="59"/>
        <v>63677.448000585908</v>
      </c>
      <c r="Z39" s="18">
        <f t="shared" si="59"/>
        <v>144780</v>
      </c>
      <c r="AA39" s="18">
        <f t="shared" si="59"/>
        <v>85895</v>
      </c>
      <c r="AB39" s="18">
        <f t="shared" si="59"/>
        <v>123630</v>
      </c>
      <c r="AC39" s="18">
        <f t="shared" si="59"/>
        <v>136901</v>
      </c>
      <c r="AD39" s="18">
        <f t="shared" si="59"/>
        <v>157075</v>
      </c>
      <c r="AE39" s="18">
        <f t="shared" si="59"/>
        <v>207760</v>
      </c>
      <c r="AF39" s="18">
        <f t="shared" si="59"/>
        <v>250743</v>
      </c>
      <c r="AG39" s="18">
        <f t="shared" ref="AG39" si="60">AG84+AG129</f>
        <v>299531</v>
      </c>
      <c r="AH39" s="18">
        <f t="shared" si="59"/>
        <v>348173.57396449702</v>
      </c>
      <c r="AI39" s="86">
        <f t="shared" si="8"/>
        <v>2065707.0506905075</v>
      </c>
    </row>
    <row r="40" spans="1:35" ht="12.75" customHeight="1" x14ac:dyDescent="0.2">
      <c r="A40" s="121"/>
      <c r="B40" s="137" t="s">
        <v>43</v>
      </c>
      <c r="C40" s="10" t="s">
        <v>25</v>
      </c>
      <c r="D40" s="17">
        <f t="shared" ref="D40:AH40" si="61">D85+D130</f>
        <v>0</v>
      </c>
      <c r="E40" s="17">
        <f t="shared" si="61"/>
        <v>0</v>
      </c>
      <c r="F40" s="17">
        <f t="shared" si="61"/>
        <v>0</v>
      </c>
      <c r="G40" s="17">
        <f t="shared" si="61"/>
        <v>0</v>
      </c>
      <c r="H40" s="17">
        <f t="shared" si="61"/>
        <v>0</v>
      </c>
      <c r="I40" s="17">
        <f t="shared" si="61"/>
        <v>0</v>
      </c>
      <c r="J40" s="17">
        <f t="shared" si="61"/>
        <v>0</v>
      </c>
      <c r="K40" s="17">
        <f t="shared" si="61"/>
        <v>0</v>
      </c>
      <c r="L40" s="17">
        <f t="shared" si="61"/>
        <v>0</v>
      </c>
      <c r="M40" s="17">
        <f t="shared" si="61"/>
        <v>0</v>
      </c>
      <c r="N40" s="17">
        <f t="shared" si="61"/>
        <v>0</v>
      </c>
      <c r="O40" s="17">
        <f t="shared" si="61"/>
        <v>0</v>
      </c>
      <c r="P40" s="17">
        <f t="shared" si="61"/>
        <v>0</v>
      </c>
      <c r="Q40" s="17">
        <f t="shared" si="61"/>
        <v>0</v>
      </c>
      <c r="R40" s="17">
        <f t="shared" si="61"/>
        <v>0</v>
      </c>
      <c r="S40" s="17">
        <f t="shared" si="61"/>
        <v>0</v>
      </c>
      <c r="T40" s="17">
        <f t="shared" si="61"/>
        <v>0</v>
      </c>
      <c r="U40" s="17">
        <f t="shared" si="61"/>
        <v>0</v>
      </c>
      <c r="V40" s="17">
        <f t="shared" si="61"/>
        <v>0</v>
      </c>
      <c r="W40" s="17">
        <f t="shared" si="61"/>
        <v>0</v>
      </c>
      <c r="X40" s="17">
        <f t="shared" si="61"/>
        <v>0</v>
      </c>
      <c r="Y40" s="17">
        <f t="shared" si="61"/>
        <v>0</v>
      </c>
      <c r="Z40" s="17">
        <f t="shared" si="61"/>
        <v>0</v>
      </c>
      <c r="AA40" s="17">
        <f t="shared" si="61"/>
        <v>0</v>
      </c>
      <c r="AB40" s="17">
        <f t="shared" si="61"/>
        <v>0</v>
      </c>
      <c r="AC40" s="17">
        <f t="shared" si="61"/>
        <v>0</v>
      </c>
      <c r="AD40" s="17">
        <f t="shared" si="61"/>
        <v>0</v>
      </c>
      <c r="AE40" s="17">
        <f t="shared" si="61"/>
        <v>0</v>
      </c>
      <c r="AF40" s="17">
        <f t="shared" si="61"/>
        <v>0</v>
      </c>
      <c r="AG40" s="17">
        <f t="shared" ref="AG40" si="62">AG85+AG130</f>
        <v>0</v>
      </c>
      <c r="AH40" s="17">
        <f t="shared" si="61"/>
        <v>0</v>
      </c>
      <c r="AI40" s="85">
        <f t="shared" si="8"/>
        <v>0</v>
      </c>
    </row>
    <row r="41" spans="1:35" ht="12.75" customHeight="1" x14ac:dyDescent="0.2">
      <c r="A41" s="121"/>
      <c r="B41" s="138"/>
      <c r="C41" s="11" t="s">
        <v>39</v>
      </c>
      <c r="D41" s="18">
        <f t="shared" ref="D41:AH41" si="63">D86+D131</f>
        <v>0</v>
      </c>
      <c r="E41" s="18">
        <f t="shared" si="63"/>
        <v>0</v>
      </c>
      <c r="F41" s="18">
        <f t="shared" si="63"/>
        <v>0</v>
      </c>
      <c r="G41" s="18">
        <f t="shared" si="63"/>
        <v>0</v>
      </c>
      <c r="H41" s="18">
        <f t="shared" si="63"/>
        <v>0</v>
      </c>
      <c r="I41" s="18">
        <f t="shared" si="63"/>
        <v>0</v>
      </c>
      <c r="J41" s="18">
        <f t="shared" si="63"/>
        <v>0</v>
      </c>
      <c r="K41" s="18">
        <f t="shared" si="63"/>
        <v>0</v>
      </c>
      <c r="L41" s="18">
        <f t="shared" si="63"/>
        <v>0</v>
      </c>
      <c r="M41" s="18">
        <f t="shared" si="63"/>
        <v>0</v>
      </c>
      <c r="N41" s="18">
        <f t="shared" si="63"/>
        <v>0</v>
      </c>
      <c r="O41" s="18">
        <f t="shared" si="63"/>
        <v>0</v>
      </c>
      <c r="P41" s="18">
        <f t="shared" si="63"/>
        <v>0</v>
      </c>
      <c r="Q41" s="18">
        <f t="shared" si="63"/>
        <v>0</v>
      </c>
      <c r="R41" s="18">
        <f t="shared" si="63"/>
        <v>0</v>
      </c>
      <c r="S41" s="18">
        <f t="shared" si="63"/>
        <v>0</v>
      </c>
      <c r="T41" s="18">
        <f t="shared" si="63"/>
        <v>0</v>
      </c>
      <c r="U41" s="18">
        <f t="shared" si="63"/>
        <v>0</v>
      </c>
      <c r="V41" s="18">
        <f t="shared" si="63"/>
        <v>0</v>
      </c>
      <c r="W41" s="18">
        <f t="shared" si="63"/>
        <v>0</v>
      </c>
      <c r="X41" s="18">
        <f t="shared" si="63"/>
        <v>0</v>
      </c>
      <c r="Y41" s="18">
        <f t="shared" si="63"/>
        <v>0</v>
      </c>
      <c r="Z41" s="18">
        <f t="shared" si="63"/>
        <v>0</v>
      </c>
      <c r="AA41" s="18">
        <f t="shared" si="63"/>
        <v>0</v>
      </c>
      <c r="AB41" s="18">
        <f t="shared" si="63"/>
        <v>0</v>
      </c>
      <c r="AC41" s="18">
        <f t="shared" si="63"/>
        <v>0</v>
      </c>
      <c r="AD41" s="18">
        <f t="shared" si="63"/>
        <v>0</v>
      </c>
      <c r="AE41" s="18">
        <f t="shared" si="63"/>
        <v>0</v>
      </c>
      <c r="AF41" s="18">
        <f t="shared" si="63"/>
        <v>0</v>
      </c>
      <c r="AG41" s="18">
        <f t="shared" ref="AG41" si="64">AG86+AG131</f>
        <v>0</v>
      </c>
      <c r="AH41" s="18">
        <f t="shared" si="63"/>
        <v>0</v>
      </c>
      <c r="AI41" s="86">
        <f t="shared" si="8"/>
        <v>0</v>
      </c>
    </row>
    <row r="42" spans="1:35" ht="12.75" customHeight="1" x14ac:dyDescent="0.2">
      <c r="A42" s="121"/>
      <c r="B42" s="137" t="s">
        <v>44</v>
      </c>
      <c r="C42" s="10" t="s">
        <v>25</v>
      </c>
      <c r="D42" s="17">
        <f t="shared" ref="D42:AH42" si="65">D87+D132</f>
        <v>0</v>
      </c>
      <c r="E42" s="17">
        <f t="shared" si="65"/>
        <v>0</v>
      </c>
      <c r="F42" s="17">
        <f t="shared" si="65"/>
        <v>0</v>
      </c>
      <c r="G42" s="17">
        <f t="shared" si="65"/>
        <v>0</v>
      </c>
      <c r="H42" s="17">
        <f t="shared" si="65"/>
        <v>0</v>
      </c>
      <c r="I42" s="17">
        <f t="shared" si="65"/>
        <v>0</v>
      </c>
      <c r="J42" s="17">
        <f t="shared" si="65"/>
        <v>0</v>
      </c>
      <c r="K42" s="17">
        <f t="shared" si="65"/>
        <v>0</v>
      </c>
      <c r="L42" s="17">
        <f t="shared" si="65"/>
        <v>0</v>
      </c>
      <c r="M42" s="17">
        <f t="shared" si="65"/>
        <v>0</v>
      </c>
      <c r="N42" s="17">
        <f t="shared" si="65"/>
        <v>0</v>
      </c>
      <c r="O42" s="17">
        <f t="shared" si="65"/>
        <v>0</v>
      </c>
      <c r="P42" s="17">
        <f t="shared" si="65"/>
        <v>0</v>
      </c>
      <c r="Q42" s="17">
        <f t="shared" si="65"/>
        <v>0</v>
      </c>
      <c r="R42" s="17">
        <f t="shared" si="65"/>
        <v>0</v>
      </c>
      <c r="S42" s="17">
        <f t="shared" si="65"/>
        <v>0</v>
      </c>
      <c r="T42" s="17">
        <f t="shared" si="65"/>
        <v>0</v>
      </c>
      <c r="U42" s="17">
        <f t="shared" si="65"/>
        <v>0</v>
      </c>
      <c r="V42" s="17">
        <f t="shared" si="65"/>
        <v>0</v>
      </c>
      <c r="W42" s="17">
        <f t="shared" si="65"/>
        <v>27</v>
      </c>
      <c r="X42" s="17">
        <f t="shared" si="65"/>
        <v>236</v>
      </c>
      <c r="Y42" s="17">
        <f t="shared" si="65"/>
        <v>409</v>
      </c>
      <c r="Z42" s="17">
        <f t="shared" si="65"/>
        <v>17</v>
      </c>
      <c r="AA42" s="17">
        <f t="shared" si="65"/>
        <v>0</v>
      </c>
      <c r="AB42" s="17">
        <f t="shared" si="65"/>
        <v>0</v>
      </c>
      <c r="AC42" s="17">
        <f t="shared" si="65"/>
        <v>0</v>
      </c>
      <c r="AD42" s="17">
        <f t="shared" si="65"/>
        <v>0</v>
      </c>
      <c r="AE42" s="17">
        <f t="shared" si="65"/>
        <v>0</v>
      </c>
      <c r="AF42" s="17">
        <f t="shared" si="65"/>
        <v>0</v>
      </c>
      <c r="AG42" s="17">
        <f t="shared" ref="AG42" si="66">AG87+AG132</f>
        <v>0</v>
      </c>
      <c r="AH42" s="17">
        <f t="shared" si="65"/>
        <v>0</v>
      </c>
      <c r="AI42" s="85">
        <f t="shared" si="8"/>
        <v>689</v>
      </c>
    </row>
    <row r="43" spans="1:35" ht="12.75" customHeight="1" x14ac:dyDescent="0.2">
      <c r="A43" s="121"/>
      <c r="B43" s="138"/>
      <c r="C43" s="11" t="s">
        <v>39</v>
      </c>
      <c r="D43" s="18">
        <f t="shared" ref="D43:AH43" si="67">D88+D133</f>
        <v>0</v>
      </c>
      <c r="E43" s="18">
        <f t="shared" si="67"/>
        <v>0</v>
      </c>
      <c r="F43" s="18">
        <f t="shared" si="67"/>
        <v>0</v>
      </c>
      <c r="G43" s="18">
        <f t="shared" si="67"/>
        <v>0</v>
      </c>
      <c r="H43" s="18">
        <f t="shared" si="67"/>
        <v>0</v>
      </c>
      <c r="I43" s="18">
        <f t="shared" si="67"/>
        <v>0</v>
      </c>
      <c r="J43" s="18">
        <f t="shared" si="67"/>
        <v>0</v>
      </c>
      <c r="K43" s="18">
        <f t="shared" si="67"/>
        <v>0</v>
      </c>
      <c r="L43" s="18">
        <f t="shared" si="67"/>
        <v>0</v>
      </c>
      <c r="M43" s="18">
        <f t="shared" si="67"/>
        <v>0</v>
      </c>
      <c r="N43" s="18">
        <f t="shared" si="67"/>
        <v>0</v>
      </c>
      <c r="O43" s="18">
        <f t="shared" si="67"/>
        <v>0</v>
      </c>
      <c r="P43" s="18">
        <f t="shared" si="67"/>
        <v>0</v>
      </c>
      <c r="Q43" s="18">
        <f t="shared" si="67"/>
        <v>0</v>
      </c>
      <c r="R43" s="18">
        <f t="shared" si="67"/>
        <v>0</v>
      </c>
      <c r="S43" s="18">
        <f t="shared" si="67"/>
        <v>0</v>
      </c>
      <c r="T43" s="18">
        <f t="shared" si="67"/>
        <v>0</v>
      </c>
      <c r="U43" s="18">
        <f t="shared" si="67"/>
        <v>0</v>
      </c>
      <c r="V43" s="18">
        <f t="shared" si="67"/>
        <v>0</v>
      </c>
      <c r="W43" s="18">
        <f t="shared" si="67"/>
        <v>3510</v>
      </c>
      <c r="X43" s="18">
        <f t="shared" si="67"/>
        <v>30877.727618764911</v>
      </c>
      <c r="Y43" s="18">
        <f t="shared" si="67"/>
        <v>53281.272887066058</v>
      </c>
      <c r="Z43" s="18">
        <f t="shared" si="67"/>
        <v>2210</v>
      </c>
      <c r="AA43" s="18">
        <f t="shared" si="67"/>
        <v>0</v>
      </c>
      <c r="AB43" s="18">
        <f t="shared" si="67"/>
        <v>0</v>
      </c>
      <c r="AC43" s="18">
        <f t="shared" si="67"/>
        <v>0</v>
      </c>
      <c r="AD43" s="18">
        <f t="shared" si="67"/>
        <v>0</v>
      </c>
      <c r="AE43" s="18">
        <f t="shared" si="67"/>
        <v>0</v>
      </c>
      <c r="AF43" s="18">
        <f t="shared" si="67"/>
        <v>0</v>
      </c>
      <c r="AG43" s="18">
        <f t="shared" ref="AG43" si="68">AG88+AG133</f>
        <v>0</v>
      </c>
      <c r="AH43" s="18">
        <f t="shared" si="67"/>
        <v>0</v>
      </c>
      <c r="AI43" s="86">
        <f t="shared" si="8"/>
        <v>89879.000505830976</v>
      </c>
    </row>
    <row r="44" spans="1:35" ht="12.75" customHeight="1" x14ac:dyDescent="0.2">
      <c r="A44" s="121"/>
      <c r="B44" s="137" t="s">
        <v>45</v>
      </c>
      <c r="C44" s="10" t="s">
        <v>25</v>
      </c>
      <c r="D44" s="17">
        <f t="shared" ref="D44:AH44" si="69">D89+D134</f>
        <v>0</v>
      </c>
      <c r="E44" s="17">
        <f t="shared" si="69"/>
        <v>0</v>
      </c>
      <c r="F44" s="17">
        <f t="shared" si="69"/>
        <v>0</v>
      </c>
      <c r="G44" s="17">
        <f t="shared" si="69"/>
        <v>0</v>
      </c>
      <c r="H44" s="17">
        <f t="shared" si="69"/>
        <v>0</v>
      </c>
      <c r="I44" s="17">
        <f t="shared" si="69"/>
        <v>0</v>
      </c>
      <c r="J44" s="17">
        <f t="shared" si="69"/>
        <v>0</v>
      </c>
      <c r="K44" s="17">
        <f t="shared" si="69"/>
        <v>0</v>
      </c>
      <c r="L44" s="17">
        <f t="shared" si="69"/>
        <v>0</v>
      </c>
      <c r="M44" s="17">
        <f t="shared" si="69"/>
        <v>0</v>
      </c>
      <c r="N44" s="17">
        <f t="shared" si="69"/>
        <v>0</v>
      </c>
      <c r="O44" s="17">
        <f t="shared" si="69"/>
        <v>0</v>
      </c>
      <c r="P44" s="17">
        <f t="shared" si="69"/>
        <v>0</v>
      </c>
      <c r="Q44" s="17">
        <f t="shared" si="69"/>
        <v>0</v>
      </c>
      <c r="R44" s="17">
        <f t="shared" si="69"/>
        <v>0</v>
      </c>
      <c r="S44" s="17">
        <f t="shared" si="69"/>
        <v>0</v>
      </c>
      <c r="T44" s="17">
        <f t="shared" si="69"/>
        <v>0</v>
      </c>
      <c r="U44" s="17">
        <f t="shared" si="69"/>
        <v>0</v>
      </c>
      <c r="V44" s="17">
        <f t="shared" si="69"/>
        <v>0</v>
      </c>
      <c r="W44" s="17">
        <f t="shared" si="69"/>
        <v>0</v>
      </c>
      <c r="X44" s="17">
        <f t="shared" si="69"/>
        <v>0</v>
      </c>
      <c r="Y44" s="17">
        <f t="shared" si="69"/>
        <v>0</v>
      </c>
      <c r="Z44" s="17">
        <f t="shared" si="69"/>
        <v>0</v>
      </c>
      <c r="AA44" s="17">
        <f t="shared" si="69"/>
        <v>0</v>
      </c>
      <c r="AB44" s="17">
        <f t="shared" si="69"/>
        <v>0</v>
      </c>
      <c r="AC44" s="17">
        <f t="shared" si="69"/>
        <v>0</v>
      </c>
      <c r="AD44" s="17">
        <f t="shared" si="69"/>
        <v>0</v>
      </c>
      <c r="AE44" s="17">
        <f t="shared" si="69"/>
        <v>0</v>
      </c>
      <c r="AF44" s="17">
        <f t="shared" si="69"/>
        <v>0</v>
      </c>
      <c r="AG44" s="17">
        <f t="shared" ref="AG44" si="70">AG89+AG134</f>
        <v>0</v>
      </c>
      <c r="AH44" s="17">
        <f t="shared" si="69"/>
        <v>41</v>
      </c>
      <c r="AI44" s="85">
        <f t="shared" si="8"/>
        <v>41</v>
      </c>
    </row>
    <row r="45" spans="1:35" ht="12.75" customHeight="1" x14ac:dyDescent="0.2">
      <c r="A45" s="122"/>
      <c r="B45" s="138"/>
      <c r="C45" s="11" t="s">
        <v>39</v>
      </c>
      <c r="D45" s="18">
        <f t="shared" ref="D45:AH45" si="71">D90+D135</f>
        <v>0</v>
      </c>
      <c r="E45" s="18">
        <f t="shared" si="71"/>
        <v>0</v>
      </c>
      <c r="F45" s="18">
        <f t="shared" si="71"/>
        <v>0</v>
      </c>
      <c r="G45" s="18">
        <f t="shared" si="71"/>
        <v>0</v>
      </c>
      <c r="H45" s="18">
        <f t="shared" si="71"/>
        <v>0</v>
      </c>
      <c r="I45" s="18">
        <f t="shared" si="71"/>
        <v>0</v>
      </c>
      <c r="J45" s="18">
        <f t="shared" si="71"/>
        <v>0</v>
      </c>
      <c r="K45" s="18">
        <f t="shared" si="71"/>
        <v>0</v>
      </c>
      <c r="L45" s="18">
        <f t="shared" si="71"/>
        <v>0</v>
      </c>
      <c r="M45" s="18">
        <f t="shared" si="71"/>
        <v>0</v>
      </c>
      <c r="N45" s="18">
        <f t="shared" si="71"/>
        <v>0</v>
      </c>
      <c r="O45" s="18">
        <f t="shared" si="71"/>
        <v>0</v>
      </c>
      <c r="P45" s="18">
        <f t="shared" si="71"/>
        <v>0</v>
      </c>
      <c r="Q45" s="18">
        <f t="shared" si="71"/>
        <v>0</v>
      </c>
      <c r="R45" s="18">
        <f t="shared" si="71"/>
        <v>0</v>
      </c>
      <c r="S45" s="18">
        <f t="shared" si="71"/>
        <v>0</v>
      </c>
      <c r="T45" s="18">
        <f t="shared" si="71"/>
        <v>0</v>
      </c>
      <c r="U45" s="18">
        <f t="shared" si="71"/>
        <v>0</v>
      </c>
      <c r="V45" s="18">
        <f t="shared" si="71"/>
        <v>0</v>
      </c>
      <c r="W45" s="18">
        <f t="shared" si="71"/>
        <v>0</v>
      </c>
      <c r="X45" s="18">
        <f t="shared" si="71"/>
        <v>0</v>
      </c>
      <c r="Y45" s="18">
        <f t="shared" si="71"/>
        <v>0</v>
      </c>
      <c r="Z45" s="18">
        <f t="shared" si="71"/>
        <v>0</v>
      </c>
      <c r="AA45" s="18">
        <f t="shared" si="71"/>
        <v>0</v>
      </c>
      <c r="AB45" s="18">
        <f t="shared" si="71"/>
        <v>0</v>
      </c>
      <c r="AC45" s="18">
        <f t="shared" si="71"/>
        <v>0</v>
      </c>
      <c r="AD45" s="18">
        <f t="shared" si="71"/>
        <v>0</v>
      </c>
      <c r="AE45" s="18">
        <f t="shared" si="71"/>
        <v>0</v>
      </c>
      <c r="AF45" s="18">
        <f t="shared" si="71"/>
        <v>0</v>
      </c>
      <c r="AG45" s="18">
        <f t="shared" ref="AG45" si="72">AG90+AG135</f>
        <v>0</v>
      </c>
      <c r="AH45" s="18">
        <f t="shared" si="71"/>
        <v>8222</v>
      </c>
      <c r="AI45" s="86">
        <f t="shared" si="8"/>
        <v>8222</v>
      </c>
    </row>
    <row r="46" spans="1:35" ht="12.75" customHeight="1" x14ac:dyDescent="0.2">
      <c r="A46" s="3" t="str">
        <f>'Ingreso de Datos 2020'!A51</f>
        <v>FUENTE: reporte mensual Metas Subsidios Asignados DPH a DIFIN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8"/>
      <c r="AD46" s="28"/>
      <c r="AE46" s="28"/>
      <c r="AF46" s="28"/>
      <c r="AG46" s="28"/>
      <c r="AH46" s="28"/>
      <c r="AI46" s="28"/>
    </row>
    <row r="47" spans="1:3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8"/>
      <c r="AD47" s="28"/>
      <c r="AE47" s="28"/>
      <c r="AF47" s="28"/>
      <c r="AG47" s="28"/>
      <c r="AH47" s="28"/>
      <c r="AI47" s="28"/>
    </row>
    <row r="48" spans="1:35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8"/>
      <c r="AD48" s="28"/>
      <c r="AE48" s="28"/>
      <c r="AF48" s="28"/>
      <c r="AG48" s="28"/>
      <c r="AH48" s="28"/>
      <c r="AI48" s="28"/>
    </row>
    <row r="49" spans="1:3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8"/>
      <c r="AD49" s="28"/>
      <c r="AE49" s="28"/>
      <c r="AF49" s="28"/>
      <c r="AG49" s="28"/>
      <c r="AH49" s="28"/>
      <c r="AI49" s="28"/>
    </row>
    <row r="50" spans="1:3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8"/>
      <c r="AD50" s="28"/>
      <c r="AE50" s="28"/>
      <c r="AF50" s="28"/>
      <c r="AG50" s="28"/>
      <c r="AH50" s="28"/>
      <c r="AI50" s="28"/>
    </row>
    <row r="51" spans="1:36" ht="12.75" customHeight="1" thickBot="1" x14ac:dyDescent="0.25">
      <c r="A51" s="60" t="s">
        <v>55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C51" s="34"/>
      <c r="AH51" s="87"/>
      <c r="AI51" s="87"/>
    </row>
    <row r="52" spans="1:36" s="7" customFormat="1" ht="12.75" customHeight="1" x14ac:dyDescent="0.2">
      <c r="A52" s="143" t="s">
        <v>52</v>
      </c>
      <c r="B52" s="144"/>
      <c r="C52" s="145"/>
      <c r="D52" s="141" t="s">
        <v>53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39" t="s">
        <v>22</v>
      </c>
    </row>
    <row r="53" spans="1:36" s="7" customFormat="1" ht="12.75" customHeight="1" thickBot="1" x14ac:dyDescent="0.25">
      <c r="A53" s="146"/>
      <c r="B53" s="147"/>
      <c r="C53" s="147"/>
      <c r="D53" s="91">
        <v>1990</v>
      </c>
      <c r="E53" s="91">
        <v>1991</v>
      </c>
      <c r="F53" s="91">
        <v>1992</v>
      </c>
      <c r="G53" s="91">
        <v>1993</v>
      </c>
      <c r="H53" s="91">
        <v>1994</v>
      </c>
      <c r="I53" s="91">
        <v>1995</v>
      </c>
      <c r="J53" s="91">
        <v>1996</v>
      </c>
      <c r="K53" s="91">
        <v>1997</v>
      </c>
      <c r="L53" s="91">
        <v>1998</v>
      </c>
      <c r="M53" s="91">
        <v>1999</v>
      </c>
      <c r="N53" s="91">
        <v>2000</v>
      </c>
      <c r="O53" s="91">
        <v>2001</v>
      </c>
      <c r="P53" s="91">
        <v>2002</v>
      </c>
      <c r="Q53" s="91">
        <v>2003</v>
      </c>
      <c r="R53" s="91">
        <v>2004</v>
      </c>
      <c r="S53" s="91">
        <v>2005</v>
      </c>
      <c r="T53" s="91">
        <v>2006</v>
      </c>
      <c r="U53" s="91">
        <v>2007</v>
      </c>
      <c r="V53" s="91">
        <v>2008</v>
      </c>
      <c r="W53" s="91">
        <v>2009</v>
      </c>
      <c r="X53" s="91">
        <v>2010</v>
      </c>
      <c r="Y53" s="91">
        <v>2011</v>
      </c>
      <c r="Z53" s="91">
        <v>2012</v>
      </c>
      <c r="AA53" s="91">
        <v>2013</v>
      </c>
      <c r="AB53" s="91">
        <v>2014</v>
      </c>
      <c r="AC53" s="91">
        <v>2015</v>
      </c>
      <c r="AD53" s="91">
        <v>2016</v>
      </c>
      <c r="AE53" s="91">
        <v>2017</v>
      </c>
      <c r="AF53" s="91">
        <v>2018</v>
      </c>
      <c r="AG53" s="102">
        <v>2019</v>
      </c>
      <c r="AH53" s="102">
        <v>2020</v>
      </c>
      <c r="AI53" s="140"/>
    </row>
    <row r="54" spans="1:36" s="9" customFormat="1" ht="12.75" customHeight="1" x14ac:dyDescent="0.2">
      <c r="A54" s="39"/>
      <c r="B54" s="40" t="s">
        <v>54</v>
      </c>
      <c r="C54" s="25" t="s">
        <v>25</v>
      </c>
      <c r="D54" s="25">
        <f>D57+D59+D61+D63+D65+D67+D69+D71+D73+D75+D77+D79+D81+D83+D85+D87+D89</f>
        <v>323</v>
      </c>
      <c r="E54" s="25">
        <f t="shared" ref="E54:AH54" si="73">E57+E59+E61+E63+E65+E67+E69+E71+E73+E75+E77+E79+E81+E83+E85+E87+E89</f>
        <v>179</v>
      </c>
      <c r="F54" s="25">
        <f t="shared" si="73"/>
        <v>365</v>
      </c>
      <c r="G54" s="25">
        <f t="shared" si="73"/>
        <v>310</v>
      </c>
      <c r="H54" s="25">
        <f t="shared" si="73"/>
        <v>477</v>
      </c>
      <c r="I54" s="25">
        <f t="shared" si="73"/>
        <v>626</v>
      </c>
      <c r="J54" s="25">
        <f t="shared" si="73"/>
        <v>457</v>
      </c>
      <c r="K54" s="25">
        <f t="shared" si="73"/>
        <v>300</v>
      </c>
      <c r="L54" s="25">
        <f t="shared" si="73"/>
        <v>330</v>
      </c>
      <c r="M54" s="25">
        <f t="shared" si="73"/>
        <v>352</v>
      </c>
      <c r="N54" s="25">
        <f t="shared" si="73"/>
        <v>495</v>
      </c>
      <c r="O54" s="25">
        <f t="shared" si="73"/>
        <v>380</v>
      </c>
      <c r="P54" s="25">
        <f t="shared" si="73"/>
        <v>507</v>
      </c>
      <c r="Q54" s="25">
        <f t="shared" si="73"/>
        <v>701</v>
      </c>
      <c r="R54" s="25">
        <f t="shared" si="73"/>
        <v>701</v>
      </c>
      <c r="S54" s="25">
        <f t="shared" si="73"/>
        <v>755</v>
      </c>
      <c r="T54" s="25">
        <f t="shared" si="73"/>
        <v>667</v>
      </c>
      <c r="U54" s="25">
        <f t="shared" si="73"/>
        <v>1156</v>
      </c>
      <c r="V54" s="25">
        <f t="shared" si="73"/>
        <v>1777</v>
      </c>
      <c r="W54" s="25">
        <f t="shared" si="73"/>
        <v>1653</v>
      </c>
      <c r="X54" s="25">
        <f t="shared" si="73"/>
        <v>1909</v>
      </c>
      <c r="Y54" s="25">
        <f t="shared" si="73"/>
        <v>1463</v>
      </c>
      <c r="Z54" s="25">
        <f t="shared" si="73"/>
        <v>1937</v>
      </c>
      <c r="AA54" s="25">
        <f t="shared" si="73"/>
        <v>1291</v>
      </c>
      <c r="AB54" s="25">
        <f t="shared" si="73"/>
        <v>1493</v>
      </c>
      <c r="AC54" s="25">
        <f t="shared" si="73"/>
        <v>1667</v>
      </c>
      <c r="AD54" s="25">
        <f t="shared" si="73"/>
        <v>2124</v>
      </c>
      <c r="AE54" s="25">
        <f t="shared" si="73"/>
        <v>2046</v>
      </c>
      <c r="AF54" s="25">
        <f t="shared" si="73"/>
        <v>1837</v>
      </c>
      <c r="AG54" s="25">
        <f t="shared" ref="AG54" si="74">AG57+AG59+AG61+AG63+AG65+AG67+AG69+AG71+AG73+AG75+AG77+AG79+AG81+AG83+AG85+AG87+AG89</f>
        <v>1709</v>
      </c>
      <c r="AH54" s="25">
        <f t="shared" si="73"/>
        <v>1975</v>
      </c>
      <c r="AI54" s="42">
        <f>SUM(D54:AH54)</f>
        <v>31962</v>
      </c>
      <c r="AJ54" s="8"/>
    </row>
    <row r="55" spans="1:36" s="9" customFormat="1" ht="12.75" customHeight="1" thickBot="1" x14ac:dyDescent="0.25">
      <c r="A55" s="43"/>
      <c r="B55" s="16"/>
      <c r="C55" s="20" t="s">
        <v>39</v>
      </c>
      <c r="D55" s="20">
        <f>D58+D60+D62+D64+D66+D68+D70+D72+D74+D76+D78+D80+D82+D84+D86+D88+D90</f>
        <v>38847.29</v>
      </c>
      <c r="E55" s="20">
        <f t="shared" ref="E55:AH55" si="75">E58+E60+E62+E64+E66+E68+E70+E72+E74+E76+E78+E80+E82+E84+E86+E88+E90</f>
        <v>22853.989999999998</v>
      </c>
      <c r="F55" s="20">
        <f t="shared" si="75"/>
        <v>46965</v>
      </c>
      <c r="G55" s="20">
        <f t="shared" si="75"/>
        <v>37693.5</v>
      </c>
      <c r="H55" s="20">
        <f t="shared" si="75"/>
        <v>72352</v>
      </c>
      <c r="I55" s="20">
        <f t="shared" si="75"/>
        <v>98690</v>
      </c>
      <c r="J55" s="20">
        <f t="shared" si="75"/>
        <v>76745</v>
      </c>
      <c r="K55" s="20">
        <f t="shared" si="75"/>
        <v>43126</v>
      </c>
      <c r="L55" s="20">
        <f t="shared" si="75"/>
        <v>53603.880000000005</v>
      </c>
      <c r="M55" s="20">
        <f t="shared" si="75"/>
        <v>60672</v>
      </c>
      <c r="N55" s="20">
        <f t="shared" si="75"/>
        <v>98359</v>
      </c>
      <c r="O55" s="20">
        <f t="shared" si="75"/>
        <v>75728</v>
      </c>
      <c r="P55" s="20">
        <f t="shared" si="75"/>
        <v>80516</v>
      </c>
      <c r="Q55" s="20">
        <f t="shared" si="75"/>
        <v>126677</v>
      </c>
      <c r="R55" s="20">
        <f t="shared" si="75"/>
        <v>144714.46</v>
      </c>
      <c r="S55" s="20">
        <f t="shared" si="75"/>
        <v>198241.82</v>
      </c>
      <c r="T55" s="20">
        <f t="shared" si="75"/>
        <v>185935.3</v>
      </c>
      <c r="U55" s="20">
        <f t="shared" si="75"/>
        <v>288184</v>
      </c>
      <c r="V55" s="20">
        <f t="shared" si="75"/>
        <v>571040.6</v>
      </c>
      <c r="W55" s="20">
        <f t="shared" si="75"/>
        <v>607208.90499538404</v>
      </c>
      <c r="X55" s="20">
        <f t="shared" si="75"/>
        <v>510904.23193926486</v>
      </c>
      <c r="Y55" s="20">
        <f t="shared" si="75"/>
        <v>351534.72088765196</v>
      </c>
      <c r="Z55" s="20">
        <f t="shared" si="75"/>
        <v>610676</v>
      </c>
      <c r="AA55" s="20">
        <f t="shared" si="75"/>
        <v>497085</v>
      </c>
      <c r="AB55" s="20">
        <f t="shared" si="75"/>
        <v>504772</v>
      </c>
      <c r="AC55" s="20">
        <f t="shared" si="75"/>
        <v>639324</v>
      </c>
      <c r="AD55" s="20">
        <f t="shared" si="75"/>
        <v>824157</v>
      </c>
      <c r="AE55" s="20">
        <f t="shared" si="75"/>
        <v>967943</v>
      </c>
      <c r="AF55" s="20">
        <f t="shared" si="75"/>
        <v>463447.97</v>
      </c>
      <c r="AG55" s="20">
        <f t="shared" ref="AG55" si="76">AG58+AG60+AG62+AG64+AG66+AG68+AG70+AG72+AG74+AG76+AG78+AG80+AG82+AG84+AG86+AG88+AG90</f>
        <v>747010</v>
      </c>
      <c r="AH55" s="20">
        <f t="shared" si="75"/>
        <v>1079118.495064497</v>
      </c>
      <c r="AI55" s="45">
        <f>SUM(D55:AH55)</f>
        <v>10124126.162886798</v>
      </c>
      <c r="AJ55" s="8"/>
    </row>
    <row r="56" spans="1:3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88"/>
      <c r="AI56" s="88"/>
    </row>
    <row r="57" spans="1:36" ht="12.75" customHeight="1" x14ac:dyDescent="0.2">
      <c r="A57" s="120" t="s">
        <v>23</v>
      </c>
      <c r="B57" s="137" t="s">
        <v>24</v>
      </c>
      <c r="C57" s="59" t="s">
        <v>25</v>
      </c>
      <c r="D57" s="82">
        <v>51</v>
      </c>
      <c r="E57" s="82">
        <v>23</v>
      </c>
      <c r="F57" s="82">
        <v>104</v>
      </c>
      <c r="G57" s="82">
        <v>85</v>
      </c>
      <c r="H57" s="82">
        <v>106</v>
      </c>
      <c r="I57" s="82">
        <v>174</v>
      </c>
      <c r="J57" s="82">
        <v>112</v>
      </c>
      <c r="K57" s="82">
        <v>80</v>
      </c>
      <c r="L57" s="82">
        <v>39</v>
      </c>
      <c r="M57" s="82">
        <v>69</v>
      </c>
      <c r="N57" s="82">
        <v>129</v>
      </c>
      <c r="O57" s="82">
        <v>37</v>
      </c>
      <c r="P57" s="82">
        <v>37</v>
      </c>
      <c r="Q57" s="82">
        <v>91</v>
      </c>
      <c r="R57" s="82">
        <v>38</v>
      </c>
      <c r="S57" s="82">
        <v>49</v>
      </c>
      <c r="T57" s="82">
        <v>38</v>
      </c>
      <c r="U57" s="82">
        <v>44</v>
      </c>
      <c r="V57" s="82">
        <v>78</v>
      </c>
      <c r="W57" s="82">
        <v>62</v>
      </c>
      <c r="X57" s="82">
        <v>68</v>
      </c>
      <c r="Y57" s="17">
        <v>24</v>
      </c>
      <c r="Z57" s="17">
        <v>2</v>
      </c>
      <c r="AA57" s="17">
        <v>1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f>'Ingreso de Datos 2020'!Q9</f>
        <v>0</v>
      </c>
      <c r="AI57" s="85">
        <f t="shared" ref="AI57:AI90" si="77">SUM(D57:AH57)</f>
        <v>1541</v>
      </c>
    </row>
    <row r="58" spans="1:36" ht="12.75" customHeight="1" x14ac:dyDescent="0.2">
      <c r="A58" s="121"/>
      <c r="B58" s="138"/>
      <c r="C58" s="57" t="s">
        <v>39</v>
      </c>
      <c r="D58" s="83">
        <v>5107.29</v>
      </c>
      <c r="E58" s="83">
        <v>2168.9899999999998</v>
      </c>
      <c r="F58" s="83">
        <v>11560</v>
      </c>
      <c r="G58" s="83">
        <v>9465.0499999999993</v>
      </c>
      <c r="H58" s="83">
        <v>11840</v>
      </c>
      <c r="I58" s="83">
        <v>19420</v>
      </c>
      <c r="J58" s="83">
        <v>12840</v>
      </c>
      <c r="K58" s="83">
        <v>10240</v>
      </c>
      <c r="L58" s="83">
        <v>5150</v>
      </c>
      <c r="M58" s="83">
        <v>9130</v>
      </c>
      <c r="N58" s="83">
        <v>17800</v>
      </c>
      <c r="O58" s="83">
        <v>4930</v>
      </c>
      <c r="P58" s="83">
        <v>4910</v>
      </c>
      <c r="Q58" s="83">
        <v>14630</v>
      </c>
      <c r="R58" s="83">
        <v>6760</v>
      </c>
      <c r="S58" s="83">
        <v>8160</v>
      </c>
      <c r="T58" s="83">
        <v>6460</v>
      </c>
      <c r="U58" s="83">
        <v>9315</v>
      </c>
      <c r="V58" s="83">
        <v>11080</v>
      </c>
      <c r="W58" s="83">
        <v>21720</v>
      </c>
      <c r="X58" s="83">
        <v>31453.21016496779</v>
      </c>
      <c r="Y58" s="18">
        <v>11578</v>
      </c>
      <c r="Z58" s="18">
        <v>1029</v>
      </c>
      <c r="AA58" s="18">
        <v>539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f>'Ingreso de Datos 2020'!Q10</f>
        <v>0</v>
      </c>
      <c r="AI58" s="86">
        <f t="shared" si="77"/>
        <v>247285.5401649678</v>
      </c>
    </row>
    <row r="59" spans="1:36" ht="12.75" customHeight="1" x14ac:dyDescent="0.2">
      <c r="A59" s="121"/>
      <c r="B59" s="137" t="s">
        <v>27</v>
      </c>
      <c r="C59" s="10" t="s">
        <v>25</v>
      </c>
      <c r="D59" s="82">
        <v>0</v>
      </c>
      <c r="E59" s="82">
        <v>0</v>
      </c>
      <c r="F59" s="82">
        <v>25</v>
      </c>
      <c r="G59" s="82">
        <v>91</v>
      </c>
      <c r="H59" s="82">
        <v>215</v>
      </c>
      <c r="I59" s="82">
        <v>258</v>
      </c>
      <c r="J59" s="82">
        <v>235</v>
      </c>
      <c r="K59" s="82">
        <v>115</v>
      </c>
      <c r="L59" s="82">
        <v>129</v>
      </c>
      <c r="M59" s="82">
        <v>169</v>
      </c>
      <c r="N59" s="82">
        <v>202</v>
      </c>
      <c r="O59" s="82">
        <v>253</v>
      </c>
      <c r="P59" s="82">
        <v>302</v>
      </c>
      <c r="Q59" s="82">
        <v>440</v>
      </c>
      <c r="R59" s="82">
        <v>346</v>
      </c>
      <c r="S59" s="82">
        <v>178</v>
      </c>
      <c r="T59" s="82">
        <v>77</v>
      </c>
      <c r="U59" s="82">
        <v>4</v>
      </c>
      <c r="V59" s="82">
        <v>0</v>
      </c>
      <c r="W59" s="82">
        <v>0</v>
      </c>
      <c r="X59" s="82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f>'Ingreso de Datos 2020'!Q11</f>
        <v>0</v>
      </c>
      <c r="AI59" s="85">
        <f t="shared" si="77"/>
        <v>3039</v>
      </c>
    </row>
    <row r="60" spans="1:36" ht="12.75" customHeight="1" x14ac:dyDescent="0.2">
      <c r="A60" s="121"/>
      <c r="B60" s="138"/>
      <c r="C60" s="11" t="s">
        <v>39</v>
      </c>
      <c r="D60" s="83">
        <v>0</v>
      </c>
      <c r="E60" s="83">
        <v>0</v>
      </c>
      <c r="F60" s="83">
        <v>4825</v>
      </c>
      <c r="G60" s="83">
        <v>9770</v>
      </c>
      <c r="H60" s="83">
        <v>38682</v>
      </c>
      <c r="I60" s="83">
        <v>50440</v>
      </c>
      <c r="J60" s="83">
        <v>46155</v>
      </c>
      <c r="K60" s="83">
        <v>16616</v>
      </c>
      <c r="L60" s="83">
        <v>19954</v>
      </c>
      <c r="M60" s="83">
        <v>26927</v>
      </c>
      <c r="N60" s="83">
        <v>43157</v>
      </c>
      <c r="O60" s="83">
        <v>51334</v>
      </c>
      <c r="P60" s="83">
        <v>44186</v>
      </c>
      <c r="Q60" s="83">
        <v>77479</v>
      </c>
      <c r="R60" s="83">
        <v>49302</v>
      </c>
      <c r="S60" s="83">
        <v>26792</v>
      </c>
      <c r="T60" s="83">
        <v>8381</v>
      </c>
      <c r="U60" s="83">
        <v>291</v>
      </c>
      <c r="V60" s="83">
        <v>0</v>
      </c>
      <c r="W60" s="83">
        <v>0</v>
      </c>
      <c r="X60" s="83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f>'Ingreso de Datos 2020'!Q12</f>
        <v>0</v>
      </c>
      <c r="AI60" s="86">
        <f t="shared" si="77"/>
        <v>514291</v>
      </c>
    </row>
    <row r="61" spans="1:36" ht="12.75" customHeight="1" x14ac:dyDescent="0.2">
      <c r="A61" s="121"/>
      <c r="B61" s="137" t="s">
        <v>28</v>
      </c>
      <c r="C61" s="10" t="s">
        <v>25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14</v>
      </c>
      <c r="K61" s="82">
        <v>1</v>
      </c>
      <c r="L61" s="82">
        <v>51</v>
      </c>
      <c r="M61" s="82">
        <v>83</v>
      </c>
      <c r="N61" s="82">
        <v>146</v>
      </c>
      <c r="O61" s="82">
        <v>63</v>
      </c>
      <c r="P61" s="82">
        <v>74</v>
      </c>
      <c r="Q61" s="82">
        <v>99</v>
      </c>
      <c r="R61" s="82">
        <v>178</v>
      </c>
      <c r="S61" s="82">
        <v>140</v>
      </c>
      <c r="T61" s="82">
        <v>11</v>
      </c>
      <c r="U61" s="82">
        <v>0</v>
      </c>
      <c r="V61" s="82">
        <v>0</v>
      </c>
      <c r="W61" s="82">
        <v>0</v>
      </c>
      <c r="X61" s="82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f>'Ingreso de Datos 2020'!Q13</f>
        <v>0</v>
      </c>
      <c r="AI61" s="85">
        <f t="shared" si="77"/>
        <v>860</v>
      </c>
    </row>
    <row r="62" spans="1:36" ht="12.75" customHeight="1" x14ac:dyDescent="0.2">
      <c r="A62" s="121"/>
      <c r="B62" s="138"/>
      <c r="C62" s="11" t="s">
        <v>39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3360</v>
      </c>
      <c r="K62" s="83">
        <v>240</v>
      </c>
      <c r="L62" s="83">
        <v>12047</v>
      </c>
      <c r="M62" s="83">
        <v>19845</v>
      </c>
      <c r="N62" s="83">
        <v>34822</v>
      </c>
      <c r="O62" s="83">
        <v>15514</v>
      </c>
      <c r="P62" s="83">
        <v>17570</v>
      </c>
      <c r="Q62" s="83">
        <v>22568</v>
      </c>
      <c r="R62" s="83">
        <v>40022</v>
      </c>
      <c r="S62" s="83">
        <v>32070</v>
      </c>
      <c r="T62" s="83">
        <v>2407</v>
      </c>
      <c r="U62" s="83">
        <v>0</v>
      </c>
      <c r="V62" s="83">
        <v>0</v>
      </c>
      <c r="W62" s="83">
        <v>0</v>
      </c>
      <c r="X62" s="83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f>'Ingreso de Datos 2020'!Q14</f>
        <v>0</v>
      </c>
      <c r="AI62" s="86">
        <f t="shared" si="77"/>
        <v>200465</v>
      </c>
    </row>
    <row r="63" spans="1:36" ht="12.75" customHeight="1" x14ac:dyDescent="0.2">
      <c r="A63" s="121"/>
      <c r="B63" s="137" t="s">
        <v>29</v>
      </c>
      <c r="C63" s="10" t="s">
        <v>25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8</v>
      </c>
      <c r="R63" s="82">
        <v>133</v>
      </c>
      <c r="S63" s="82">
        <v>322</v>
      </c>
      <c r="T63" s="82">
        <v>385</v>
      </c>
      <c r="U63" s="82">
        <v>430</v>
      </c>
      <c r="V63" s="82">
        <v>699</v>
      </c>
      <c r="W63" s="82">
        <v>711</v>
      </c>
      <c r="X63" s="82">
        <v>476</v>
      </c>
      <c r="Y63" s="17">
        <v>341</v>
      </c>
      <c r="Z63" s="17">
        <v>538</v>
      </c>
      <c r="AA63" s="17">
        <v>228</v>
      </c>
      <c r="AB63" s="17">
        <v>46</v>
      </c>
      <c r="AC63" s="17">
        <v>0</v>
      </c>
      <c r="AD63" s="17">
        <v>2</v>
      </c>
      <c r="AE63" s="17">
        <v>0</v>
      </c>
      <c r="AF63" s="17">
        <v>0</v>
      </c>
      <c r="AG63" s="17">
        <v>0</v>
      </c>
      <c r="AH63" s="17">
        <f>'Ingreso de Datos 2020'!Q15</f>
        <v>0</v>
      </c>
      <c r="AI63" s="85">
        <f t="shared" si="77"/>
        <v>4319</v>
      </c>
    </row>
    <row r="64" spans="1:36" ht="12.75" customHeight="1" x14ac:dyDescent="0.2">
      <c r="A64" s="121"/>
      <c r="B64" s="138"/>
      <c r="C64" s="11" t="s">
        <v>39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83">
        <v>2700</v>
      </c>
      <c r="R64" s="83">
        <v>47690</v>
      </c>
      <c r="S64" s="83">
        <v>116515</v>
      </c>
      <c r="T64" s="83">
        <v>140954</v>
      </c>
      <c r="U64" s="83">
        <v>221820</v>
      </c>
      <c r="V64" s="83">
        <v>412265</v>
      </c>
      <c r="W64" s="83">
        <v>450359.18337538402</v>
      </c>
      <c r="X64" s="83">
        <v>328557.41047699482</v>
      </c>
      <c r="Y64" s="18">
        <v>205545</v>
      </c>
      <c r="Z64" s="18">
        <v>334387</v>
      </c>
      <c r="AA64" s="18">
        <v>136117</v>
      </c>
      <c r="AB64" s="18">
        <v>28535</v>
      </c>
      <c r="AC64" s="18">
        <v>66</v>
      </c>
      <c r="AD64" s="18">
        <v>1489</v>
      </c>
      <c r="AE64" s="18">
        <v>44</v>
      </c>
      <c r="AF64" s="18">
        <v>0</v>
      </c>
      <c r="AG64" s="18">
        <v>0</v>
      </c>
      <c r="AH64" s="18">
        <f>'Ingreso de Datos 2020'!Q16</f>
        <v>0</v>
      </c>
      <c r="AI64" s="86">
        <f t="shared" si="77"/>
        <v>2427043.5938523789</v>
      </c>
    </row>
    <row r="65" spans="1:35" ht="12.75" customHeight="1" x14ac:dyDescent="0.2">
      <c r="A65" s="121"/>
      <c r="B65" s="137" t="s">
        <v>30</v>
      </c>
      <c r="C65" s="10" t="s">
        <v>25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17">
        <v>0</v>
      </c>
      <c r="Z65" s="17">
        <v>88</v>
      </c>
      <c r="AA65" s="17">
        <v>175</v>
      </c>
      <c r="AB65" s="17">
        <v>132</v>
      </c>
      <c r="AC65" s="17">
        <v>312</v>
      </c>
      <c r="AD65" s="17">
        <v>509</v>
      </c>
      <c r="AE65" s="17">
        <v>329</v>
      </c>
      <c r="AF65" s="17">
        <v>64</v>
      </c>
      <c r="AG65" s="17">
        <v>147</v>
      </c>
      <c r="AH65" s="17">
        <f>'Ingreso de Datos 2020'!Q17</f>
        <v>343</v>
      </c>
      <c r="AI65" s="85">
        <f t="shared" si="77"/>
        <v>2099</v>
      </c>
    </row>
    <row r="66" spans="1:35" ht="12.75" customHeight="1" x14ac:dyDescent="0.2">
      <c r="A66" s="121"/>
      <c r="B66" s="138"/>
      <c r="C66" s="11" t="s">
        <v>39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18">
        <v>0</v>
      </c>
      <c r="Z66" s="18">
        <v>64870</v>
      </c>
      <c r="AA66" s="18">
        <v>137668</v>
      </c>
      <c r="AB66" s="18">
        <v>152123</v>
      </c>
      <c r="AC66" s="18">
        <v>340615</v>
      </c>
      <c r="AD66" s="18">
        <v>526257</v>
      </c>
      <c r="AE66" s="18">
        <v>611013</v>
      </c>
      <c r="AF66" s="18">
        <v>96417.55</v>
      </c>
      <c r="AG66" s="18">
        <v>299602</v>
      </c>
      <c r="AH66" s="18">
        <f>'Ingreso de Datos 2020'!Q18</f>
        <v>609768</v>
      </c>
      <c r="AI66" s="86">
        <f t="shared" si="77"/>
        <v>2838333.55</v>
      </c>
    </row>
    <row r="67" spans="1:35" ht="12.75" customHeight="1" x14ac:dyDescent="0.2">
      <c r="A67" s="121"/>
      <c r="B67" s="137" t="s">
        <v>31</v>
      </c>
      <c r="C67" s="10" t="s">
        <v>25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2</v>
      </c>
      <c r="AF67" s="17">
        <v>18</v>
      </c>
      <c r="AG67" s="17">
        <v>71</v>
      </c>
      <c r="AH67" s="17">
        <f>'Ingreso de Datos 2020'!Q19</f>
        <v>118</v>
      </c>
      <c r="AI67" s="85">
        <f t="shared" si="77"/>
        <v>209</v>
      </c>
    </row>
    <row r="68" spans="1:35" ht="12.75" customHeight="1" x14ac:dyDescent="0.2">
      <c r="A68" s="122"/>
      <c r="B68" s="138"/>
      <c r="C68" s="11" t="s">
        <v>39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706</v>
      </c>
      <c r="AF68" s="18">
        <v>16504.419999999998</v>
      </c>
      <c r="AG68" s="18">
        <v>71506</v>
      </c>
      <c r="AH68" s="18">
        <f>'Ingreso de Datos 2020'!Q20</f>
        <v>78055.921100000007</v>
      </c>
      <c r="AI68" s="86">
        <f t="shared" si="77"/>
        <v>166772.34110000002</v>
      </c>
    </row>
    <row r="69" spans="1:35" ht="12.75" customHeight="1" x14ac:dyDescent="0.2">
      <c r="A69" s="120" t="s">
        <v>32</v>
      </c>
      <c r="B69" s="137" t="s">
        <v>33</v>
      </c>
      <c r="C69" s="10" t="s">
        <v>25</v>
      </c>
      <c r="D69" s="82">
        <v>19</v>
      </c>
      <c r="E69" s="82">
        <v>36</v>
      </c>
      <c r="F69" s="82">
        <v>80</v>
      </c>
      <c r="G69" s="82">
        <v>17</v>
      </c>
      <c r="H69" s="82">
        <v>19</v>
      </c>
      <c r="I69" s="82">
        <v>25</v>
      </c>
      <c r="J69" s="82">
        <v>24</v>
      </c>
      <c r="K69" s="82">
        <v>25</v>
      </c>
      <c r="L69" s="82">
        <v>111</v>
      </c>
      <c r="M69" s="82">
        <v>31</v>
      </c>
      <c r="N69" s="82">
        <v>18</v>
      </c>
      <c r="O69" s="82">
        <v>27</v>
      </c>
      <c r="P69" s="82">
        <v>17</v>
      </c>
      <c r="Q69" s="82">
        <v>9</v>
      </c>
      <c r="R69" s="82">
        <v>5</v>
      </c>
      <c r="S69" s="82">
        <v>1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f>'Ingreso de Datos 2020'!Q21</f>
        <v>0</v>
      </c>
      <c r="AI69" s="85">
        <f t="shared" si="77"/>
        <v>464</v>
      </c>
    </row>
    <row r="70" spans="1:35" ht="12.75" customHeight="1" x14ac:dyDescent="0.2">
      <c r="A70" s="121"/>
      <c r="B70" s="138"/>
      <c r="C70" s="11" t="s">
        <v>39</v>
      </c>
      <c r="D70" s="83">
        <v>2660</v>
      </c>
      <c r="E70" s="83">
        <v>3885</v>
      </c>
      <c r="F70" s="83">
        <v>8740</v>
      </c>
      <c r="G70" s="83">
        <v>2078.4499999999998</v>
      </c>
      <c r="H70" s="83">
        <v>2210</v>
      </c>
      <c r="I70" s="83">
        <v>3480</v>
      </c>
      <c r="J70" s="83">
        <v>3590</v>
      </c>
      <c r="K70" s="83">
        <v>4180</v>
      </c>
      <c r="L70" s="83">
        <v>16452.88</v>
      </c>
      <c r="M70" s="83">
        <v>4770</v>
      </c>
      <c r="N70" s="83">
        <v>2580</v>
      </c>
      <c r="O70" s="83">
        <v>3950</v>
      </c>
      <c r="P70" s="83">
        <v>2300</v>
      </c>
      <c r="Q70" s="83">
        <v>1200</v>
      </c>
      <c r="R70" s="83">
        <v>680</v>
      </c>
      <c r="S70" s="83">
        <v>120</v>
      </c>
      <c r="T70" s="83">
        <v>0</v>
      </c>
      <c r="U70" s="83">
        <v>0</v>
      </c>
      <c r="V70" s="83">
        <v>0</v>
      </c>
      <c r="W70" s="83">
        <v>0</v>
      </c>
      <c r="X70" s="83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f>'Ingreso de Datos 2020'!Q22</f>
        <v>0</v>
      </c>
      <c r="AI70" s="86">
        <f t="shared" si="77"/>
        <v>62876.33</v>
      </c>
    </row>
    <row r="71" spans="1:35" ht="12.75" customHeight="1" x14ac:dyDescent="0.2">
      <c r="A71" s="121"/>
      <c r="B71" s="137" t="s">
        <v>34</v>
      </c>
      <c r="C71" s="10" t="s">
        <v>25</v>
      </c>
      <c r="D71" s="82">
        <v>253</v>
      </c>
      <c r="E71" s="82">
        <v>120</v>
      </c>
      <c r="F71" s="82">
        <v>156</v>
      </c>
      <c r="G71" s="82">
        <v>117</v>
      </c>
      <c r="H71" s="82">
        <v>137</v>
      </c>
      <c r="I71" s="82">
        <v>169</v>
      </c>
      <c r="J71" s="82">
        <v>72</v>
      </c>
      <c r="K71" s="82">
        <v>79</v>
      </c>
      <c r="L71" s="82">
        <v>0</v>
      </c>
      <c r="M71" s="82">
        <v>0</v>
      </c>
      <c r="N71" s="82">
        <v>0</v>
      </c>
      <c r="O71" s="82">
        <v>0</v>
      </c>
      <c r="P71" s="82">
        <v>77</v>
      </c>
      <c r="Q71" s="82">
        <v>54</v>
      </c>
      <c r="R71" s="82">
        <v>0</v>
      </c>
      <c r="S71" s="82">
        <v>0</v>
      </c>
      <c r="T71" s="82">
        <v>30</v>
      </c>
      <c r="U71" s="82">
        <v>115</v>
      </c>
      <c r="V71" s="82">
        <v>0</v>
      </c>
      <c r="W71" s="82">
        <v>0</v>
      </c>
      <c r="X71" s="82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f>'Ingreso de Datos 2020'!Q23</f>
        <v>0</v>
      </c>
      <c r="AI71" s="85">
        <f t="shared" si="77"/>
        <v>1379</v>
      </c>
    </row>
    <row r="72" spans="1:35" ht="12.75" customHeight="1" x14ac:dyDescent="0.2">
      <c r="A72" s="121"/>
      <c r="B72" s="138"/>
      <c r="C72" s="11" t="s">
        <v>39</v>
      </c>
      <c r="D72" s="83">
        <v>31080</v>
      </c>
      <c r="E72" s="83">
        <v>16800</v>
      </c>
      <c r="F72" s="83">
        <v>21840</v>
      </c>
      <c r="G72" s="83">
        <v>16380</v>
      </c>
      <c r="H72" s="83">
        <v>19620</v>
      </c>
      <c r="I72" s="83">
        <v>25350</v>
      </c>
      <c r="J72" s="83">
        <v>10800</v>
      </c>
      <c r="K72" s="83">
        <v>11850</v>
      </c>
      <c r="L72" s="83">
        <v>0</v>
      </c>
      <c r="M72" s="83">
        <v>0</v>
      </c>
      <c r="N72" s="83">
        <v>0</v>
      </c>
      <c r="O72" s="83">
        <v>0</v>
      </c>
      <c r="P72" s="83">
        <v>11550</v>
      </c>
      <c r="Q72" s="83">
        <v>8100</v>
      </c>
      <c r="R72" s="83">
        <v>0</v>
      </c>
      <c r="S72" s="83">
        <v>0</v>
      </c>
      <c r="T72" s="83">
        <v>1339</v>
      </c>
      <c r="U72" s="83">
        <v>5088</v>
      </c>
      <c r="V72" s="83">
        <v>0</v>
      </c>
      <c r="W72" s="83">
        <v>0</v>
      </c>
      <c r="X72" s="83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f>'Ingreso de Datos 2020'!Q24</f>
        <v>0</v>
      </c>
      <c r="AI72" s="86">
        <f t="shared" si="77"/>
        <v>179797</v>
      </c>
    </row>
    <row r="73" spans="1:35" ht="12.75" customHeight="1" x14ac:dyDescent="0.2">
      <c r="A73" s="121"/>
      <c r="B73" s="137" t="s">
        <v>35</v>
      </c>
      <c r="C73" s="10" t="s">
        <v>25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1</v>
      </c>
      <c r="S73" s="82">
        <v>65</v>
      </c>
      <c r="T73" s="82">
        <v>117</v>
      </c>
      <c r="U73" s="82">
        <v>134</v>
      </c>
      <c r="V73" s="82">
        <v>236</v>
      </c>
      <c r="W73" s="82">
        <v>240</v>
      </c>
      <c r="X73" s="82">
        <v>137</v>
      </c>
      <c r="Y73" s="17">
        <v>53</v>
      </c>
      <c r="Z73" s="17">
        <v>15</v>
      </c>
      <c r="AA73" s="17">
        <v>1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f>'Ingreso de Datos 2020'!Q25</f>
        <v>0</v>
      </c>
      <c r="AI73" s="85">
        <f t="shared" si="77"/>
        <v>999</v>
      </c>
    </row>
    <row r="74" spans="1:35" ht="12.75" customHeight="1" x14ac:dyDescent="0.2">
      <c r="A74" s="121"/>
      <c r="B74" s="138"/>
      <c r="C74" s="11" t="s">
        <v>39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260.45999999999998</v>
      </c>
      <c r="S74" s="83">
        <v>14584.82</v>
      </c>
      <c r="T74" s="83">
        <v>26106.3</v>
      </c>
      <c r="U74" s="83">
        <v>32166</v>
      </c>
      <c r="V74" s="83">
        <v>65999.600000000006</v>
      </c>
      <c r="W74" s="83">
        <v>68538.721619999997</v>
      </c>
      <c r="X74" s="83">
        <v>37043.854953112699</v>
      </c>
      <c r="Y74" s="18">
        <v>14868</v>
      </c>
      <c r="Z74" s="18">
        <v>4661</v>
      </c>
      <c r="AA74" s="18">
        <v>344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f>'Ingreso de Datos 2020'!Q26</f>
        <v>0</v>
      </c>
      <c r="AI74" s="86">
        <f t="shared" si="77"/>
        <v>264572.75657311268</v>
      </c>
    </row>
    <row r="75" spans="1:35" ht="12.75" customHeight="1" x14ac:dyDescent="0.2">
      <c r="A75" s="121"/>
      <c r="B75" s="137" t="s">
        <v>36</v>
      </c>
      <c r="C75" s="10" t="s">
        <v>25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f>'Ingreso de Datos 2020'!Q27</f>
        <v>0</v>
      </c>
      <c r="AI75" s="85">
        <f t="shared" si="77"/>
        <v>0</v>
      </c>
    </row>
    <row r="76" spans="1:35" ht="12.75" customHeight="1" x14ac:dyDescent="0.2">
      <c r="A76" s="121"/>
      <c r="B76" s="138"/>
      <c r="C76" s="11" t="s">
        <v>39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v>0</v>
      </c>
      <c r="U76" s="83">
        <v>0</v>
      </c>
      <c r="V76" s="83">
        <v>0</v>
      </c>
      <c r="W76" s="83">
        <v>0</v>
      </c>
      <c r="X76" s="83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f>'Ingreso de Datos 2020'!Q28</f>
        <v>0</v>
      </c>
      <c r="AI76" s="86">
        <f t="shared" si="77"/>
        <v>0</v>
      </c>
    </row>
    <row r="77" spans="1:35" ht="12.75" customHeight="1" x14ac:dyDescent="0.2">
      <c r="A77" s="121"/>
      <c r="B77" s="137" t="s">
        <v>37</v>
      </c>
      <c r="C77" s="10" t="s">
        <v>25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17">
        <v>5</v>
      </c>
      <c r="Z77" s="17">
        <v>116</v>
      </c>
      <c r="AA77" s="17">
        <v>234</v>
      </c>
      <c r="AB77" s="17">
        <v>338</v>
      </c>
      <c r="AC77" s="17">
        <v>266</v>
      </c>
      <c r="AD77" s="17">
        <v>223</v>
      </c>
      <c r="AE77" s="17">
        <v>243</v>
      </c>
      <c r="AF77" s="17">
        <v>162</v>
      </c>
      <c r="AG77" s="17">
        <v>125</v>
      </c>
      <c r="AH77" s="17">
        <f>'Ingreso de Datos 2020'!Q29</f>
        <v>59</v>
      </c>
      <c r="AI77" s="85">
        <f t="shared" si="77"/>
        <v>1771</v>
      </c>
    </row>
    <row r="78" spans="1:35" ht="12.75" customHeight="1" x14ac:dyDescent="0.2">
      <c r="A78" s="121"/>
      <c r="B78" s="138"/>
      <c r="C78" s="11" t="s">
        <v>39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3">
        <v>0</v>
      </c>
      <c r="X78" s="83">
        <v>0</v>
      </c>
      <c r="Y78" s="18">
        <v>2585</v>
      </c>
      <c r="Z78" s="18">
        <v>58739</v>
      </c>
      <c r="AA78" s="18">
        <v>136522</v>
      </c>
      <c r="AB78" s="18">
        <v>200484</v>
      </c>
      <c r="AC78" s="18">
        <v>161742</v>
      </c>
      <c r="AD78" s="18">
        <v>139336</v>
      </c>
      <c r="AE78" s="18">
        <v>148420</v>
      </c>
      <c r="AF78" s="18">
        <v>99783</v>
      </c>
      <c r="AG78" s="18">
        <v>76371</v>
      </c>
      <c r="AH78" s="18">
        <f>'Ingreso de Datos 2020'!Q30</f>
        <v>34899</v>
      </c>
      <c r="AI78" s="86">
        <f t="shared" si="77"/>
        <v>1058881</v>
      </c>
    </row>
    <row r="79" spans="1:35" ht="12.75" customHeight="1" x14ac:dyDescent="0.2">
      <c r="A79" s="121"/>
      <c r="B79" s="137" t="s">
        <v>38</v>
      </c>
      <c r="C79" s="10" t="s">
        <v>25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0</v>
      </c>
      <c r="AG79" s="17">
        <v>0</v>
      </c>
      <c r="AH79" s="17">
        <f>'Ingreso de Datos 2020'!Q31</f>
        <v>0</v>
      </c>
      <c r="AI79" s="85">
        <f t="shared" si="77"/>
        <v>0</v>
      </c>
    </row>
    <row r="80" spans="1:35" ht="12.75" customHeight="1" x14ac:dyDescent="0.2">
      <c r="A80" s="121"/>
      <c r="B80" s="138"/>
      <c r="C80" s="11" t="s">
        <v>39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0</v>
      </c>
      <c r="AG80" s="18">
        <v>0</v>
      </c>
      <c r="AH80" s="18">
        <f>'Ingreso de Datos 2020'!Q32</f>
        <v>0</v>
      </c>
      <c r="AI80" s="86">
        <f t="shared" si="77"/>
        <v>0</v>
      </c>
    </row>
    <row r="81" spans="1:35" ht="12.75" customHeight="1" x14ac:dyDescent="0.2">
      <c r="A81" s="121"/>
      <c r="B81" s="137" t="s">
        <v>40</v>
      </c>
      <c r="C81" s="10" t="s">
        <v>25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f>'Ingreso de Datos 2020'!Q33</f>
        <v>0</v>
      </c>
      <c r="AI81" s="85">
        <f t="shared" si="77"/>
        <v>0</v>
      </c>
    </row>
    <row r="82" spans="1:35" ht="12.75" customHeight="1" x14ac:dyDescent="0.2">
      <c r="A82" s="122"/>
      <c r="B82" s="138"/>
      <c r="C82" s="11" t="s">
        <v>39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  <c r="X82" s="83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f>'Ingreso de Datos 2020'!Q34</f>
        <v>0</v>
      </c>
      <c r="AI82" s="86">
        <f t="shared" si="77"/>
        <v>0</v>
      </c>
    </row>
    <row r="83" spans="1:35" ht="12.75" customHeight="1" x14ac:dyDescent="0.2">
      <c r="A83" s="120" t="s">
        <v>41</v>
      </c>
      <c r="B83" s="137" t="s">
        <v>42</v>
      </c>
      <c r="C83" s="10" t="s">
        <v>25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9</v>
      </c>
      <c r="U83" s="82">
        <v>429</v>
      </c>
      <c r="V83" s="82">
        <v>764</v>
      </c>
      <c r="W83" s="82">
        <v>613</v>
      </c>
      <c r="X83" s="82">
        <v>992</v>
      </c>
      <c r="Y83" s="17">
        <v>631</v>
      </c>
      <c r="Z83" s="17">
        <v>1161</v>
      </c>
      <c r="AA83" s="17">
        <v>652</v>
      </c>
      <c r="AB83" s="17">
        <v>977</v>
      </c>
      <c r="AC83" s="17">
        <v>1089</v>
      </c>
      <c r="AD83" s="17">
        <v>1390</v>
      </c>
      <c r="AE83" s="17">
        <v>1472</v>
      </c>
      <c r="AF83" s="17">
        <v>1593</v>
      </c>
      <c r="AG83" s="17">
        <v>1366</v>
      </c>
      <c r="AH83" s="17">
        <f>'Ingreso de Datos 2020'!Q35</f>
        <v>1414</v>
      </c>
      <c r="AI83" s="85">
        <f t="shared" si="77"/>
        <v>14552</v>
      </c>
    </row>
    <row r="84" spans="1:35" ht="12.75" customHeight="1" x14ac:dyDescent="0.2">
      <c r="A84" s="121"/>
      <c r="B84" s="138"/>
      <c r="C84" s="11" t="s">
        <v>39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83">
        <v>288</v>
      </c>
      <c r="U84" s="83">
        <v>19504</v>
      </c>
      <c r="V84" s="83">
        <v>81696</v>
      </c>
      <c r="W84" s="83">
        <v>63081</v>
      </c>
      <c r="X84" s="83">
        <v>82972.028725424592</v>
      </c>
      <c r="Y84" s="18">
        <v>63677.448000585908</v>
      </c>
      <c r="Z84" s="18">
        <v>144780</v>
      </c>
      <c r="AA84" s="18">
        <v>85895</v>
      </c>
      <c r="AB84" s="18">
        <v>123630</v>
      </c>
      <c r="AC84" s="18">
        <v>136901</v>
      </c>
      <c r="AD84" s="18">
        <v>157075</v>
      </c>
      <c r="AE84" s="18">
        <v>207760</v>
      </c>
      <c r="AF84" s="18">
        <v>250743</v>
      </c>
      <c r="AG84" s="18">
        <v>299531</v>
      </c>
      <c r="AH84" s="18">
        <f>'Ingreso de Datos 2020'!Q36</f>
        <v>348173.57396449702</v>
      </c>
      <c r="AI84" s="86">
        <f t="shared" si="77"/>
        <v>2065707.0506905075</v>
      </c>
    </row>
    <row r="85" spans="1:35" ht="12.75" customHeight="1" x14ac:dyDescent="0.2">
      <c r="A85" s="121"/>
      <c r="B85" s="137" t="s">
        <v>43</v>
      </c>
      <c r="C85" s="10" t="s">
        <v>25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0</v>
      </c>
      <c r="U85" s="82">
        <v>0</v>
      </c>
      <c r="V85" s="82">
        <v>0</v>
      </c>
      <c r="W85" s="82">
        <v>0</v>
      </c>
      <c r="X85" s="82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f>'Ingreso de Datos 2020'!Q37</f>
        <v>0</v>
      </c>
      <c r="AI85" s="85">
        <f t="shared" si="77"/>
        <v>0</v>
      </c>
    </row>
    <row r="86" spans="1:35" ht="12.75" customHeight="1" x14ac:dyDescent="0.2">
      <c r="A86" s="121"/>
      <c r="B86" s="138"/>
      <c r="C86" s="11" t="s">
        <v>39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0</v>
      </c>
      <c r="U86" s="83">
        <v>0</v>
      </c>
      <c r="V86" s="83">
        <v>0</v>
      </c>
      <c r="W86" s="83">
        <v>0</v>
      </c>
      <c r="X86" s="83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f>'Ingreso de Datos 2020'!Q38</f>
        <v>0</v>
      </c>
      <c r="AI86" s="86">
        <f t="shared" si="77"/>
        <v>0</v>
      </c>
    </row>
    <row r="87" spans="1:35" ht="12.75" customHeight="1" x14ac:dyDescent="0.2">
      <c r="A87" s="121"/>
      <c r="B87" s="137" t="s">
        <v>44</v>
      </c>
      <c r="C87" s="10" t="s">
        <v>25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0</v>
      </c>
      <c r="U87" s="82">
        <v>0</v>
      </c>
      <c r="V87" s="82">
        <v>0</v>
      </c>
      <c r="W87" s="82">
        <v>27</v>
      </c>
      <c r="X87" s="82">
        <v>236</v>
      </c>
      <c r="Y87" s="17">
        <v>409</v>
      </c>
      <c r="Z87" s="17">
        <v>17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f>'Ingreso de Datos 2020'!Q39</f>
        <v>0</v>
      </c>
      <c r="AI87" s="85">
        <f t="shared" si="77"/>
        <v>689</v>
      </c>
    </row>
    <row r="88" spans="1:35" ht="12.75" customHeight="1" x14ac:dyDescent="0.2">
      <c r="A88" s="121"/>
      <c r="B88" s="138"/>
      <c r="C88" s="11" t="s">
        <v>39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3510</v>
      </c>
      <c r="X88" s="83">
        <v>30877.727618764911</v>
      </c>
      <c r="Y88" s="18">
        <v>53281.272887066058</v>
      </c>
      <c r="Z88" s="18">
        <v>2210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f>'Ingreso de Datos 2020'!Q40</f>
        <v>0</v>
      </c>
      <c r="AI88" s="86">
        <f t="shared" si="77"/>
        <v>89879.000505830976</v>
      </c>
    </row>
    <row r="89" spans="1:35" ht="12.75" customHeight="1" x14ac:dyDescent="0.2">
      <c r="A89" s="121"/>
      <c r="B89" s="137" t="s">
        <v>45</v>
      </c>
      <c r="C89" s="59" t="s">
        <v>25</v>
      </c>
      <c r="D89" s="82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v>0</v>
      </c>
      <c r="W89" s="103">
        <v>0</v>
      </c>
      <c r="X89" s="103">
        <v>0</v>
      </c>
      <c r="Y89" s="103">
        <v>0</v>
      </c>
      <c r="Z89" s="103">
        <v>0</v>
      </c>
      <c r="AA89" s="103">
        <v>0</v>
      </c>
      <c r="AB89" s="103">
        <v>0</v>
      </c>
      <c r="AC89" s="103">
        <v>0</v>
      </c>
      <c r="AD89" s="103">
        <v>0</v>
      </c>
      <c r="AE89" s="103">
        <v>0</v>
      </c>
      <c r="AF89" s="103">
        <v>0</v>
      </c>
      <c r="AG89" s="116">
        <v>0</v>
      </c>
      <c r="AH89" s="17">
        <f>'Ingreso de Datos 2020'!Q41</f>
        <v>41</v>
      </c>
      <c r="AI89" s="85">
        <f t="shared" si="77"/>
        <v>41</v>
      </c>
    </row>
    <row r="90" spans="1:35" ht="12.75" customHeight="1" x14ac:dyDescent="0.2">
      <c r="A90" s="122"/>
      <c r="B90" s="138"/>
      <c r="C90" s="57" t="s">
        <v>39</v>
      </c>
      <c r="D90" s="83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4">
        <v>0</v>
      </c>
      <c r="AA90" s="104">
        <v>0</v>
      </c>
      <c r="AB90" s="104">
        <v>0</v>
      </c>
      <c r="AC90" s="104">
        <v>0</v>
      </c>
      <c r="AD90" s="104">
        <v>0</v>
      </c>
      <c r="AE90" s="104">
        <v>0</v>
      </c>
      <c r="AF90" s="104">
        <v>0</v>
      </c>
      <c r="AG90" s="117">
        <v>0</v>
      </c>
      <c r="AH90" s="18">
        <f>'Ingreso de Datos 2020'!Q42</f>
        <v>8222</v>
      </c>
      <c r="AI90" s="86">
        <f t="shared" si="77"/>
        <v>8222</v>
      </c>
    </row>
    <row r="91" spans="1:35" ht="12.75" customHeight="1" x14ac:dyDescent="0.2">
      <c r="A91" s="3" t="str">
        <f>A46</f>
        <v>FUENTE: reporte mensual Metas Subsidios Asignados DPH a DIFIN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8"/>
      <c r="AD91" s="28"/>
      <c r="AE91" s="28"/>
      <c r="AF91" s="28"/>
      <c r="AG91" s="28"/>
      <c r="AH91" s="28"/>
      <c r="AI91" s="28"/>
    </row>
    <row r="92" spans="1:3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89"/>
      <c r="AI92" s="89"/>
    </row>
    <row r="93" spans="1:3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89"/>
      <c r="AI93" s="89"/>
    </row>
    <row r="94" spans="1:3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89"/>
      <c r="AI94" s="89"/>
    </row>
    <row r="95" spans="1:3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89"/>
      <c r="AI95" s="89"/>
    </row>
    <row r="96" spans="1:35" ht="12.75" customHeight="1" thickBot="1" x14ac:dyDescent="0.25">
      <c r="A96" s="60" t="s">
        <v>56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C96" s="34"/>
      <c r="AH96" s="87"/>
      <c r="AI96" s="87"/>
    </row>
    <row r="97" spans="1:35" s="7" customFormat="1" ht="12.75" customHeight="1" x14ac:dyDescent="0.2">
      <c r="A97" s="143" t="s">
        <v>52</v>
      </c>
      <c r="B97" s="144"/>
      <c r="C97" s="145"/>
      <c r="D97" s="141" t="s">
        <v>53</v>
      </c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39" t="s">
        <v>22</v>
      </c>
    </row>
    <row r="98" spans="1:35" s="7" customFormat="1" ht="12.75" customHeight="1" thickBot="1" x14ac:dyDescent="0.25">
      <c r="A98" s="146"/>
      <c r="B98" s="147"/>
      <c r="C98" s="147"/>
      <c r="D98" s="91">
        <v>1990</v>
      </c>
      <c r="E98" s="91">
        <v>1991</v>
      </c>
      <c r="F98" s="91">
        <v>1992</v>
      </c>
      <c r="G98" s="91">
        <v>1993</v>
      </c>
      <c r="H98" s="91">
        <v>1994</v>
      </c>
      <c r="I98" s="91">
        <v>1995</v>
      </c>
      <c r="J98" s="91">
        <v>1996</v>
      </c>
      <c r="K98" s="91">
        <v>1997</v>
      </c>
      <c r="L98" s="91">
        <v>1998</v>
      </c>
      <c r="M98" s="91">
        <v>1999</v>
      </c>
      <c r="N98" s="91">
        <v>2000</v>
      </c>
      <c r="O98" s="91">
        <v>2001</v>
      </c>
      <c r="P98" s="91">
        <v>2002</v>
      </c>
      <c r="Q98" s="91">
        <v>2003</v>
      </c>
      <c r="R98" s="91">
        <v>2004</v>
      </c>
      <c r="S98" s="91">
        <v>2005</v>
      </c>
      <c r="T98" s="91">
        <v>2006</v>
      </c>
      <c r="U98" s="91">
        <v>2007</v>
      </c>
      <c r="V98" s="91">
        <v>2008</v>
      </c>
      <c r="W98" s="91">
        <v>2009</v>
      </c>
      <c r="X98" s="91">
        <v>2010</v>
      </c>
      <c r="Y98" s="91">
        <v>2011</v>
      </c>
      <c r="Z98" s="91">
        <v>2012</v>
      </c>
      <c r="AA98" s="91">
        <v>2013</v>
      </c>
      <c r="AB98" s="91">
        <v>2014</v>
      </c>
      <c r="AC98" s="91">
        <v>2015</v>
      </c>
      <c r="AD98" s="91">
        <v>2016</v>
      </c>
      <c r="AE98" s="91">
        <v>2017</v>
      </c>
      <c r="AF98" s="91">
        <v>2018</v>
      </c>
      <c r="AG98" s="102">
        <v>2019</v>
      </c>
      <c r="AH98" s="102">
        <v>2020</v>
      </c>
      <c r="AI98" s="140"/>
    </row>
    <row r="99" spans="1:35" ht="12.75" customHeight="1" x14ac:dyDescent="0.2">
      <c r="A99" s="39"/>
      <c r="B99" s="40" t="s">
        <v>54</v>
      </c>
      <c r="C99" s="25" t="s">
        <v>25</v>
      </c>
      <c r="D99" s="25">
        <f>D102+D104+D106+D108+D110+D112+D114+D116+D118+D120+D122+D124+D126+D128+D130+D132+D134</f>
        <v>0</v>
      </c>
      <c r="E99" s="25">
        <f t="shared" ref="E99:AH99" si="78">E102+E104+E106+E108+E110+E112+E114+E116+E118+E120+E122+E124+E126+E128+E130+E132+E134</f>
        <v>0</v>
      </c>
      <c r="F99" s="25">
        <f t="shared" si="78"/>
        <v>0</v>
      </c>
      <c r="G99" s="25">
        <f t="shared" si="78"/>
        <v>0</v>
      </c>
      <c r="H99" s="25">
        <f t="shared" si="78"/>
        <v>0</v>
      </c>
      <c r="I99" s="25">
        <f t="shared" si="78"/>
        <v>0</v>
      </c>
      <c r="J99" s="25">
        <f t="shared" si="78"/>
        <v>0</v>
      </c>
      <c r="K99" s="25">
        <f t="shared" si="78"/>
        <v>0</v>
      </c>
      <c r="L99" s="25">
        <f t="shared" si="78"/>
        <v>0</v>
      </c>
      <c r="M99" s="25">
        <f t="shared" si="78"/>
        <v>0</v>
      </c>
      <c r="N99" s="25">
        <f t="shared" si="78"/>
        <v>0</v>
      </c>
      <c r="O99" s="25">
        <f t="shared" si="78"/>
        <v>0</v>
      </c>
      <c r="P99" s="25">
        <f t="shared" si="78"/>
        <v>0</v>
      </c>
      <c r="Q99" s="25">
        <f t="shared" si="78"/>
        <v>0</v>
      </c>
      <c r="R99" s="25">
        <f t="shared" si="78"/>
        <v>0</v>
      </c>
      <c r="S99" s="25">
        <f t="shared" si="78"/>
        <v>0</v>
      </c>
      <c r="T99" s="25">
        <f t="shared" si="78"/>
        <v>0</v>
      </c>
      <c r="U99" s="25">
        <f t="shared" si="78"/>
        <v>0</v>
      </c>
      <c r="V99" s="25">
        <f t="shared" si="78"/>
        <v>0</v>
      </c>
      <c r="W99" s="25">
        <f t="shared" si="78"/>
        <v>0</v>
      </c>
      <c r="X99" s="25">
        <f t="shared" si="78"/>
        <v>0</v>
      </c>
      <c r="Y99" s="25">
        <f t="shared" si="78"/>
        <v>0</v>
      </c>
      <c r="Z99" s="25">
        <f t="shared" si="78"/>
        <v>1</v>
      </c>
      <c r="AA99" s="25">
        <f t="shared" si="78"/>
        <v>0</v>
      </c>
      <c r="AB99" s="25">
        <f t="shared" si="78"/>
        <v>0</v>
      </c>
      <c r="AC99" s="25">
        <f t="shared" si="78"/>
        <v>0</v>
      </c>
      <c r="AD99" s="25">
        <f t="shared" si="78"/>
        <v>0</v>
      </c>
      <c r="AE99" s="25">
        <f t="shared" si="78"/>
        <v>0</v>
      </c>
      <c r="AF99" s="25">
        <f t="shared" si="78"/>
        <v>0</v>
      </c>
      <c r="AG99" s="25">
        <f t="shared" ref="AG99" si="79">AG102+AG104+AG106+AG108+AG110+AG112+AG114+AG116+AG118+AG120+AG122+AG124+AG126+AG128+AG130+AG132+AG134</f>
        <v>0</v>
      </c>
      <c r="AH99" s="25">
        <f t="shared" si="78"/>
        <v>0</v>
      </c>
      <c r="AI99" s="42">
        <f>SUM(D99:AH99)</f>
        <v>1</v>
      </c>
    </row>
    <row r="100" spans="1:35" ht="12.75" customHeight="1" thickBot="1" x14ac:dyDescent="0.25">
      <c r="A100" s="43"/>
      <c r="B100" s="16"/>
      <c r="C100" s="20" t="s">
        <v>39</v>
      </c>
      <c r="D100" s="20">
        <f>D103+D105+D107+D109+D111+D113+D115+D117+D119+D121+D123+D125+D127+D129+D131+D133+D135</f>
        <v>0</v>
      </c>
      <c r="E100" s="20">
        <f t="shared" ref="E100:AH100" si="80">E103+E105+E107+E109+E111+E113+E115+E117+E119+E121+E123+E125+E127+E129+E131+E133+E135</f>
        <v>0</v>
      </c>
      <c r="F100" s="20">
        <f t="shared" si="80"/>
        <v>0</v>
      </c>
      <c r="G100" s="20">
        <f t="shared" si="80"/>
        <v>0</v>
      </c>
      <c r="H100" s="20">
        <f t="shared" si="80"/>
        <v>0</v>
      </c>
      <c r="I100" s="20">
        <f t="shared" si="80"/>
        <v>0</v>
      </c>
      <c r="J100" s="20">
        <f t="shared" si="80"/>
        <v>0</v>
      </c>
      <c r="K100" s="20">
        <f t="shared" si="80"/>
        <v>0</v>
      </c>
      <c r="L100" s="20">
        <f t="shared" si="80"/>
        <v>0</v>
      </c>
      <c r="M100" s="20">
        <f t="shared" si="80"/>
        <v>0</v>
      </c>
      <c r="N100" s="20">
        <f t="shared" si="80"/>
        <v>0</v>
      </c>
      <c r="O100" s="20">
        <f t="shared" si="80"/>
        <v>0</v>
      </c>
      <c r="P100" s="20">
        <f t="shared" si="80"/>
        <v>0</v>
      </c>
      <c r="Q100" s="20">
        <f t="shared" si="80"/>
        <v>0</v>
      </c>
      <c r="R100" s="20">
        <f t="shared" si="80"/>
        <v>0</v>
      </c>
      <c r="S100" s="20">
        <f t="shared" si="80"/>
        <v>0</v>
      </c>
      <c r="T100" s="20">
        <f t="shared" si="80"/>
        <v>0</v>
      </c>
      <c r="U100" s="20">
        <f t="shared" si="80"/>
        <v>0</v>
      </c>
      <c r="V100" s="20">
        <f t="shared" si="80"/>
        <v>0</v>
      </c>
      <c r="W100" s="20">
        <f t="shared" si="80"/>
        <v>0</v>
      </c>
      <c r="X100" s="20">
        <f t="shared" si="80"/>
        <v>0</v>
      </c>
      <c r="Y100" s="20">
        <f t="shared" si="80"/>
        <v>0</v>
      </c>
      <c r="Z100" s="20">
        <f t="shared" si="80"/>
        <v>539</v>
      </c>
      <c r="AA100" s="20">
        <f t="shared" si="80"/>
        <v>0</v>
      </c>
      <c r="AB100" s="20">
        <f t="shared" si="80"/>
        <v>0</v>
      </c>
      <c r="AC100" s="20">
        <f t="shared" si="80"/>
        <v>0</v>
      </c>
      <c r="AD100" s="20">
        <f t="shared" si="80"/>
        <v>0</v>
      </c>
      <c r="AE100" s="20">
        <f t="shared" si="80"/>
        <v>0</v>
      </c>
      <c r="AF100" s="20">
        <f t="shared" si="80"/>
        <v>0</v>
      </c>
      <c r="AG100" s="20">
        <f t="shared" ref="AG100" si="81">AG103+AG105+AG107+AG109+AG111+AG113+AG115+AG117+AG119+AG121+AG123+AG125+AG127+AG129+AG131+AG133+AG135</f>
        <v>0</v>
      </c>
      <c r="AH100" s="20">
        <f t="shared" si="80"/>
        <v>0</v>
      </c>
      <c r="AI100" s="45">
        <f>SUM(D100:AH100)</f>
        <v>539</v>
      </c>
    </row>
    <row r="101" spans="1:35" ht="12.75" customHeight="1" x14ac:dyDescent="0.2">
      <c r="A101" s="58"/>
      <c r="B101" s="1"/>
      <c r="C101" s="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</row>
    <row r="102" spans="1:35" ht="12.75" customHeight="1" x14ac:dyDescent="0.2">
      <c r="A102" s="120" t="s">
        <v>23</v>
      </c>
      <c r="B102" s="137" t="s">
        <v>24</v>
      </c>
      <c r="C102" s="59" t="s">
        <v>25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0</v>
      </c>
      <c r="U102" s="82">
        <v>0</v>
      </c>
      <c r="V102" s="82">
        <v>0</v>
      </c>
      <c r="W102" s="82">
        <v>0</v>
      </c>
      <c r="X102" s="82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f>'Ingreso de Datos 2020'!Q63</f>
        <v>0</v>
      </c>
      <c r="AI102" s="85">
        <f t="shared" ref="AI102:AI135" si="82">SUM(D102:AH102)</f>
        <v>0</v>
      </c>
    </row>
    <row r="103" spans="1:35" ht="12.75" customHeight="1" x14ac:dyDescent="0.2">
      <c r="A103" s="121"/>
      <c r="B103" s="138"/>
      <c r="C103" s="57" t="s">
        <v>39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83">
        <v>0</v>
      </c>
      <c r="U103" s="83">
        <v>0</v>
      </c>
      <c r="V103" s="83">
        <v>0</v>
      </c>
      <c r="W103" s="83">
        <v>0</v>
      </c>
      <c r="X103" s="83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f>'Ingreso de Datos 2020'!Q64</f>
        <v>0</v>
      </c>
      <c r="AI103" s="86">
        <f t="shared" si="82"/>
        <v>0</v>
      </c>
    </row>
    <row r="104" spans="1:35" ht="12.75" customHeight="1" x14ac:dyDescent="0.2">
      <c r="A104" s="121"/>
      <c r="B104" s="137" t="s">
        <v>27</v>
      </c>
      <c r="C104" s="10" t="s">
        <v>25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2">
        <v>0</v>
      </c>
      <c r="U104" s="82">
        <v>0</v>
      </c>
      <c r="V104" s="82">
        <v>0</v>
      </c>
      <c r="W104" s="82">
        <v>0</v>
      </c>
      <c r="X104" s="82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f>'Ingreso de Datos 2020'!Q65</f>
        <v>0</v>
      </c>
      <c r="AI104" s="85">
        <f t="shared" si="82"/>
        <v>0</v>
      </c>
    </row>
    <row r="105" spans="1:35" ht="12.75" customHeight="1" x14ac:dyDescent="0.2">
      <c r="A105" s="121"/>
      <c r="B105" s="138"/>
      <c r="C105" s="11" t="s">
        <v>39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83">
        <v>0</v>
      </c>
      <c r="R105" s="83">
        <v>0</v>
      </c>
      <c r="S105" s="83">
        <v>0</v>
      </c>
      <c r="T105" s="83">
        <v>0</v>
      </c>
      <c r="U105" s="83">
        <v>0</v>
      </c>
      <c r="V105" s="83">
        <v>0</v>
      </c>
      <c r="W105" s="83">
        <v>0</v>
      </c>
      <c r="X105" s="83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f>'Ingreso de Datos 2020'!Q66</f>
        <v>0</v>
      </c>
      <c r="AI105" s="86">
        <f t="shared" si="82"/>
        <v>0</v>
      </c>
    </row>
    <row r="106" spans="1:35" ht="12.75" customHeight="1" x14ac:dyDescent="0.2">
      <c r="A106" s="121"/>
      <c r="B106" s="137" t="s">
        <v>28</v>
      </c>
      <c r="C106" s="10" t="s">
        <v>25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2">
        <v>0</v>
      </c>
      <c r="U106" s="82">
        <v>0</v>
      </c>
      <c r="V106" s="82">
        <v>0</v>
      </c>
      <c r="W106" s="82">
        <v>0</v>
      </c>
      <c r="X106" s="82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f>'Ingreso de Datos 2020'!Q67</f>
        <v>0</v>
      </c>
      <c r="AI106" s="85">
        <f t="shared" si="82"/>
        <v>0</v>
      </c>
    </row>
    <row r="107" spans="1:35" ht="12.75" customHeight="1" x14ac:dyDescent="0.2">
      <c r="A107" s="121"/>
      <c r="B107" s="138"/>
      <c r="C107" s="11" t="s">
        <v>39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83">
        <v>0</v>
      </c>
      <c r="U107" s="83">
        <v>0</v>
      </c>
      <c r="V107" s="83">
        <v>0</v>
      </c>
      <c r="W107" s="83">
        <v>0</v>
      </c>
      <c r="X107" s="83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f>'Ingreso de Datos 2020'!Q68</f>
        <v>0</v>
      </c>
      <c r="AI107" s="86">
        <f t="shared" si="82"/>
        <v>0</v>
      </c>
    </row>
    <row r="108" spans="1:35" ht="12.75" customHeight="1" x14ac:dyDescent="0.2">
      <c r="A108" s="121"/>
      <c r="B108" s="137" t="s">
        <v>29</v>
      </c>
      <c r="C108" s="10" t="s">
        <v>25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  <c r="V108" s="82">
        <v>0</v>
      </c>
      <c r="W108" s="82">
        <v>0</v>
      </c>
      <c r="X108" s="82">
        <v>0</v>
      </c>
      <c r="Y108" s="17">
        <v>0</v>
      </c>
      <c r="Z108" s="17">
        <v>1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f>'Ingreso de Datos 2020'!Q69</f>
        <v>0</v>
      </c>
      <c r="AI108" s="85">
        <f t="shared" si="82"/>
        <v>1</v>
      </c>
    </row>
    <row r="109" spans="1:35" ht="12.75" customHeight="1" x14ac:dyDescent="0.2">
      <c r="A109" s="121"/>
      <c r="B109" s="138"/>
      <c r="C109" s="11" t="s">
        <v>39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3">
        <v>0</v>
      </c>
      <c r="Y109" s="18">
        <v>0</v>
      </c>
      <c r="Z109" s="18">
        <v>539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f>'Ingreso de Datos 2020'!Q70</f>
        <v>0</v>
      </c>
      <c r="AI109" s="86">
        <f t="shared" si="82"/>
        <v>539</v>
      </c>
    </row>
    <row r="110" spans="1:35" ht="12.75" customHeight="1" x14ac:dyDescent="0.2">
      <c r="A110" s="121"/>
      <c r="B110" s="137" t="s">
        <v>30</v>
      </c>
      <c r="C110" s="10" t="s">
        <v>25</v>
      </c>
      <c r="D110" s="82">
        <v>0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0</v>
      </c>
      <c r="U110" s="82">
        <v>0</v>
      </c>
      <c r="V110" s="82">
        <v>0</v>
      </c>
      <c r="W110" s="82">
        <v>0</v>
      </c>
      <c r="X110" s="82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f>'Ingreso de Datos 2020'!Q71</f>
        <v>0</v>
      </c>
      <c r="AI110" s="85">
        <f t="shared" si="82"/>
        <v>0</v>
      </c>
    </row>
    <row r="111" spans="1:35" ht="12.75" customHeight="1" x14ac:dyDescent="0.2">
      <c r="A111" s="121"/>
      <c r="B111" s="138"/>
      <c r="C111" s="11" t="s">
        <v>39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  <c r="AG111" s="18">
        <v>0</v>
      </c>
      <c r="AH111" s="18">
        <f>'Ingreso de Datos 2020'!Q72</f>
        <v>0</v>
      </c>
      <c r="AI111" s="86">
        <f t="shared" si="82"/>
        <v>0</v>
      </c>
    </row>
    <row r="112" spans="1:35" ht="12.75" customHeight="1" x14ac:dyDescent="0.2">
      <c r="A112" s="121"/>
      <c r="B112" s="137" t="s">
        <v>31</v>
      </c>
      <c r="C112" s="10" t="s">
        <v>25</v>
      </c>
      <c r="D112" s="82">
        <v>0</v>
      </c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82">
        <v>0</v>
      </c>
      <c r="U112" s="82">
        <v>0</v>
      </c>
      <c r="V112" s="82">
        <v>0</v>
      </c>
      <c r="W112" s="82">
        <v>0</v>
      </c>
      <c r="X112" s="82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f>'Ingreso de Datos 2020'!Q73</f>
        <v>0</v>
      </c>
      <c r="AI112" s="85">
        <f t="shared" si="82"/>
        <v>0</v>
      </c>
    </row>
    <row r="113" spans="1:35" ht="12.75" customHeight="1" x14ac:dyDescent="0.2">
      <c r="A113" s="122"/>
      <c r="B113" s="138"/>
      <c r="C113" s="11" t="s">
        <v>39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v>0</v>
      </c>
      <c r="V113" s="83">
        <v>0</v>
      </c>
      <c r="W113" s="83">
        <v>0</v>
      </c>
      <c r="X113" s="83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f>'Ingreso de Datos 2020'!Q74</f>
        <v>0</v>
      </c>
      <c r="AI113" s="86">
        <f t="shared" si="82"/>
        <v>0</v>
      </c>
    </row>
    <row r="114" spans="1:35" ht="12.75" customHeight="1" x14ac:dyDescent="0.2">
      <c r="A114" s="120" t="s">
        <v>32</v>
      </c>
      <c r="B114" s="137" t="s">
        <v>33</v>
      </c>
      <c r="C114" s="10" t="s">
        <v>25</v>
      </c>
      <c r="D114" s="82">
        <v>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0</v>
      </c>
      <c r="U114" s="82">
        <v>0</v>
      </c>
      <c r="V114" s="82">
        <v>0</v>
      </c>
      <c r="W114" s="82">
        <v>0</v>
      </c>
      <c r="X114" s="82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f>'Ingreso de Datos 2020'!Q75</f>
        <v>0</v>
      </c>
      <c r="AI114" s="85">
        <f t="shared" si="82"/>
        <v>0</v>
      </c>
    </row>
    <row r="115" spans="1:35" ht="12.75" customHeight="1" x14ac:dyDescent="0.2">
      <c r="A115" s="121"/>
      <c r="B115" s="138"/>
      <c r="C115" s="11" t="s">
        <v>39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v>0</v>
      </c>
      <c r="V115" s="83">
        <v>0</v>
      </c>
      <c r="W115" s="83">
        <v>0</v>
      </c>
      <c r="X115" s="83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f>'Ingreso de Datos 2020'!Q76</f>
        <v>0</v>
      </c>
      <c r="AI115" s="86">
        <f t="shared" si="82"/>
        <v>0</v>
      </c>
    </row>
    <row r="116" spans="1:35" ht="12.75" customHeight="1" x14ac:dyDescent="0.2">
      <c r="A116" s="121"/>
      <c r="B116" s="137" t="s">
        <v>34</v>
      </c>
      <c r="C116" s="10" t="s">
        <v>25</v>
      </c>
      <c r="D116" s="82">
        <v>0</v>
      </c>
      <c r="E116" s="82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82">
        <v>0</v>
      </c>
      <c r="V116" s="82">
        <v>0</v>
      </c>
      <c r="W116" s="82">
        <v>0</v>
      </c>
      <c r="X116" s="82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f>'Ingreso de Datos 2020'!Q77</f>
        <v>0</v>
      </c>
      <c r="AI116" s="85">
        <f t="shared" si="82"/>
        <v>0</v>
      </c>
    </row>
    <row r="117" spans="1:35" ht="12.75" customHeight="1" x14ac:dyDescent="0.2">
      <c r="A117" s="121"/>
      <c r="B117" s="138"/>
      <c r="C117" s="11" t="s">
        <v>39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0</v>
      </c>
      <c r="U117" s="83">
        <v>0</v>
      </c>
      <c r="V117" s="83">
        <v>0</v>
      </c>
      <c r="W117" s="83">
        <v>0</v>
      </c>
      <c r="X117" s="83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f>'Ingreso de Datos 2020'!Q78</f>
        <v>0</v>
      </c>
      <c r="AI117" s="86">
        <f t="shared" si="82"/>
        <v>0</v>
      </c>
    </row>
    <row r="118" spans="1:35" ht="12.75" customHeight="1" x14ac:dyDescent="0.2">
      <c r="A118" s="121"/>
      <c r="B118" s="137" t="s">
        <v>35</v>
      </c>
      <c r="C118" s="10" t="s">
        <v>25</v>
      </c>
      <c r="D118" s="82">
        <v>0</v>
      </c>
      <c r="E118" s="82">
        <v>0</v>
      </c>
      <c r="F118" s="82">
        <v>0</v>
      </c>
      <c r="G118" s="82">
        <v>0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  <c r="U118" s="82">
        <v>0</v>
      </c>
      <c r="V118" s="82">
        <v>0</v>
      </c>
      <c r="W118" s="82">
        <v>0</v>
      </c>
      <c r="X118" s="82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f>'Ingreso de Datos 2020'!Q79</f>
        <v>0</v>
      </c>
      <c r="AI118" s="85">
        <f t="shared" si="82"/>
        <v>0</v>
      </c>
    </row>
    <row r="119" spans="1:35" ht="12.75" customHeight="1" x14ac:dyDescent="0.2">
      <c r="A119" s="121"/>
      <c r="B119" s="138"/>
      <c r="C119" s="11" t="s">
        <v>39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0</v>
      </c>
      <c r="V119" s="83">
        <v>0</v>
      </c>
      <c r="W119" s="83">
        <v>0</v>
      </c>
      <c r="X119" s="83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f>'Ingreso de Datos 2020'!Q80</f>
        <v>0</v>
      </c>
      <c r="AI119" s="86">
        <f t="shared" si="82"/>
        <v>0</v>
      </c>
    </row>
    <row r="120" spans="1:35" ht="12.75" customHeight="1" x14ac:dyDescent="0.2">
      <c r="A120" s="121"/>
      <c r="B120" s="137" t="s">
        <v>36</v>
      </c>
      <c r="C120" s="10" t="s">
        <v>25</v>
      </c>
      <c r="D120" s="82">
        <v>0</v>
      </c>
      <c r="E120" s="82">
        <v>0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2">
        <v>0</v>
      </c>
      <c r="U120" s="82">
        <v>0</v>
      </c>
      <c r="V120" s="82">
        <v>0</v>
      </c>
      <c r="W120" s="82">
        <v>0</v>
      </c>
      <c r="X120" s="82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f>'Ingreso de Datos 2020'!Q81</f>
        <v>0</v>
      </c>
      <c r="AI120" s="85">
        <f t="shared" si="82"/>
        <v>0</v>
      </c>
    </row>
    <row r="121" spans="1:35" ht="12.75" customHeight="1" x14ac:dyDescent="0.2">
      <c r="A121" s="121"/>
      <c r="B121" s="138"/>
      <c r="C121" s="11" t="s">
        <v>39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T121" s="83">
        <v>0</v>
      </c>
      <c r="U121" s="83">
        <v>0</v>
      </c>
      <c r="V121" s="83">
        <v>0</v>
      </c>
      <c r="W121" s="83">
        <v>0</v>
      </c>
      <c r="X121" s="83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f>'Ingreso de Datos 2020'!Q82</f>
        <v>0</v>
      </c>
      <c r="AI121" s="86">
        <f t="shared" si="82"/>
        <v>0</v>
      </c>
    </row>
    <row r="122" spans="1:35" ht="12.75" customHeight="1" x14ac:dyDescent="0.2">
      <c r="A122" s="121"/>
      <c r="B122" s="137" t="s">
        <v>37</v>
      </c>
      <c r="C122" s="10" t="s">
        <v>25</v>
      </c>
      <c r="D122" s="82">
        <v>0</v>
      </c>
      <c r="E122" s="82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2">
        <v>0</v>
      </c>
      <c r="U122" s="82">
        <v>0</v>
      </c>
      <c r="V122" s="82">
        <v>0</v>
      </c>
      <c r="W122" s="82">
        <v>0</v>
      </c>
      <c r="X122" s="82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f>'Ingreso de Datos 2020'!Q83</f>
        <v>0</v>
      </c>
      <c r="AI122" s="85">
        <f t="shared" si="82"/>
        <v>0</v>
      </c>
    </row>
    <row r="123" spans="1:35" ht="12.75" customHeight="1" x14ac:dyDescent="0.2">
      <c r="A123" s="121"/>
      <c r="B123" s="138"/>
      <c r="C123" s="11" t="s">
        <v>39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83">
        <v>0</v>
      </c>
      <c r="S123" s="83">
        <v>0</v>
      </c>
      <c r="T123" s="83">
        <v>0</v>
      </c>
      <c r="U123" s="83">
        <v>0</v>
      </c>
      <c r="V123" s="83">
        <v>0</v>
      </c>
      <c r="W123" s="83">
        <v>0</v>
      </c>
      <c r="X123" s="83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  <c r="AG123" s="18">
        <v>0</v>
      </c>
      <c r="AH123" s="18">
        <f>'Ingreso de Datos 2020'!Q84</f>
        <v>0</v>
      </c>
      <c r="AI123" s="86">
        <f t="shared" si="82"/>
        <v>0</v>
      </c>
    </row>
    <row r="124" spans="1:35" ht="12.75" customHeight="1" x14ac:dyDescent="0.2">
      <c r="A124" s="121"/>
      <c r="B124" s="137" t="s">
        <v>38</v>
      </c>
      <c r="C124" s="10" t="s">
        <v>25</v>
      </c>
      <c r="D124" s="82">
        <v>0</v>
      </c>
      <c r="E124" s="82">
        <v>0</v>
      </c>
      <c r="F124" s="82">
        <v>0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0</v>
      </c>
      <c r="R124" s="82">
        <v>0</v>
      </c>
      <c r="S124" s="82">
        <v>0</v>
      </c>
      <c r="T124" s="82">
        <v>0</v>
      </c>
      <c r="U124" s="82">
        <v>0</v>
      </c>
      <c r="V124" s="82">
        <v>0</v>
      </c>
      <c r="W124" s="82">
        <v>0</v>
      </c>
      <c r="X124" s="82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f>'Ingreso de Datos 2020'!Q85</f>
        <v>0</v>
      </c>
      <c r="AI124" s="85">
        <f t="shared" si="82"/>
        <v>0</v>
      </c>
    </row>
    <row r="125" spans="1:35" ht="12.75" customHeight="1" x14ac:dyDescent="0.2">
      <c r="A125" s="121"/>
      <c r="B125" s="138"/>
      <c r="C125" s="11" t="s">
        <v>39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v>0</v>
      </c>
      <c r="V125" s="83">
        <v>0</v>
      </c>
      <c r="W125" s="83">
        <v>0</v>
      </c>
      <c r="X125" s="83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f>'Ingreso de Datos 2020'!Q86</f>
        <v>0</v>
      </c>
      <c r="AI125" s="86">
        <f t="shared" si="82"/>
        <v>0</v>
      </c>
    </row>
    <row r="126" spans="1:35" ht="12.75" customHeight="1" x14ac:dyDescent="0.2">
      <c r="A126" s="121"/>
      <c r="B126" s="137" t="s">
        <v>40</v>
      </c>
      <c r="C126" s="10" t="s">
        <v>25</v>
      </c>
      <c r="D126" s="82">
        <v>0</v>
      </c>
      <c r="E126" s="82">
        <v>0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f>'Ingreso de Datos 2020'!Q87</f>
        <v>0</v>
      </c>
      <c r="AI126" s="85">
        <f t="shared" si="82"/>
        <v>0</v>
      </c>
    </row>
    <row r="127" spans="1:35" ht="12.75" customHeight="1" x14ac:dyDescent="0.2">
      <c r="A127" s="122"/>
      <c r="B127" s="138"/>
      <c r="C127" s="11" t="s">
        <v>39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3">
        <v>0</v>
      </c>
      <c r="X127" s="83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f>'Ingreso de Datos 2020'!Q88</f>
        <v>0</v>
      </c>
      <c r="AI127" s="86">
        <f t="shared" si="82"/>
        <v>0</v>
      </c>
    </row>
    <row r="128" spans="1:35" ht="12.75" customHeight="1" x14ac:dyDescent="0.2">
      <c r="A128" s="133" t="s">
        <v>41</v>
      </c>
      <c r="B128" s="137" t="s">
        <v>42</v>
      </c>
      <c r="C128" s="10" t="s">
        <v>25</v>
      </c>
      <c r="D128" s="82">
        <v>0</v>
      </c>
      <c r="E128" s="82">
        <v>0</v>
      </c>
      <c r="F128" s="82">
        <v>0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2">
        <v>0</v>
      </c>
      <c r="O128" s="82">
        <v>0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f>'Ingreso de Datos 2020'!Q89</f>
        <v>0</v>
      </c>
      <c r="AI128" s="85">
        <f t="shared" si="82"/>
        <v>0</v>
      </c>
    </row>
    <row r="129" spans="1:35" ht="12.75" customHeight="1" x14ac:dyDescent="0.2">
      <c r="A129" s="134"/>
      <c r="B129" s="138"/>
      <c r="C129" s="11" t="s">
        <v>39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3">
        <v>0</v>
      </c>
      <c r="X129" s="83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f>'Ingreso de Datos 2020'!Q90</f>
        <v>0</v>
      </c>
      <c r="AI129" s="86">
        <f t="shared" si="82"/>
        <v>0</v>
      </c>
    </row>
    <row r="130" spans="1:35" ht="12.75" customHeight="1" x14ac:dyDescent="0.2">
      <c r="A130" s="134"/>
      <c r="B130" s="137" t="s">
        <v>43</v>
      </c>
      <c r="C130" s="10" t="s">
        <v>25</v>
      </c>
      <c r="D130" s="82">
        <v>0</v>
      </c>
      <c r="E130" s="82">
        <v>0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2">
        <v>0</v>
      </c>
      <c r="T130" s="82">
        <v>0</v>
      </c>
      <c r="U130" s="82">
        <v>0</v>
      </c>
      <c r="V130" s="82">
        <v>0</v>
      </c>
      <c r="W130" s="82">
        <v>0</v>
      </c>
      <c r="X130" s="82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f>'Ingreso de Datos 2020'!Q91</f>
        <v>0</v>
      </c>
      <c r="AI130" s="85">
        <f t="shared" si="82"/>
        <v>0</v>
      </c>
    </row>
    <row r="131" spans="1:35" ht="12.75" customHeight="1" x14ac:dyDescent="0.2">
      <c r="A131" s="134"/>
      <c r="B131" s="138"/>
      <c r="C131" s="11" t="s">
        <v>39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  <c r="Q131" s="83">
        <v>0</v>
      </c>
      <c r="R131" s="83">
        <v>0</v>
      </c>
      <c r="S131" s="83">
        <v>0</v>
      </c>
      <c r="T131" s="83">
        <v>0</v>
      </c>
      <c r="U131" s="83">
        <v>0</v>
      </c>
      <c r="V131" s="83">
        <v>0</v>
      </c>
      <c r="W131" s="83">
        <v>0</v>
      </c>
      <c r="X131" s="83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f>'Ingreso de Datos 2020'!Q92</f>
        <v>0</v>
      </c>
      <c r="AI131" s="86">
        <f t="shared" si="82"/>
        <v>0</v>
      </c>
    </row>
    <row r="132" spans="1:35" ht="12.75" customHeight="1" x14ac:dyDescent="0.2">
      <c r="A132" s="134"/>
      <c r="B132" s="137" t="s">
        <v>44</v>
      </c>
      <c r="C132" s="10" t="s">
        <v>25</v>
      </c>
      <c r="D132" s="82">
        <v>0</v>
      </c>
      <c r="E132" s="82">
        <v>0</v>
      </c>
      <c r="F132" s="82">
        <v>0</v>
      </c>
      <c r="G132" s="82">
        <v>0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0</v>
      </c>
      <c r="S132" s="82">
        <v>0</v>
      </c>
      <c r="T132" s="82">
        <v>0</v>
      </c>
      <c r="U132" s="82">
        <v>0</v>
      </c>
      <c r="V132" s="82">
        <v>0</v>
      </c>
      <c r="W132" s="82">
        <v>0</v>
      </c>
      <c r="X132" s="82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f>'Ingreso de Datos 2020'!Q93</f>
        <v>0</v>
      </c>
      <c r="AI132" s="85">
        <f t="shared" si="82"/>
        <v>0</v>
      </c>
    </row>
    <row r="133" spans="1:35" ht="12.75" customHeight="1" x14ac:dyDescent="0.2">
      <c r="A133" s="134"/>
      <c r="B133" s="138"/>
      <c r="C133" s="11" t="s">
        <v>39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0</v>
      </c>
      <c r="S133" s="83">
        <v>0</v>
      </c>
      <c r="T133" s="83">
        <v>0</v>
      </c>
      <c r="U133" s="83">
        <v>0</v>
      </c>
      <c r="V133" s="83">
        <v>0</v>
      </c>
      <c r="W133" s="83">
        <v>0</v>
      </c>
      <c r="X133" s="83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f>'Ingreso de Datos 2020'!Q94</f>
        <v>0</v>
      </c>
      <c r="AI133" s="86">
        <f t="shared" si="82"/>
        <v>0</v>
      </c>
    </row>
    <row r="134" spans="1:35" ht="12.75" customHeight="1" x14ac:dyDescent="0.2">
      <c r="A134" s="134"/>
      <c r="B134" s="137" t="s">
        <v>45</v>
      </c>
      <c r="C134" s="10" t="s">
        <v>25</v>
      </c>
      <c r="D134" s="82">
        <v>0</v>
      </c>
      <c r="E134" s="82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f>'Ingreso de Datos 2020'!Q101</f>
        <v>0</v>
      </c>
      <c r="AF134" s="17">
        <v>0</v>
      </c>
      <c r="AG134" s="17">
        <v>0</v>
      </c>
      <c r="AH134" s="17">
        <f>'Ingreso de Datos 2020'!Q95</f>
        <v>0</v>
      </c>
      <c r="AI134" s="85">
        <f t="shared" si="82"/>
        <v>0</v>
      </c>
    </row>
    <row r="135" spans="1:35" ht="12.75" customHeight="1" x14ac:dyDescent="0.2">
      <c r="A135" s="148"/>
      <c r="B135" s="138"/>
      <c r="C135" s="11" t="s">
        <v>39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  <c r="Q135" s="83">
        <v>0</v>
      </c>
      <c r="R135" s="83">
        <v>0</v>
      </c>
      <c r="S135" s="83">
        <v>0</v>
      </c>
      <c r="T135" s="83">
        <v>0</v>
      </c>
      <c r="U135" s="83">
        <v>0</v>
      </c>
      <c r="V135" s="83">
        <v>0</v>
      </c>
      <c r="W135" s="83">
        <v>0</v>
      </c>
      <c r="X135" s="83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f>'Ingreso de Datos 2020'!Q102</f>
        <v>0</v>
      </c>
      <c r="AF135" s="18">
        <v>0</v>
      </c>
      <c r="AG135" s="18">
        <v>0</v>
      </c>
      <c r="AH135" s="18">
        <f>'Ingreso de Datos 2020'!Q96</f>
        <v>0</v>
      </c>
      <c r="AI135" s="86">
        <f t="shared" si="82"/>
        <v>0</v>
      </c>
    </row>
    <row r="136" spans="1:35" ht="12.75" customHeight="1" x14ac:dyDescent="0.2">
      <c r="A136" s="3" t="str">
        <f>A46</f>
        <v>FUENTE: reporte mensual Metas Subsidios Asignados DPH a DIFIN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8"/>
      <c r="AD136" s="28"/>
      <c r="AE136" s="28"/>
      <c r="AF136" s="28"/>
      <c r="AG136" s="28"/>
      <c r="AH136" s="28"/>
      <c r="AI136" s="28"/>
    </row>
    <row r="137" spans="1:3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</sheetData>
  <sheetProtection sheet="1" objects="1" scenarios="1"/>
  <mergeCells count="69">
    <mergeCell ref="A83:A90"/>
    <mergeCell ref="B89:B90"/>
    <mergeCell ref="A128:A135"/>
    <mergeCell ref="B134:B135"/>
    <mergeCell ref="A69:A82"/>
    <mergeCell ref="A114:A127"/>
    <mergeCell ref="B126:B127"/>
    <mergeCell ref="B124:B125"/>
    <mergeCell ref="B132:B133"/>
    <mergeCell ref="B85:B86"/>
    <mergeCell ref="B83:B84"/>
    <mergeCell ref="B75:B76"/>
    <mergeCell ref="B108:B109"/>
    <mergeCell ref="B120:B121"/>
    <mergeCell ref="B122:B123"/>
    <mergeCell ref="B77:B78"/>
    <mergeCell ref="A57:A68"/>
    <mergeCell ref="B57:B58"/>
    <mergeCell ref="B71:B72"/>
    <mergeCell ref="B69:B70"/>
    <mergeCell ref="B67:B68"/>
    <mergeCell ref="B65:B66"/>
    <mergeCell ref="A38:A45"/>
    <mergeCell ref="B44:B45"/>
    <mergeCell ref="B38:B39"/>
    <mergeCell ref="B42:B43"/>
    <mergeCell ref="A52:C53"/>
    <mergeCell ref="B40:B41"/>
    <mergeCell ref="A7:C8"/>
    <mergeCell ref="B26:B27"/>
    <mergeCell ref="B28:B29"/>
    <mergeCell ref="A24:A37"/>
    <mergeCell ref="B24:B25"/>
    <mergeCell ref="A12:A23"/>
    <mergeCell ref="B22:B23"/>
    <mergeCell ref="B12:B13"/>
    <mergeCell ref="B14:B15"/>
    <mergeCell ref="B18:B19"/>
    <mergeCell ref="B16:B17"/>
    <mergeCell ref="B30:B31"/>
    <mergeCell ref="B32:B33"/>
    <mergeCell ref="B34:B35"/>
    <mergeCell ref="B36:B37"/>
    <mergeCell ref="B20:B21"/>
    <mergeCell ref="B79:B80"/>
    <mergeCell ref="B81:B82"/>
    <mergeCell ref="B114:B115"/>
    <mergeCell ref="B116:B117"/>
    <mergeCell ref="B118:B119"/>
    <mergeCell ref="B110:B111"/>
    <mergeCell ref="B102:B103"/>
    <mergeCell ref="B104:B105"/>
    <mergeCell ref="B106:B107"/>
    <mergeCell ref="B130:B131"/>
    <mergeCell ref="A102:A113"/>
    <mergeCell ref="B112:B113"/>
    <mergeCell ref="AI7:AI8"/>
    <mergeCell ref="AI52:AI53"/>
    <mergeCell ref="AI97:AI98"/>
    <mergeCell ref="D7:AH7"/>
    <mergeCell ref="D52:AH52"/>
    <mergeCell ref="D97:AH97"/>
    <mergeCell ref="B128:B129"/>
    <mergeCell ref="B73:B74"/>
    <mergeCell ref="B59:B60"/>
    <mergeCell ref="B61:B62"/>
    <mergeCell ref="B63:B64"/>
    <mergeCell ref="A97:C98"/>
    <mergeCell ref="B87:B88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FF9933"/>
    <pageSetUpPr fitToPage="1"/>
  </sheetPr>
  <dimension ref="A1:AL265"/>
  <sheetViews>
    <sheetView workbookViewId="0">
      <pane xSplit="3" ySplit="8" topLeftCell="AH9" activePane="bottomRight" state="frozen"/>
      <selection activeCell="A7" sqref="A7:B8"/>
      <selection pane="topRight" activeCell="A7" sqref="A7:B8"/>
      <selection pane="bottomLeft" activeCell="A7" sqref="A7:B8"/>
      <selection pane="bottomRight" activeCell="A7" sqref="A7:C8"/>
    </sheetView>
  </sheetViews>
  <sheetFormatPr baseColWidth="10" defaultColWidth="11.42578125" defaultRowHeight="12.75" customHeight="1" x14ac:dyDescent="0.2"/>
  <cols>
    <col min="1" max="1" width="11.5703125" style="2" customWidth="1"/>
    <col min="2" max="2" width="36.28515625" style="2" customWidth="1"/>
    <col min="3" max="23" width="7.5703125" style="2" customWidth="1"/>
    <col min="24" max="35" width="16.7109375" style="4" customWidth="1"/>
    <col min="36" max="86" width="13.7109375" style="1" customWidth="1"/>
    <col min="87" max="16384" width="11.42578125" style="1"/>
  </cols>
  <sheetData>
    <row r="1" spans="1:36" ht="12.75" customHeight="1" x14ac:dyDescent="0.2">
      <c r="A1" s="26"/>
      <c r="AH1" s="90" t="str">
        <f>'Ingreso de Datos 2020'!A1</f>
        <v>SUBSIDIOS PAGADOS PROGRAMA REGULAR Y RECONSTRUCCIÓN</v>
      </c>
    </row>
    <row r="2" spans="1:36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C2" s="32"/>
      <c r="AH2" s="90" t="str">
        <f>'Ingreso de Datos 2020'!A2</f>
        <v>EQUIPO DE ESTADISTICAS – COMISIÓN DE ESTUDIOS HABITACIONALES Y URBANOS</v>
      </c>
    </row>
    <row r="3" spans="1:36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AC3" s="33"/>
      <c r="AH3" s="90" t="str">
        <f>'Ingreso de Datos 2020'!A5</f>
        <v>PERIODO: 1990 - DICIEMBRE 2020</v>
      </c>
    </row>
    <row r="4" spans="1:36" ht="12.75" customHeight="1" x14ac:dyDescent="0.2">
      <c r="AH4" s="90" t="str">
        <f>'Ingreso de Datos 2020'!A6</f>
        <v>POR AÑO Y PROGRAMA</v>
      </c>
    </row>
    <row r="5" spans="1:36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6" ht="12.75" customHeight="1" thickBot="1" x14ac:dyDescent="0.25">
      <c r="A6" s="60" t="s">
        <v>51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6" s="7" customFormat="1" ht="12.75" customHeight="1" x14ac:dyDescent="0.2">
      <c r="A7" s="143" t="s">
        <v>52</v>
      </c>
      <c r="B7" s="144"/>
      <c r="C7" s="145"/>
      <c r="D7" s="141" t="s">
        <v>53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39" t="s">
        <v>22</v>
      </c>
    </row>
    <row r="8" spans="1:36" s="7" customFormat="1" ht="12.75" customHeight="1" thickBot="1" x14ac:dyDescent="0.25">
      <c r="A8" s="146"/>
      <c r="B8" s="147"/>
      <c r="C8" s="147"/>
      <c r="D8" s="91">
        <v>1990</v>
      </c>
      <c r="E8" s="91">
        <v>1991</v>
      </c>
      <c r="F8" s="91">
        <v>1992</v>
      </c>
      <c r="G8" s="91">
        <v>1993</v>
      </c>
      <c r="H8" s="91">
        <v>1994</v>
      </c>
      <c r="I8" s="91">
        <v>1995</v>
      </c>
      <c r="J8" s="91">
        <v>1996</v>
      </c>
      <c r="K8" s="91">
        <v>1997</v>
      </c>
      <c r="L8" s="91">
        <v>1998</v>
      </c>
      <c r="M8" s="91">
        <v>1999</v>
      </c>
      <c r="N8" s="91">
        <v>2000</v>
      </c>
      <c r="O8" s="91">
        <v>2001</v>
      </c>
      <c r="P8" s="91">
        <v>2002</v>
      </c>
      <c r="Q8" s="91">
        <v>2003</v>
      </c>
      <c r="R8" s="91">
        <v>2004</v>
      </c>
      <c r="S8" s="91">
        <v>2005</v>
      </c>
      <c r="T8" s="91">
        <v>2006</v>
      </c>
      <c r="U8" s="91">
        <v>2007</v>
      </c>
      <c r="V8" s="91">
        <v>2008</v>
      </c>
      <c r="W8" s="91">
        <v>2009</v>
      </c>
      <c r="X8" s="91">
        <v>2010</v>
      </c>
      <c r="Y8" s="91">
        <v>2011</v>
      </c>
      <c r="Z8" s="91">
        <v>2012</v>
      </c>
      <c r="AA8" s="91">
        <v>2013</v>
      </c>
      <c r="AB8" s="91">
        <v>2014</v>
      </c>
      <c r="AC8" s="91">
        <v>2015</v>
      </c>
      <c r="AD8" s="91">
        <v>2016</v>
      </c>
      <c r="AE8" s="91">
        <v>2017</v>
      </c>
      <c r="AF8" s="91">
        <v>2018</v>
      </c>
      <c r="AG8" s="102">
        <v>2019</v>
      </c>
      <c r="AH8" s="102">
        <v>2020</v>
      </c>
      <c r="AI8" s="140"/>
    </row>
    <row r="9" spans="1:36" s="9" customFormat="1" ht="12.75" customHeight="1" x14ac:dyDescent="0.2">
      <c r="A9" s="39"/>
      <c r="B9" s="40" t="s">
        <v>54</v>
      </c>
      <c r="C9" s="25" t="s">
        <v>25</v>
      </c>
      <c r="D9" s="25">
        <f>D12+D14+D16+D18+D20+D22+D24+D26+D28+D30+D32+D34+D36+D38+D40+D42+D44</f>
        <v>356</v>
      </c>
      <c r="E9" s="25">
        <f t="shared" ref="E9:AH9" si="0">E12+E14+E16+E18+E20+E22+E24+E26+E28+E30+E32+E34+E36+E38+E40+E42+E44</f>
        <v>246</v>
      </c>
      <c r="F9" s="25">
        <f t="shared" si="0"/>
        <v>492</v>
      </c>
      <c r="G9" s="25">
        <f t="shared" si="0"/>
        <v>474</v>
      </c>
      <c r="H9" s="25">
        <f t="shared" si="0"/>
        <v>466</v>
      </c>
      <c r="I9" s="25">
        <f t="shared" si="0"/>
        <v>227</v>
      </c>
      <c r="J9" s="25">
        <f t="shared" si="0"/>
        <v>421</v>
      </c>
      <c r="K9" s="25">
        <f t="shared" si="0"/>
        <v>358</v>
      </c>
      <c r="L9" s="25">
        <f t="shared" si="0"/>
        <v>431</v>
      </c>
      <c r="M9" s="25">
        <f t="shared" si="0"/>
        <v>353</v>
      </c>
      <c r="N9" s="25">
        <f t="shared" si="0"/>
        <v>305</v>
      </c>
      <c r="O9" s="25">
        <f t="shared" si="0"/>
        <v>312</v>
      </c>
      <c r="P9" s="25">
        <f t="shared" si="0"/>
        <v>296</v>
      </c>
      <c r="Q9" s="25">
        <f t="shared" si="0"/>
        <v>580</v>
      </c>
      <c r="R9" s="25">
        <f t="shared" si="0"/>
        <v>529</v>
      </c>
      <c r="S9" s="25">
        <f t="shared" si="0"/>
        <v>735</v>
      </c>
      <c r="T9" s="25">
        <f t="shared" si="0"/>
        <v>817</v>
      </c>
      <c r="U9" s="25">
        <f t="shared" si="0"/>
        <v>1088</v>
      </c>
      <c r="V9" s="25">
        <f t="shared" si="0"/>
        <v>1880</v>
      </c>
      <c r="W9" s="25">
        <f t="shared" si="0"/>
        <v>1441</v>
      </c>
      <c r="X9" s="25">
        <f t="shared" si="0"/>
        <v>1390</v>
      </c>
      <c r="Y9" s="25">
        <f t="shared" si="0"/>
        <v>1380</v>
      </c>
      <c r="Z9" s="25">
        <f t="shared" si="0"/>
        <v>2106</v>
      </c>
      <c r="AA9" s="25">
        <f t="shared" si="0"/>
        <v>2195</v>
      </c>
      <c r="AB9" s="25">
        <f t="shared" si="0"/>
        <v>2171</v>
      </c>
      <c r="AC9" s="25">
        <f t="shared" si="0"/>
        <v>2701</v>
      </c>
      <c r="AD9" s="25">
        <f t="shared" si="0"/>
        <v>2377</v>
      </c>
      <c r="AE9" s="25">
        <f t="shared" si="0"/>
        <v>1777</v>
      </c>
      <c r="AF9" s="25">
        <f t="shared" si="0"/>
        <v>1374</v>
      </c>
      <c r="AG9" s="25">
        <f t="shared" ref="AG9" si="1">AG12+AG14+AG16+AG18+AG20+AG22+AG24+AG26+AG28+AG30+AG32+AG34+AG36+AG38+AG40+AG42+AG44</f>
        <v>1136</v>
      </c>
      <c r="AH9" s="25">
        <f t="shared" si="0"/>
        <v>1328</v>
      </c>
      <c r="AI9" s="42">
        <f>SUM(D9:AH9)</f>
        <v>31742</v>
      </c>
      <c r="AJ9" s="8"/>
    </row>
    <row r="10" spans="1:36" s="9" customFormat="1" ht="12.75" customHeight="1" thickBot="1" x14ac:dyDescent="0.25">
      <c r="A10" s="43"/>
      <c r="B10" s="16"/>
      <c r="C10" s="20" t="s">
        <v>39</v>
      </c>
      <c r="D10" s="20">
        <f>D13+D15+D17+D19+D21+D23+D25+D27+D29+D31+D33+D35+D37+D39+D41+D43+D45</f>
        <v>49450</v>
      </c>
      <c r="E10" s="20">
        <f t="shared" ref="E10:AH10" si="2">E13+E15+E17+E19+E21+E23+E25+E27+E29+E31+E33+E35+E37+E39+E41+E43+E45</f>
        <v>17425</v>
      </c>
      <c r="F10" s="20">
        <f t="shared" si="2"/>
        <v>61733.34</v>
      </c>
      <c r="G10" s="20">
        <f t="shared" si="2"/>
        <v>64630</v>
      </c>
      <c r="H10" s="20">
        <f t="shared" si="2"/>
        <v>62095</v>
      </c>
      <c r="I10" s="20">
        <f t="shared" si="2"/>
        <v>28222.93</v>
      </c>
      <c r="J10" s="20">
        <f t="shared" si="2"/>
        <v>55952</v>
      </c>
      <c r="K10" s="20">
        <f t="shared" si="2"/>
        <v>59025</v>
      </c>
      <c r="L10" s="20">
        <f t="shared" si="2"/>
        <v>72168</v>
      </c>
      <c r="M10" s="20">
        <f t="shared" si="2"/>
        <v>63758</v>
      </c>
      <c r="N10" s="20">
        <f t="shared" si="2"/>
        <v>57296</v>
      </c>
      <c r="O10" s="20">
        <f t="shared" si="2"/>
        <v>60054.49</v>
      </c>
      <c r="P10" s="20">
        <f t="shared" si="2"/>
        <v>58884.51</v>
      </c>
      <c r="Q10" s="20">
        <f t="shared" si="2"/>
        <v>125071.46</v>
      </c>
      <c r="R10" s="20">
        <f t="shared" si="2"/>
        <v>146821.59000000003</v>
      </c>
      <c r="S10" s="20">
        <f t="shared" si="2"/>
        <v>232971.44</v>
      </c>
      <c r="T10" s="20">
        <f t="shared" si="2"/>
        <v>162774.22</v>
      </c>
      <c r="U10" s="20">
        <f t="shared" si="2"/>
        <v>347088</v>
      </c>
      <c r="V10" s="20">
        <f t="shared" si="2"/>
        <v>518654.48742253147</v>
      </c>
      <c r="W10" s="20">
        <f t="shared" si="2"/>
        <v>363342.33275</v>
      </c>
      <c r="X10" s="20">
        <f t="shared" si="2"/>
        <v>300264.72551693668</v>
      </c>
      <c r="Y10" s="20">
        <f t="shared" si="2"/>
        <v>337529.88911674236</v>
      </c>
      <c r="Z10" s="20">
        <f t="shared" si="2"/>
        <v>449542</v>
      </c>
      <c r="AA10" s="20">
        <f t="shared" si="2"/>
        <v>549426</v>
      </c>
      <c r="AB10" s="20">
        <f t="shared" si="2"/>
        <v>541156</v>
      </c>
      <c r="AC10" s="20">
        <f t="shared" si="2"/>
        <v>702551</v>
      </c>
      <c r="AD10" s="20">
        <f t="shared" si="2"/>
        <v>693693</v>
      </c>
      <c r="AE10" s="20">
        <f t="shared" si="2"/>
        <v>602527</v>
      </c>
      <c r="AF10" s="20">
        <f t="shared" si="2"/>
        <v>681563</v>
      </c>
      <c r="AG10" s="20">
        <f t="shared" ref="AG10" si="3">AG13+AG15+AG17+AG19+AG21+AG23+AG25+AG27+AG29+AG31+AG33+AG35+AG37+AG39+AG41+AG43+AG45</f>
        <v>730135</v>
      </c>
      <c r="AH10" s="20">
        <f t="shared" si="2"/>
        <v>1042324</v>
      </c>
      <c r="AI10" s="45">
        <f>SUM(D10:AH10)</f>
        <v>9238129.4148062095</v>
      </c>
      <c r="AJ10" s="8"/>
    </row>
    <row r="11" spans="1:36" s="7" customFormat="1" ht="12.75" customHeight="1" x14ac:dyDescent="0.2"/>
    <row r="12" spans="1:36" ht="12.75" customHeight="1" x14ac:dyDescent="0.2">
      <c r="A12" s="120" t="s">
        <v>23</v>
      </c>
      <c r="B12" s="137" t="s">
        <v>24</v>
      </c>
      <c r="C12" s="59" t="s">
        <v>25</v>
      </c>
      <c r="D12" s="17">
        <f t="shared" ref="D12:AH12" si="4">D57+D102</f>
        <v>2</v>
      </c>
      <c r="E12" s="17">
        <f t="shared" si="4"/>
        <v>1</v>
      </c>
      <c r="F12" s="17">
        <f t="shared" si="4"/>
        <v>26</v>
      </c>
      <c r="G12" s="17">
        <f t="shared" si="4"/>
        <v>27</v>
      </c>
      <c r="H12" s="17">
        <f t="shared" si="4"/>
        <v>8</v>
      </c>
      <c r="I12" s="17">
        <f t="shared" si="4"/>
        <v>9</v>
      </c>
      <c r="J12" s="17">
        <f t="shared" si="4"/>
        <v>0</v>
      </c>
      <c r="K12" s="17">
        <f t="shared" si="4"/>
        <v>10</v>
      </c>
      <c r="L12" s="17">
        <f t="shared" si="4"/>
        <v>10</v>
      </c>
      <c r="M12" s="17">
        <f t="shared" si="4"/>
        <v>2</v>
      </c>
      <c r="N12" s="17">
        <f t="shared" si="4"/>
        <v>0</v>
      </c>
      <c r="O12" s="17">
        <f t="shared" si="4"/>
        <v>0</v>
      </c>
      <c r="P12" s="17">
        <f t="shared" si="4"/>
        <v>0</v>
      </c>
      <c r="Q12" s="17">
        <f t="shared" si="4"/>
        <v>1</v>
      </c>
      <c r="R12" s="17">
        <f t="shared" si="4"/>
        <v>14</v>
      </c>
      <c r="S12" s="17">
        <f t="shared" si="4"/>
        <v>32</v>
      </c>
      <c r="T12" s="17">
        <f t="shared" si="4"/>
        <v>14</v>
      </c>
      <c r="U12" s="17">
        <f t="shared" si="4"/>
        <v>4</v>
      </c>
      <c r="V12" s="17">
        <f t="shared" si="4"/>
        <v>13</v>
      </c>
      <c r="W12" s="17">
        <f t="shared" si="4"/>
        <v>11</v>
      </c>
      <c r="X12" s="17">
        <f t="shared" si="4"/>
        <v>5</v>
      </c>
      <c r="Y12" s="17">
        <f t="shared" si="4"/>
        <v>0</v>
      </c>
      <c r="Z12" s="17">
        <f t="shared" si="4"/>
        <v>0</v>
      </c>
      <c r="AA12" s="17">
        <f t="shared" si="4"/>
        <v>0</v>
      </c>
      <c r="AB12" s="17">
        <f t="shared" si="4"/>
        <v>0</v>
      </c>
      <c r="AC12" s="17">
        <f t="shared" si="4"/>
        <v>0</v>
      </c>
      <c r="AD12" s="17">
        <f t="shared" si="4"/>
        <v>0</v>
      </c>
      <c r="AE12" s="17">
        <f t="shared" si="4"/>
        <v>0</v>
      </c>
      <c r="AF12" s="17">
        <f t="shared" si="4"/>
        <v>0</v>
      </c>
      <c r="AG12" s="17">
        <f t="shared" ref="AG12" si="5">AG57+AG102</f>
        <v>0</v>
      </c>
      <c r="AH12" s="17">
        <f t="shared" si="4"/>
        <v>0</v>
      </c>
      <c r="AI12" s="85">
        <f>SUM(D12:AH12)</f>
        <v>189</v>
      </c>
    </row>
    <row r="13" spans="1:36" ht="12.75" customHeight="1" x14ac:dyDescent="0.2">
      <c r="A13" s="121"/>
      <c r="B13" s="138"/>
      <c r="C13" s="57" t="s">
        <v>39</v>
      </c>
      <c r="D13" s="18">
        <f t="shared" ref="D13:AH13" si="6">D58+D103</f>
        <v>180</v>
      </c>
      <c r="E13" s="18">
        <f t="shared" si="6"/>
        <v>95</v>
      </c>
      <c r="F13" s="18">
        <f t="shared" si="6"/>
        <v>2859</v>
      </c>
      <c r="G13" s="18">
        <f t="shared" si="6"/>
        <v>2970</v>
      </c>
      <c r="H13" s="18">
        <f t="shared" si="6"/>
        <v>920</v>
      </c>
      <c r="I13" s="18">
        <f t="shared" si="6"/>
        <v>1030</v>
      </c>
      <c r="J13" s="18">
        <f t="shared" si="6"/>
        <v>0</v>
      </c>
      <c r="K13" s="18">
        <f t="shared" si="6"/>
        <v>1505</v>
      </c>
      <c r="L13" s="18">
        <f t="shared" si="6"/>
        <v>1600</v>
      </c>
      <c r="M13" s="18">
        <f t="shared" si="6"/>
        <v>320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85</v>
      </c>
      <c r="R13" s="18">
        <f t="shared" si="6"/>
        <v>1955</v>
      </c>
      <c r="S13" s="18">
        <f t="shared" si="6"/>
        <v>5215.74</v>
      </c>
      <c r="T13" s="18">
        <f t="shared" si="6"/>
        <v>2685</v>
      </c>
      <c r="U13" s="18">
        <f t="shared" si="6"/>
        <v>805</v>
      </c>
      <c r="V13" s="18">
        <f t="shared" si="6"/>
        <v>5152</v>
      </c>
      <c r="W13" s="18">
        <f t="shared" si="6"/>
        <v>5390</v>
      </c>
      <c r="X13" s="18">
        <f t="shared" si="6"/>
        <v>2434.7956150863611</v>
      </c>
      <c r="Y13" s="18">
        <f t="shared" si="6"/>
        <v>0</v>
      </c>
      <c r="Z13" s="18">
        <f t="shared" si="6"/>
        <v>0</v>
      </c>
      <c r="AA13" s="18">
        <f t="shared" si="6"/>
        <v>0</v>
      </c>
      <c r="AB13" s="18">
        <f t="shared" si="6"/>
        <v>0</v>
      </c>
      <c r="AC13" s="18">
        <f t="shared" si="6"/>
        <v>0</v>
      </c>
      <c r="AD13" s="18">
        <f t="shared" si="6"/>
        <v>0</v>
      </c>
      <c r="AE13" s="18">
        <f t="shared" si="6"/>
        <v>0</v>
      </c>
      <c r="AF13" s="18">
        <f t="shared" si="6"/>
        <v>0</v>
      </c>
      <c r="AG13" s="18">
        <f t="shared" ref="AG13" si="7">AG58+AG103</f>
        <v>0</v>
      </c>
      <c r="AH13" s="18">
        <f t="shared" si="6"/>
        <v>0</v>
      </c>
      <c r="AI13" s="86">
        <f t="shared" ref="AI13:AI45" si="8">SUM(D13:AH13)</f>
        <v>35201.535615086359</v>
      </c>
    </row>
    <row r="14" spans="1:36" ht="12.75" customHeight="1" x14ac:dyDescent="0.2">
      <c r="A14" s="121"/>
      <c r="B14" s="137" t="s">
        <v>27</v>
      </c>
      <c r="C14" s="10" t="s">
        <v>25</v>
      </c>
      <c r="D14" s="17">
        <f t="shared" ref="D14:AH14" si="9">D59+D104</f>
        <v>0</v>
      </c>
      <c r="E14" s="17">
        <f t="shared" si="9"/>
        <v>195</v>
      </c>
      <c r="F14" s="17">
        <f t="shared" si="9"/>
        <v>55</v>
      </c>
      <c r="G14" s="17">
        <f t="shared" si="9"/>
        <v>0</v>
      </c>
      <c r="H14" s="17">
        <f t="shared" si="9"/>
        <v>41</v>
      </c>
      <c r="I14" s="17">
        <f t="shared" si="9"/>
        <v>48</v>
      </c>
      <c r="J14" s="17">
        <f t="shared" si="9"/>
        <v>75</v>
      </c>
      <c r="K14" s="17">
        <f t="shared" si="9"/>
        <v>0</v>
      </c>
      <c r="L14" s="17">
        <f t="shared" si="9"/>
        <v>0</v>
      </c>
      <c r="M14" s="17">
        <f t="shared" si="9"/>
        <v>0</v>
      </c>
      <c r="N14" s="17">
        <f t="shared" si="9"/>
        <v>0</v>
      </c>
      <c r="O14" s="17">
        <f t="shared" si="9"/>
        <v>0</v>
      </c>
      <c r="P14" s="17">
        <f t="shared" si="9"/>
        <v>0</v>
      </c>
      <c r="Q14" s="17">
        <f t="shared" si="9"/>
        <v>0</v>
      </c>
      <c r="R14" s="17">
        <f t="shared" si="9"/>
        <v>0</v>
      </c>
      <c r="S14" s="17">
        <f t="shared" si="9"/>
        <v>0</v>
      </c>
      <c r="T14" s="17">
        <f t="shared" si="9"/>
        <v>0</v>
      </c>
      <c r="U14" s="17">
        <f t="shared" si="9"/>
        <v>0</v>
      </c>
      <c r="V14" s="17">
        <f t="shared" si="9"/>
        <v>0</v>
      </c>
      <c r="W14" s="17">
        <f t="shared" si="9"/>
        <v>0</v>
      </c>
      <c r="X14" s="17">
        <f t="shared" si="9"/>
        <v>0</v>
      </c>
      <c r="Y14" s="17">
        <f t="shared" si="9"/>
        <v>0</v>
      </c>
      <c r="Z14" s="17">
        <f t="shared" si="9"/>
        <v>0</v>
      </c>
      <c r="AA14" s="17">
        <f t="shared" si="9"/>
        <v>0</v>
      </c>
      <c r="AB14" s="17">
        <f t="shared" si="9"/>
        <v>0</v>
      </c>
      <c r="AC14" s="17">
        <f t="shared" si="9"/>
        <v>0</v>
      </c>
      <c r="AD14" s="17">
        <f t="shared" si="9"/>
        <v>0</v>
      </c>
      <c r="AE14" s="17">
        <f t="shared" si="9"/>
        <v>0</v>
      </c>
      <c r="AF14" s="17">
        <f t="shared" si="9"/>
        <v>0</v>
      </c>
      <c r="AG14" s="17">
        <f t="shared" ref="AG14" si="10">AG59+AG104</f>
        <v>0</v>
      </c>
      <c r="AH14" s="17">
        <f t="shared" si="9"/>
        <v>0</v>
      </c>
      <c r="AI14" s="85">
        <f t="shared" si="8"/>
        <v>414</v>
      </c>
    </row>
    <row r="15" spans="1:36" ht="12.75" customHeight="1" x14ac:dyDescent="0.2">
      <c r="A15" s="121"/>
      <c r="B15" s="138"/>
      <c r="C15" s="11" t="s">
        <v>39</v>
      </c>
      <c r="D15" s="18">
        <f t="shared" ref="D15:AH15" si="11">D60+D105</f>
        <v>0</v>
      </c>
      <c r="E15" s="18">
        <f t="shared" si="11"/>
        <v>10750</v>
      </c>
      <c r="F15" s="18">
        <f t="shared" si="11"/>
        <v>3008</v>
      </c>
      <c r="G15" s="18">
        <f t="shared" si="11"/>
        <v>0</v>
      </c>
      <c r="H15" s="18">
        <f t="shared" si="11"/>
        <v>2255</v>
      </c>
      <c r="I15" s="18">
        <f t="shared" si="11"/>
        <v>2633</v>
      </c>
      <c r="J15" s="18">
        <f t="shared" si="11"/>
        <v>4132</v>
      </c>
      <c r="K15" s="18">
        <f t="shared" si="11"/>
        <v>0</v>
      </c>
      <c r="L15" s="18">
        <f t="shared" si="11"/>
        <v>0</v>
      </c>
      <c r="M15" s="18">
        <f t="shared" si="11"/>
        <v>0</v>
      </c>
      <c r="N15" s="18">
        <f t="shared" si="11"/>
        <v>0</v>
      </c>
      <c r="O15" s="18">
        <f t="shared" si="11"/>
        <v>0</v>
      </c>
      <c r="P15" s="18">
        <f t="shared" si="11"/>
        <v>0</v>
      </c>
      <c r="Q15" s="18">
        <f t="shared" si="11"/>
        <v>0</v>
      </c>
      <c r="R15" s="18">
        <f t="shared" si="11"/>
        <v>0</v>
      </c>
      <c r="S15" s="18">
        <f t="shared" si="11"/>
        <v>0</v>
      </c>
      <c r="T15" s="18">
        <f t="shared" si="11"/>
        <v>0</v>
      </c>
      <c r="U15" s="18">
        <f t="shared" si="11"/>
        <v>0</v>
      </c>
      <c r="V15" s="18">
        <f t="shared" si="11"/>
        <v>0</v>
      </c>
      <c r="W15" s="18">
        <f t="shared" si="11"/>
        <v>0</v>
      </c>
      <c r="X15" s="18">
        <f t="shared" si="11"/>
        <v>0</v>
      </c>
      <c r="Y15" s="18">
        <f t="shared" si="11"/>
        <v>0</v>
      </c>
      <c r="Z15" s="18">
        <f t="shared" si="11"/>
        <v>0</v>
      </c>
      <c r="AA15" s="18">
        <f t="shared" si="11"/>
        <v>0</v>
      </c>
      <c r="AB15" s="18">
        <f t="shared" si="11"/>
        <v>0</v>
      </c>
      <c r="AC15" s="18">
        <f t="shared" si="11"/>
        <v>0</v>
      </c>
      <c r="AD15" s="18">
        <f t="shared" si="11"/>
        <v>0</v>
      </c>
      <c r="AE15" s="18">
        <f t="shared" si="11"/>
        <v>0</v>
      </c>
      <c r="AF15" s="18">
        <f t="shared" si="11"/>
        <v>0</v>
      </c>
      <c r="AG15" s="18">
        <f t="shared" ref="AG15" si="12">AG60+AG105</f>
        <v>0</v>
      </c>
      <c r="AH15" s="18">
        <f t="shared" si="11"/>
        <v>0</v>
      </c>
      <c r="AI15" s="86">
        <f t="shared" si="8"/>
        <v>22778</v>
      </c>
    </row>
    <row r="16" spans="1:36" ht="12.75" customHeight="1" x14ac:dyDescent="0.2">
      <c r="A16" s="121"/>
      <c r="B16" s="137" t="s">
        <v>28</v>
      </c>
      <c r="C16" s="10" t="s">
        <v>25</v>
      </c>
      <c r="D16" s="17">
        <f t="shared" ref="D16:AH16" si="13">D61+D106</f>
        <v>0</v>
      </c>
      <c r="E16" s="17">
        <f t="shared" si="13"/>
        <v>0</v>
      </c>
      <c r="F16" s="17">
        <f t="shared" si="13"/>
        <v>0</v>
      </c>
      <c r="G16" s="17">
        <f t="shared" si="13"/>
        <v>0</v>
      </c>
      <c r="H16" s="17">
        <f t="shared" si="13"/>
        <v>0</v>
      </c>
      <c r="I16" s="17">
        <f t="shared" si="13"/>
        <v>0</v>
      </c>
      <c r="J16" s="17">
        <f t="shared" si="13"/>
        <v>11</v>
      </c>
      <c r="K16" s="17">
        <f t="shared" si="13"/>
        <v>69</v>
      </c>
      <c r="L16" s="17">
        <f t="shared" si="13"/>
        <v>95</v>
      </c>
      <c r="M16" s="17">
        <f t="shared" si="13"/>
        <v>131</v>
      </c>
      <c r="N16" s="17">
        <f t="shared" si="13"/>
        <v>142</v>
      </c>
      <c r="O16" s="17">
        <f t="shared" si="13"/>
        <v>156</v>
      </c>
      <c r="P16" s="17">
        <f t="shared" si="13"/>
        <v>165</v>
      </c>
      <c r="Q16" s="17">
        <f t="shared" si="13"/>
        <v>202</v>
      </c>
      <c r="R16" s="17">
        <f t="shared" si="13"/>
        <v>268</v>
      </c>
      <c r="S16" s="17">
        <f t="shared" si="13"/>
        <v>57</v>
      </c>
      <c r="T16" s="17">
        <f t="shared" si="13"/>
        <v>7</v>
      </c>
      <c r="U16" s="17">
        <f t="shared" si="13"/>
        <v>2</v>
      </c>
      <c r="V16" s="17">
        <f t="shared" si="13"/>
        <v>0</v>
      </c>
      <c r="W16" s="17">
        <f t="shared" si="13"/>
        <v>0</v>
      </c>
      <c r="X16" s="17">
        <f t="shared" si="13"/>
        <v>0</v>
      </c>
      <c r="Y16" s="17">
        <f t="shared" si="13"/>
        <v>0</v>
      </c>
      <c r="Z16" s="17">
        <f t="shared" si="13"/>
        <v>0</v>
      </c>
      <c r="AA16" s="17">
        <f t="shared" si="13"/>
        <v>0</v>
      </c>
      <c r="AB16" s="17">
        <f t="shared" si="13"/>
        <v>0</v>
      </c>
      <c r="AC16" s="17">
        <f t="shared" si="13"/>
        <v>0</v>
      </c>
      <c r="AD16" s="17">
        <f t="shared" si="13"/>
        <v>0</v>
      </c>
      <c r="AE16" s="17">
        <f t="shared" si="13"/>
        <v>0</v>
      </c>
      <c r="AF16" s="17">
        <f t="shared" si="13"/>
        <v>0</v>
      </c>
      <c r="AG16" s="17">
        <f t="shared" ref="AG16" si="14">AG61+AG106</f>
        <v>0</v>
      </c>
      <c r="AH16" s="17">
        <f t="shared" si="13"/>
        <v>0</v>
      </c>
      <c r="AI16" s="85">
        <f t="shared" si="8"/>
        <v>1305</v>
      </c>
    </row>
    <row r="17" spans="1:38" ht="12.75" customHeight="1" x14ac:dyDescent="0.2">
      <c r="A17" s="121"/>
      <c r="B17" s="138"/>
      <c r="C17" s="11" t="s">
        <v>39</v>
      </c>
      <c r="D17" s="18">
        <f t="shared" ref="D17:AH17" si="15">D62+D107</f>
        <v>0</v>
      </c>
      <c r="E17" s="18">
        <f t="shared" si="15"/>
        <v>0</v>
      </c>
      <c r="F17" s="18">
        <f t="shared" si="15"/>
        <v>0</v>
      </c>
      <c r="G17" s="18">
        <f t="shared" si="15"/>
        <v>0</v>
      </c>
      <c r="H17" s="18">
        <f t="shared" si="15"/>
        <v>0</v>
      </c>
      <c r="I17" s="18">
        <f t="shared" si="15"/>
        <v>0</v>
      </c>
      <c r="J17" s="18">
        <f t="shared" si="15"/>
        <v>2640</v>
      </c>
      <c r="K17" s="18">
        <f t="shared" si="15"/>
        <v>16560</v>
      </c>
      <c r="L17" s="18">
        <f t="shared" si="15"/>
        <v>22793</v>
      </c>
      <c r="M17" s="18">
        <f t="shared" si="15"/>
        <v>31089</v>
      </c>
      <c r="N17" s="18">
        <f t="shared" si="15"/>
        <v>33860</v>
      </c>
      <c r="O17" s="18">
        <f t="shared" si="15"/>
        <v>37243</v>
      </c>
      <c r="P17" s="18">
        <f t="shared" si="15"/>
        <v>39411</v>
      </c>
      <c r="Q17" s="18">
        <f t="shared" si="15"/>
        <v>46514</v>
      </c>
      <c r="R17" s="18">
        <f t="shared" si="15"/>
        <v>60818</v>
      </c>
      <c r="S17" s="18">
        <f t="shared" si="15"/>
        <v>12681</v>
      </c>
      <c r="T17" s="18">
        <f t="shared" si="15"/>
        <v>1505</v>
      </c>
      <c r="U17" s="18">
        <f t="shared" si="15"/>
        <v>455</v>
      </c>
      <c r="V17" s="18">
        <f t="shared" si="15"/>
        <v>0</v>
      </c>
      <c r="W17" s="18">
        <f t="shared" si="15"/>
        <v>0</v>
      </c>
      <c r="X17" s="18">
        <f t="shared" si="15"/>
        <v>0</v>
      </c>
      <c r="Y17" s="18">
        <f t="shared" si="15"/>
        <v>0</v>
      </c>
      <c r="Z17" s="18">
        <f t="shared" si="15"/>
        <v>0</v>
      </c>
      <c r="AA17" s="18">
        <f t="shared" si="15"/>
        <v>0</v>
      </c>
      <c r="AB17" s="18">
        <f t="shared" si="15"/>
        <v>0</v>
      </c>
      <c r="AC17" s="18">
        <f t="shared" si="15"/>
        <v>0</v>
      </c>
      <c r="AD17" s="18">
        <f t="shared" si="15"/>
        <v>0</v>
      </c>
      <c r="AE17" s="18">
        <f t="shared" si="15"/>
        <v>0</v>
      </c>
      <c r="AF17" s="18">
        <f t="shared" si="15"/>
        <v>0</v>
      </c>
      <c r="AG17" s="18">
        <f t="shared" ref="AG17" si="16">AG62+AG107</f>
        <v>0</v>
      </c>
      <c r="AH17" s="18">
        <f t="shared" si="15"/>
        <v>0</v>
      </c>
      <c r="AI17" s="86">
        <f t="shared" si="8"/>
        <v>305569</v>
      </c>
    </row>
    <row r="18" spans="1:38" ht="12.75" customHeight="1" x14ac:dyDescent="0.2">
      <c r="A18" s="121"/>
      <c r="B18" s="137" t="s">
        <v>29</v>
      </c>
      <c r="C18" s="10" t="s">
        <v>25</v>
      </c>
      <c r="D18" s="17">
        <f t="shared" ref="D18:AH18" si="17">D63+D108</f>
        <v>0</v>
      </c>
      <c r="E18" s="17">
        <f t="shared" si="17"/>
        <v>0</v>
      </c>
      <c r="F18" s="17">
        <f t="shared" si="17"/>
        <v>0</v>
      </c>
      <c r="G18" s="17">
        <f t="shared" si="17"/>
        <v>0</v>
      </c>
      <c r="H18" s="17">
        <f t="shared" si="17"/>
        <v>0</v>
      </c>
      <c r="I18" s="17">
        <f t="shared" si="17"/>
        <v>0</v>
      </c>
      <c r="J18" s="17">
        <f t="shared" si="17"/>
        <v>0</v>
      </c>
      <c r="K18" s="17">
        <f t="shared" si="17"/>
        <v>0</v>
      </c>
      <c r="L18" s="17">
        <f t="shared" si="17"/>
        <v>0</v>
      </c>
      <c r="M18" s="17">
        <f t="shared" si="17"/>
        <v>0</v>
      </c>
      <c r="N18" s="17">
        <f t="shared" si="17"/>
        <v>0</v>
      </c>
      <c r="O18" s="17">
        <f t="shared" si="17"/>
        <v>0</v>
      </c>
      <c r="P18" s="17">
        <f t="shared" si="17"/>
        <v>3</v>
      </c>
      <c r="Q18" s="17">
        <f t="shared" si="17"/>
        <v>91</v>
      </c>
      <c r="R18" s="17">
        <f t="shared" si="17"/>
        <v>212</v>
      </c>
      <c r="S18" s="17">
        <f t="shared" si="17"/>
        <v>472</v>
      </c>
      <c r="T18" s="17">
        <f t="shared" si="17"/>
        <v>232</v>
      </c>
      <c r="U18" s="17">
        <f t="shared" si="17"/>
        <v>660</v>
      </c>
      <c r="V18" s="17">
        <f t="shared" si="17"/>
        <v>654</v>
      </c>
      <c r="W18" s="17">
        <f t="shared" si="17"/>
        <v>339</v>
      </c>
      <c r="X18" s="17">
        <f t="shared" si="17"/>
        <v>278</v>
      </c>
      <c r="Y18" s="17">
        <f t="shared" si="17"/>
        <v>394</v>
      </c>
      <c r="Z18" s="17">
        <f t="shared" si="17"/>
        <v>228</v>
      </c>
      <c r="AA18" s="17">
        <f t="shared" si="17"/>
        <v>113</v>
      </c>
      <c r="AB18" s="17">
        <f t="shared" si="17"/>
        <v>2</v>
      </c>
      <c r="AC18" s="17">
        <f t="shared" si="17"/>
        <v>1</v>
      </c>
      <c r="AD18" s="17">
        <f t="shared" si="17"/>
        <v>17</v>
      </c>
      <c r="AE18" s="17">
        <f t="shared" si="17"/>
        <v>0</v>
      </c>
      <c r="AF18" s="17">
        <f t="shared" si="17"/>
        <v>0</v>
      </c>
      <c r="AG18" s="17">
        <f t="shared" ref="AG18" si="18">AG63+AG108</f>
        <v>0</v>
      </c>
      <c r="AH18" s="17">
        <f t="shared" si="17"/>
        <v>0</v>
      </c>
      <c r="AI18" s="85">
        <f t="shared" si="8"/>
        <v>3696</v>
      </c>
    </row>
    <row r="19" spans="1:38" ht="12.75" customHeight="1" x14ac:dyDescent="0.2">
      <c r="A19" s="121"/>
      <c r="B19" s="138"/>
      <c r="C19" s="11" t="s">
        <v>39</v>
      </c>
      <c r="D19" s="18">
        <f t="shared" ref="D19:AH19" si="19">D64+D109</f>
        <v>0</v>
      </c>
      <c r="E19" s="18">
        <f t="shared" si="19"/>
        <v>0</v>
      </c>
      <c r="F19" s="18">
        <f t="shared" si="19"/>
        <v>0</v>
      </c>
      <c r="G19" s="18">
        <f t="shared" si="19"/>
        <v>0</v>
      </c>
      <c r="H19" s="18">
        <f t="shared" si="19"/>
        <v>0</v>
      </c>
      <c r="I19" s="18">
        <f t="shared" si="19"/>
        <v>0</v>
      </c>
      <c r="J19" s="18">
        <f t="shared" si="19"/>
        <v>0</v>
      </c>
      <c r="K19" s="18">
        <f t="shared" si="19"/>
        <v>0</v>
      </c>
      <c r="L19" s="18">
        <f t="shared" si="19"/>
        <v>0</v>
      </c>
      <c r="M19" s="18">
        <f t="shared" si="19"/>
        <v>0</v>
      </c>
      <c r="N19" s="18">
        <f t="shared" si="19"/>
        <v>0</v>
      </c>
      <c r="O19" s="18">
        <f t="shared" si="19"/>
        <v>0</v>
      </c>
      <c r="P19" s="18">
        <f t="shared" si="19"/>
        <v>1126</v>
      </c>
      <c r="Q19" s="18">
        <f t="shared" si="19"/>
        <v>36716</v>
      </c>
      <c r="R19" s="18">
        <f t="shared" si="19"/>
        <v>79658</v>
      </c>
      <c r="S19" s="18">
        <f t="shared" si="19"/>
        <v>179170</v>
      </c>
      <c r="T19" s="18">
        <f t="shared" si="19"/>
        <v>88636</v>
      </c>
      <c r="U19" s="18">
        <f t="shared" si="19"/>
        <v>279596</v>
      </c>
      <c r="V19" s="18">
        <f t="shared" si="19"/>
        <v>359848.33742253145</v>
      </c>
      <c r="W19" s="18">
        <f t="shared" si="19"/>
        <v>206082</v>
      </c>
      <c r="X19" s="18">
        <f t="shared" si="19"/>
        <v>185792.4429121633</v>
      </c>
      <c r="Y19" s="18">
        <f t="shared" si="19"/>
        <v>244742</v>
      </c>
      <c r="Z19" s="18">
        <f t="shared" si="19"/>
        <v>140489</v>
      </c>
      <c r="AA19" s="18">
        <f t="shared" si="19"/>
        <v>78811</v>
      </c>
      <c r="AB19" s="18">
        <f t="shared" si="19"/>
        <v>1189</v>
      </c>
      <c r="AC19" s="18">
        <f t="shared" si="19"/>
        <v>804</v>
      </c>
      <c r="AD19" s="18">
        <f t="shared" si="19"/>
        <v>11852</v>
      </c>
      <c r="AE19" s="18">
        <f t="shared" si="19"/>
        <v>157</v>
      </c>
      <c r="AF19" s="18">
        <f t="shared" si="19"/>
        <v>116</v>
      </c>
      <c r="AG19" s="18">
        <f t="shared" ref="AG19" si="20">AG64+AG109</f>
        <v>0</v>
      </c>
      <c r="AH19" s="18">
        <f t="shared" si="19"/>
        <v>0</v>
      </c>
      <c r="AI19" s="86">
        <f t="shared" si="8"/>
        <v>1894784.7803346948</v>
      </c>
    </row>
    <row r="20" spans="1:38" ht="12.75" customHeight="1" x14ac:dyDescent="0.2">
      <c r="A20" s="121"/>
      <c r="B20" s="137" t="s">
        <v>30</v>
      </c>
      <c r="C20" s="10" t="s">
        <v>25</v>
      </c>
      <c r="D20" s="17">
        <f t="shared" ref="D20:AH20" si="21">D65+D110</f>
        <v>0</v>
      </c>
      <c r="E20" s="17">
        <f t="shared" si="21"/>
        <v>0</v>
      </c>
      <c r="F20" s="17">
        <f t="shared" si="21"/>
        <v>0</v>
      </c>
      <c r="G20" s="17">
        <f t="shared" si="21"/>
        <v>0</v>
      </c>
      <c r="H20" s="17">
        <f t="shared" si="21"/>
        <v>0</v>
      </c>
      <c r="I20" s="17">
        <f t="shared" si="21"/>
        <v>0</v>
      </c>
      <c r="J20" s="17">
        <f t="shared" si="21"/>
        <v>0</v>
      </c>
      <c r="K20" s="17">
        <f t="shared" si="21"/>
        <v>0</v>
      </c>
      <c r="L20" s="17">
        <f t="shared" si="21"/>
        <v>0</v>
      </c>
      <c r="M20" s="17">
        <f t="shared" si="21"/>
        <v>0</v>
      </c>
      <c r="N20" s="17">
        <f t="shared" si="21"/>
        <v>0</v>
      </c>
      <c r="O20" s="17">
        <f t="shared" si="21"/>
        <v>0</v>
      </c>
      <c r="P20" s="17">
        <f t="shared" si="21"/>
        <v>0</v>
      </c>
      <c r="Q20" s="17">
        <f t="shared" si="21"/>
        <v>0</v>
      </c>
      <c r="R20" s="17">
        <f t="shared" si="21"/>
        <v>0</v>
      </c>
      <c r="S20" s="17">
        <f t="shared" si="21"/>
        <v>0</v>
      </c>
      <c r="T20" s="17">
        <f t="shared" si="21"/>
        <v>0</v>
      </c>
      <c r="U20" s="17">
        <f t="shared" si="21"/>
        <v>0</v>
      </c>
      <c r="V20" s="17">
        <f t="shared" si="21"/>
        <v>0</v>
      </c>
      <c r="W20" s="17">
        <f t="shared" si="21"/>
        <v>0</v>
      </c>
      <c r="X20" s="17">
        <f t="shared" si="21"/>
        <v>0</v>
      </c>
      <c r="Y20" s="17">
        <f t="shared" si="21"/>
        <v>0</v>
      </c>
      <c r="Z20" s="17">
        <f t="shared" si="21"/>
        <v>103</v>
      </c>
      <c r="AA20" s="17">
        <f t="shared" si="21"/>
        <v>165</v>
      </c>
      <c r="AB20" s="17">
        <f t="shared" si="21"/>
        <v>294</v>
      </c>
      <c r="AC20" s="17">
        <f t="shared" si="21"/>
        <v>555</v>
      </c>
      <c r="AD20" s="17">
        <f t="shared" si="21"/>
        <v>451</v>
      </c>
      <c r="AE20" s="17">
        <f t="shared" si="21"/>
        <v>328</v>
      </c>
      <c r="AF20" s="17">
        <f t="shared" si="21"/>
        <v>397</v>
      </c>
      <c r="AG20" s="17">
        <f t="shared" ref="AG20" si="22">AG65+AG110</f>
        <v>411</v>
      </c>
      <c r="AH20" s="17">
        <f t="shared" si="21"/>
        <v>648</v>
      </c>
      <c r="AI20" s="85">
        <f t="shared" si="8"/>
        <v>3352</v>
      </c>
    </row>
    <row r="21" spans="1:38" ht="12.75" customHeight="1" x14ac:dyDescent="0.2">
      <c r="A21" s="121"/>
      <c r="B21" s="138"/>
      <c r="C21" s="11" t="s">
        <v>39</v>
      </c>
      <c r="D21" s="18">
        <f t="shared" ref="D21:AH21" si="23">D66+D111</f>
        <v>0</v>
      </c>
      <c r="E21" s="18">
        <f t="shared" si="23"/>
        <v>0</v>
      </c>
      <c r="F21" s="18">
        <f t="shared" si="23"/>
        <v>0</v>
      </c>
      <c r="G21" s="18">
        <f t="shared" si="23"/>
        <v>0</v>
      </c>
      <c r="H21" s="18">
        <f t="shared" si="23"/>
        <v>0</v>
      </c>
      <c r="I21" s="18">
        <f t="shared" si="23"/>
        <v>0</v>
      </c>
      <c r="J21" s="18">
        <f t="shared" si="23"/>
        <v>0</v>
      </c>
      <c r="K21" s="18">
        <f t="shared" si="23"/>
        <v>0</v>
      </c>
      <c r="L21" s="18">
        <f t="shared" si="23"/>
        <v>0</v>
      </c>
      <c r="M21" s="18">
        <f t="shared" si="23"/>
        <v>0</v>
      </c>
      <c r="N21" s="18">
        <f t="shared" si="23"/>
        <v>0</v>
      </c>
      <c r="O21" s="18">
        <f t="shared" si="23"/>
        <v>0</v>
      </c>
      <c r="P21" s="18">
        <f t="shared" si="23"/>
        <v>0</v>
      </c>
      <c r="Q21" s="18">
        <f t="shared" si="23"/>
        <v>0</v>
      </c>
      <c r="R21" s="18">
        <f t="shared" si="23"/>
        <v>0</v>
      </c>
      <c r="S21" s="18">
        <f t="shared" si="23"/>
        <v>0</v>
      </c>
      <c r="T21" s="18">
        <f t="shared" si="23"/>
        <v>0</v>
      </c>
      <c r="U21" s="18">
        <f t="shared" si="23"/>
        <v>0</v>
      </c>
      <c r="V21" s="18">
        <f t="shared" si="23"/>
        <v>0</v>
      </c>
      <c r="W21" s="18">
        <f t="shared" si="23"/>
        <v>0</v>
      </c>
      <c r="X21" s="18">
        <f t="shared" si="23"/>
        <v>0</v>
      </c>
      <c r="Y21" s="18">
        <f t="shared" si="23"/>
        <v>0</v>
      </c>
      <c r="Z21" s="18">
        <f t="shared" si="23"/>
        <v>74362</v>
      </c>
      <c r="AA21" s="18">
        <f t="shared" si="23"/>
        <v>135052</v>
      </c>
      <c r="AB21" s="18">
        <f t="shared" si="23"/>
        <v>237076</v>
      </c>
      <c r="AC21" s="18">
        <f t="shared" si="23"/>
        <v>430681</v>
      </c>
      <c r="AD21" s="18">
        <f t="shared" si="23"/>
        <v>434085</v>
      </c>
      <c r="AE21" s="18">
        <f t="shared" si="23"/>
        <v>344075</v>
      </c>
      <c r="AF21" s="18">
        <f t="shared" si="23"/>
        <v>454571</v>
      </c>
      <c r="AG21" s="18">
        <f t="shared" ref="AG21" si="24">AG66+AG111</f>
        <v>540789</v>
      </c>
      <c r="AH21" s="18">
        <f t="shared" si="23"/>
        <v>815852</v>
      </c>
      <c r="AI21" s="86">
        <f t="shared" si="8"/>
        <v>3466543</v>
      </c>
    </row>
    <row r="22" spans="1:38" ht="12.75" customHeight="1" x14ac:dyDescent="0.2">
      <c r="A22" s="121"/>
      <c r="B22" s="137" t="s">
        <v>31</v>
      </c>
      <c r="C22" s="10" t="s">
        <v>25</v>
      </c>
      <c r="D22" s="17">
        <f t="shared" ref="D22:AH22" si="25">D67+D112</f>
        <v>0</v>
      </c>
      <c r="E22" s="17">
        <f t="shared" si="25"/>
        <v>0</v>
      </c>
      <c r="F22" s="17">
        <f t="shared" si="25"/>
        <v>0</v>
      </c>
      <c r="G22" s="17">
        <f t="shared" si="25"/>
        <v>0</v>
      </c>
      <c r="H22" s="17">
        <f t="shared" si="25"/>
        <v>0</v>
      </c>
      <c r="I22" s="17">
        <f t="shared" si="25"/>
        <v>0</v>
      </c>
      <c r="J22" s="17">
        <f t="shared" si="25"/>
        <v>0</v>
      </c>
      <c r="K22" s="17">
        <f t="shared" si="25"/>
        <v>0</v>
      </c>
      <c r="L22" s="17">
        <f t="shared" si="25"/>
        <v>0</v>
      </c>
      <c r="M22" s="17">
        <f t="shared" si="25"/>
        <v>0</v>
      </c>
      <c r="N22" s="17">
        <f t="shared" si="25"/>
        <v>0</v>
      </c>
      <c r="O22" s="17">
        <f t="shared" si="25"/>
        <v>0</v>
      </c>
      <c r="P22" s="17">
        <f t="shared" si="25"/>
        <v>0</v>
      </c>
      <c r="Q22" s="17">
        <f t="shared" si="25"/>
        <v>0</v>
      </c>
      <c r="R22" s="17">
        <f t="shared" si="25"/>
        <v>0</v>
      </c>
      <c r="S22" s="17">
        <f t="shared" si="25"/>
        <v>0</v>
      </c>
      <c r="T22" s="17">
        <f t="shared" si="25"/>
        <v>0</v>
      </c>
      <c r="U22" s="17">
        <f t="shared" si="25"/>
        <v>0</v>
      </c>
      <c r="V22" s="17">
        <f t="shared" si="25"/>
        <v>0</v>
      </c>
      <c r="W22" s="17">
        <f t="shared" si="25"/>
        <v>0</v>
      </c>
      <c r="X22" s="17">
        <f t="shared" si="25"/>
        <v>0</v>
      </c>
      <c r="Y22" s="17">
        <f t="shared" si="25"/>
        <v>0</v>
      </c>
      <c r="Z22" s="17">
        <f t="shared" si="25"/>
        <v>0</v>
      </c>
      <c r="AA22" s="17">
        <f t="shared" si="25"/>
        <v>0</v>
      </c>
      <c r="AB22" s="17">
        <f t="shared" si="25"/>
        <v>0</v>
      </c>
      <c r="AC22" s="17">
        <f t="shared" si="25"/>
        <v>0</v>
      </c>
      <c r="AD22" s="17">
        <f t="shared" si="25"/>
        <v>0</v>
      </c>
      <c r="AE22" s="17">
        <f t="shared" si="25"/>
        <v>0</v>
      </c>
      <c r="AF22" s="17">
        <f t="shared" si="25"/>
        <v>0</v>
      </c>
      <c r="AG22" s="17">
        <f t="shared" ref="AG22" si="26">AG67+AG112</f>
        <v>6</v>
      </c>
      <c r="AH22" s="17">
        <f t="shared" si="25"/>
        <v>3</v>
      </c>
      <c r="AI22" s="85">
        <f t="shared" si="8"/>
        <v>9</v>
      </c>
    </row>
    <row r="23" spans="1:38" ht="12.75" customHeight="1" x14ac:dyDescent="0.2">
      <c r="A23" s="122"/>
      <c r="B23" s="138"/>
      <c r="C23" s="11" t="s">
        <v>39</v>
      </c>
      <c r="D23" s="18">
        <f t="shared" ref="D23:AH23" si="27">D68+D113</f>
        <v>0</v>
      </c>
      <c r="E23" s="18">
        <f t="shared" si="27"/>
        <v>0</v>
      </c>
      <c r="F23" s="18">
        <f t="shared" si="27"/>
        <v>0</v>
      </c>
      <c r="G23" s="18">
        <f t="shared" si="27"/>
        <v>0</v>
      </c>
      <c r="H23" s="18">
        <f t="shared" si="27"/>
        <v>0</v>
      </c>
      <c r="I23" s="18">
        <f t="shared" si="27"/>
        <v>0</v>
      </c>
      <c r="J23" s="18">
        <f t="shared" si="27"/>
        <v>0</v>
      </c>
      <c r="K23" s="18">
        <f t="shared" si="27"/>
        <v>0</v>
      </c>
      <c r="L23" s="18">
        <f t="shared" si="27"/>
        <v>0</v>
      </c>
      <c r="M23" s="18">
        <f t="shared" si="27"/>
        <v>0</v>
      </c>
      <c r="N23" s="18">
        <f t="shared" si="27"/>
        <v>0</v>
      </c>
      <c r="O23" s="18">
        <f t="shared" si="27"/>
        <v>0</v>
      </c>
      <c r="P23" s="18">
        <f t="shared" si="27"/>
        <v>0</v>
      </c>
      <c r="Q23" s="18">
        <f t="shared" si="27"/>
        <v>0</v>
      </c>
      <c r="R23" s="18">
        <f t="shared" si="27"/>
        <v>0</v>
      </c>
      <c r="S23" s="18">
        <f t="shared" si="27"/>
        <v>0</v>
      </c>
      <c r="T23" s="18">
        <f t="shared" si="27"/>
        <v>0</v>
      </c>
      <c r="U23" s="18">
        <f t="shared" si="27"/>
        <v>0</v>
      </c>
      <c r="V23" s="18">
        <f t="shared" si="27"/>
        <v>0</v>
      </c>
      <c r="W23" s="18">
        <f t="shared" si="27"/>
        <v>0</v>
      </c>
      <c r="X23" s="18">
        <f t="shared" si="27"/>
        <v>0</v>
      </c>
      <c r="Y23" s="18">
        <f t="shared" si="27"/>
        <v>0</v>
      </c>
      <c r="Z23" s="18">
        <f t="shared" si="27"/>
        <v>0</v>
      </c>
      <c r="AA23" s="18">
        <f t="shared" si="27"/>
        <v>0</v>
      </c>
      <c r="AB23" s="18">
        <f t="shared" si="27"/>
        <v>0</v>
      </c>
      <c r="AC23" s="18">
        <f t="shared" si="27"/>
        <v>0</v>
      </c>
      <c r="AD23" s="18">
        <f t="shared" si="27"/>
        <v>0</v>
      </c>
      <c r="AE23" s="18">
        <f t="shared" si="27"/>
        <v>0</v>
      </c>
      <c r="AF23" s="18">
        <f t="shared" si="27"/>
        <v>0</v>
      </c>
      <c r="AG23" s="18">
        <f t="shared" ref="AG23" si="28">AG68+AG113</f>
        <v>1167</v>
      </c>
      <c r="AH23" s="18">
        <f t="shared" si="27"/>
        <v>902</v>
      </c>
      <c r="AI23" s="86">
        <f t="shared" si="8"/>
        <v>2069</v>
      </c>
    </row>
    <row r="24" spans="1:38" s="7" customFormat="1" ht="12.75" customHeight="1" x14ac:dyDescent="0.2">
      <c r="A24" s="120" t="s">
        <v>32</v>
      </c>
      <c r="B24" s="137" t="s">
        <v>33</v>
      </c>
      <c r="C24" s="10" t="s">
        <v>25</v>
      </c>
      <c r="D24" s="17">
        <f t="shared" ref="D24:AH24" si="29">D69+D114</f>
        <v>14</v>
      </c>
      <c r="E24" s="17">
        <f t="shared" si="29"/>
        <v>19</v>
      </c>
      <c r="F24" s="17">
        <f t="shared" si="29"/>
        <v>48</v>
      </c>
      <c r="G24" s="17">
        <f t="shared" si="29"/>
        <v>32</v>
      </c>
      <c r="H24" s="17">
        <f t="shared" si="29"/>
        <v>30</v>
      </c>
      <c r="I24" s="17">
        <f t="shared" si="29"/>
        <v>35</v>
      </c>
      <c r="J24" s="17">
        <f t="shared" si="29"/>
        <v>65</v>
      </c>
      <c r="K24" s="17">
        <f t="shared" si="29"/>
        <v>55</v>
      </c>
      <c r="L24" s="17">
        <f t="shared" si="29"/>
        <v>65</v>
      </c>
      <c r="M24" s="17">
        <f t="shared" si="29"/>
        <v>39</v>
      </c>
      <c r="N24" s="17">
        <f t="shared" si="29"/>
        <v>50</v>
      </c>
      <c r="O24" s="17">
        <f t="shared" si="29"/>
        <v>32</v>
      </c>
      <c r="P24" s="17">
        <f t="shared" si="29"/>
        <v>52</v>
      </c>
      <c r="Q24" s="17">
        <f t="shared" si="29"/>
        <v>44</v>
      </c>
      <c r="R24" s="17">
        <f t="shared" si="29"/>
        <v>34</v>
      </c>
      <c r="S24" s="17">
        <f t="shared" si="29"/>
        <v>6</v>
      </c>
      <c r="T24" s="17">
        <f t="shared" si="29"/>
        <v>0</v>
      </c>
      <c r="U24" s="17">
        <f t="shared" si="29"/>
        <v>0</v>
      </c>
      <c r="V24" s="17">
        <f t="shared" si="29"/>
        <v>0</v>
      </c>
      <c r="W24" s="17">
        <f t="shared" si="29"/>
        <v>0</v>
      </c>
      <c r="X24" s="17">
        <f t="shared" si="29"/>
        <v>0</v>
      </c>
      <c r="Y24" s="17">
        <f t="shared" si="29"/>
        <v>0</v>
      </c>
      <c r="Z24" s="17">
        <f t="shared" si="29"/>
        <v>0</v>
      </c>
      <c r="AA24" s="17">
        <f t="shared" si="29"/>
        <v>0</v>
      </c>
      <c r="AB24" s="17">
        <f t="shared" si="29"/>
        <v>0</v>
      </c>
      <c r="AC24" s="17">
        <f t="shared" si="29"/>
        <v>0</v>
      </c>
      <c r="AD24" s="17">
        <f t="shared" si="29"/>
        <v>0</v>
      </c>
      <c r="AE24" s="17">
        <f t="shared" si="29"/>
        <v>0</v>
      </c>
      <c r="AF24" s="17">
        <f t="shared" si="29"/>
        <v>0</v>
      </c>
      <c r="AG24" s="17">
        <f t="shared" ref="AG24" si="30">AG69+AG114</f>
        <v>0</v>
      </c>
      <c r="AH24" s="17">
        <f t="shared" si="29"/>
        <v>0</v>
      </c>
      <c r="AI24" s="85">
        <f t="shared" si="8"/>
        <v>620</v>
      </c>
      <c r="AJ24" s="1"/>
      <c r="AK24" s="1"/>
      <c r="AL24" s="1"/>
    </row>
    <row r="25" spans="1:38" s="7" customFormat="1" ht="12.75" customHeight="1" x14ac:dyDescent="0.2">
      <c r="A25" s="121"/>
      <c r="B25" s="138"/>
      <c r="C25" s="11" t="s">
        <v>39</v>
      </c>
      <c r="D25" s="18">
        <f t="shared" ref="D25:AH25" si="31">D70+D115</f>
        <v>1670</v>
      </c>
      <c r="E25" s="18">
        <f t="shared" si="31"/>
        <v>2240</v>
      </c>
      <c r="F25" s="18">
        <f t="shared" si="31"/>
        <v>5046.34</v>
      </c>
      <c r="G25" s="18">
        <f t="shared" si="31"/>
        <v>3560</v>
      </c>
      <c r="H25" s="18">
        <f t="shared" si="31"/>
        <v>3470</v>
      </c>
      <c r="I25" s="18">
        <f t="shared" si="31"/>
        <v>4309.93</v>
      </c>
      <c r="J25" s="18">
        <f t="shared" si="31"/>
        <v>8680</v>
      </c>
      <c r="K25" s="18">
        <f t="shared" si="31"/>
        <v>7360</v>
      </c>
      <c r="L25" s="18">
        <f t="shared" si="31"/>
        <v>8700</v>
      </c>
      <c r="M25" s="18">
        <f t="shared" si="31"/>
        <v>5100</v>
      </c>
      <c r="N25" s="18">
        <f t="shared" si="31"/>
        <v>6510</v>
      </c>
      <c r="O25" s="18">
        <f t="shared" si="31"/>
        <v>4197.49</v>
      </c>
      <c r="P25" s="18">
        <f t="shared" si="31"/>
        <v>6962.51</v>
      </c>
      <c r="Q25" s="18">
        <f t="shared" si="31"/>
        <v>5441.46</v>
      </c>
      <c r="R25" s="18">
        <f t="shared" si="31"/>
        <v>4119.92</v>
      </c>
      <c r="S25" s="18">
        <f t="shared" si="31"/>
        <v>720</v>
      </c>
      <c r="T25" s="18">
        <f t="shared" si="31"/>
        <v>0</v>
      </c>
      <c r="U25" s="18">
        <f t="shared" si="31"/>
        <v>0</v>
      </c>
      <c r="V25" s="18">
        <f t="shared" si="31"/>
        <v>0</v>
      </c>
      <c r="W25" s="18">
        <f t="shared" si="31"/>
        <v>0</v>
      </c>
      <c r="X25" s="18">
        <f t="shared" si="31"/>
        <v>0</v>
      </c>
      <c r="Y25" s="18">
        <f t="shared" si="31"/>
        <v>0</v>
      </c>
      <c r="Z25" s="18">
        <f t="shared" si="31"/>
        <v>0</v>
      </c>
      <c r="AA25" s="18">
        <f t="shared" si="31"/>
        <v>0</v>
      </c>
      <c r="AB25" s="18">
        <f t="shared" si="31"/>
        <v>0</v>
      </c>
      <c r="AC25" s="18">
        <f t="shared" si="31"/>
        <v>0</v>
      </c>
      <c r="AD25" s="18">
        <f t="shared" si="31"/>
        <v>0</v>
      </c>
      <c r="AE25" s="18">
        <f t="shared" si="31"/>
        <v>0</v>
      </c>
      <c r="AF25" s="18">
        <f t="shared" si="31"/>
        <v>0</v>
      </c>
      <c r="AG25" s="18">
        <f t="shared" ref="AG25" si="32">AG70+AG115</f>
        <v>0</v>
      </c>
      <c r="AH25" s="18">
        <f t="shared" si="31"/>
        <v>0</v>
      </c>
      <c r="AI25" s="86">
        <f t="shared" si="8"/>
        <v>78087.650000000009</v>
      </c>
      <c r="AJ25" s="1"/>
      <c r="AK25" s="1"/>
      <c r="AL25" s="1"/>
    </row>
    <row r="26" spans="1:38" ht="12.75" customHeight="1" x14ac:dyDescent="0.2">
      <c r="A26" s="121"/>
      <c r="B26" s="137" t="s">
        <v>34</v>
      </c>
      <c r="C26" s="10" t="s">
        <v>25</v>
      </c>
      <c r="D26" s="17">
        <f t="shared" ref="D26:AH26" si="33">D71+D116</f>
        <v>340</v>
      </c>
      <c r="E26" s="17">
        <f t="shared" si="33"/>
        <v>31</v>
      </c>
      <c r="F26" s="17">
        <f t="shared" si="33"/>
        <v>363</v>
      </c>
      <c r="G26" s="17">
        <f t="shared" si="33"/>
        <v>415</v>
      </c>
      <c r="H26" s="17">
        <f t="shared" si="33"/>
        <v>387</v>
      </c>
      <c r="I26" s="17">
        <f t="shared" si="33"/>
        <v>135</v>
      </c>
      <c r="J26" s="17">
        <f t="shared" si="33"/>
        <v>270</v>
      </c>
      <c r="K26" s="17">
        <f t="shared" si="33"/>
        <v>224</v>
      </c>
      <c r="L26" s="17">
        <f t="shared" si="33"/>
        <v>261</v>
      </c>
      <c r="M26" s="17">
        <f t="shared" si="33"/>
        <v>181</v>
      </c>
      <c r="N26" s="17">
        <f t="shared" si="33"/>
        <v>113</v>
      </c>
      <c r="O26" s="17">
        <f t="shared" si="33"/>
        <v>124</v>
      </c>
      <c r="P26" s="17">
        <f t="shared" si="33"/>
        <v>76</v>
      </c>
      <c r="Q26" s="17">
        <f t="shared" si="33"/>
        <v>242</v>
      </c>
      <c r="R26" s="17">
        <f t="shared" si="33"/>
        <v>0</v>
      </c>
      <c r="S26" s="17">
        <f t="shared" si="33"/>
        <v>0</v>
      </c>
      <c r="T26" s="17">
        <f t="shared" si="33"/>
        <v>0</v>
      </c>
      <c r="U26" s="17">
        <f t="shared" si="33"/>
        <v>0</v>
      </c>
      <c r="V26" s="17">
        <f t="shared" si="33"/>
        <v>0</v>
      </c>
      <c r="W26" s="17">
        <f t="shared" si="33"/>
        <v>0</v>
      </c>
      <c r="X26" s="17">
        <f t="shared" si="33"/>
        <v>0</v>
      </c>
      <c r="Y26" s="17">
        <f t="shared" si="33"/>
        <v>0</v>
      </c>
      <c r="Z26" s="17">
        <f t="shared" si="33"/>
        <v>0</v>
      </c>
      <c r="AA26" s="17">
        <f t="shared" si="33"/>
        <v>0</v>
      </c>
      <c r="AB26" s="17">
        <f t="shared" si="33"/>
        <v>0</v>
      </c>
      <c r="AC26" s="17">
        <f t="shared" si="33"/>
        <v>0</v>
      </c>
      <c r="AD26" s="17">
        <f t="shared" si="33"/>
        <v>0</v>
      </c>
      <c r="AE26" s="17">
        <f t="shared" si="33"/>
        <v>0</v>
      </c>
      <c r="AF26" s="17">
        <f t="shared" si="33"/>
        <v>0</v>
      </c>
      <c r="AG26" s="17">
        <f t="shared" ref="AG26" si="34">AG71+AG116</f>
        <v>0</v>
      </c>
      <c r="AH26" s="17">
        <f t="shared" si="33"/>
        <v>0</v>
      </c>
      <c r="AI26" s="85">
        <f t="shared" si="8"/>
        <v>3162</v>
      </c>
    </row>
    <row r="27" spans="1:38" ht="12.75" customHeight="1" x14ac:dyDescent="0.2">
      <c r="A27" s="121"/>
      <c r="B27" s="138"/>
      <c r="C27" s="11" t="s">
        <v>39</v>
      </c>
      <c r="D27" s="18">
        <f t="shared" ref="D27:AH27" si="35">D72+D117</f>
        <v>47600</v>
      </c>
      <c r="E27" s="18">
        <f t="shared" si="35"/>
        <v>4340</v>
      </c>
      <c r="F27" s="18">
        <f t="shared" si="35"/>
        <v>50820</v>
      </c>
      <c r="G27" s="18">
        <f t="shared" si="35"/>
        <v>58100</v>
      </c>
      <c r="H27" s="18">
        <f t="shared" si="35"/>
        <v>55450</v>
      </c>
      <c r="I27" s="18">
        <f t="shared" si="35"/>
        <v>20250</v>
      </c>
      <c r="J27" s="18">
        <f t="shared" si="35"/>
        <v>40500</v>
      </c>
      <c r="K27" s="18">
        <f t="shared" si="35"/>
        <v>33600</v>
      </c>
      <c r="L27" s="18">
        <f t="shared" si="35"/>
        <v>39075</v>
      </c>
      <c r="M27" s="18">
        <f t="shared" si="35"/>
        <v>27249</v>
      </c>
      <c r="N27" s="18">
        <f t="shared" si="35"/>
        <v>16926</v>
      </c>
      <c r="O27" s="18">
        <f t="shared" si="35"/>
        <v>18614</v>
      </c>
      <c r="P27" s="18">
        <f t="shared" si="35"/>
        <v>11385</v>
      </c>
      <c r="Q27" s="18">
        <f t="shared" si="35"/>
        <v>36315</v>
      </c>
      <c r="R27" s="18">
        <f t="shared" si="35"/>
        <v>0</v>
      </c>
      <c r="S27" s="18">
        <f t="shared" si="35"/>
        <v>0</v>
      </c>
      <c r="T27" s="18">
        <f t="shared" si="35"/>
        <v>0</v>
      </c>
      <c r="U27" s="18">
        <f t="shared" si="35"/>
        <v>0</v>
      </c>
      <c r="V27" s="18">
        <f t="shared" si="35"/>
        <v>0</v>
      </c>
      <c r="W27" s="18">
        <f t="shared" si="35"/>
        <v>0</v>
      </c>
      <c r="X27" s="18">
        <f t="shared" si="35"/>
        <v>0</v>
      </c>
      <c r="Y27" s="18">
        <f t="shared" si="35"/>
        <v>0</v>
      </c>
      <c r="Z27" s="18">
        <f t="shared" si="35"/>
        <v>0</v>
      </c>
      <c r="AA27" s="18">
        <f t="shared" si="35"/>
        <v>0</v>
      </c>
      <c r="AB27" s="18">
        <f t="shared" si="35"/>
        <v>0</v>
      </c>
      <c r="AC27" s="18">
        <f t="shared" si="35"/>
        <v>0</v>
      </c>
      <c r="AD27" s="18">
        <f t="shared" si="35"/>
        <v>0</v>
      </c>
      <c r="AE27" s="18">
        <f t="shared" si="35"/>
        <v>0</v>
      </c>
      <c r="AF27" s="18">
        <f t="shared" si="35"/>
        <v>0</v>
      </c>
      <c r="AG27" s="18">
        <f t="shared" ref="AG27" si="36">AG72+AG117</f>
        <v>0</v>
      </c>
      <c r="AH27" s="18">
        <f t="shared" si="35"/>
        <v>0</v>
      </c>
      <c r="AI27" s="86">
        <f t="shared" si="8"/>
        <v>460224</v>
      </c>
    </row>
    <row r="28" spans="1:38" ht="12.75" customHeight="1" x14ac:dyDescent="0.2">
      <c r="A28" s="121"/>
      <c r="B28" s="137" t="s">
        <v>35</v>
      </c>
      <c r="C28" s="10" t="s">
        <v>25</v>
      </c>
      <c r="D28" s="17">
        <f t="shared" ref="D28:AH28" si="37">D73+D118</f>
        <v>0</v>
      </c>
      <c r="E28" s="17">
        <f t="shared" si="37"/>
        <v>0</v>
      </c>
      <c r="F28" s="17">
        <f t="shared" si="37"/>
        <v>0</v>
      </c>
      <c r="G28" s="17">
        <f t="shared" si="37"/>
        <v>0</v>
      </c>
      <c r="H28" s="17">
        <f t="shared" si="37"/>
        <v>0</v>
      </c>
      <c r="I28" s="17">
        <f t="shared" si="37"/>
        <v>0</v>
      </c>
      <c r="J28" s="17">
        <f t="shared" si="37"/>
        <v>0</v>
      </c>
      <c r="K28" s="17">
        <f t="shared" si="37"/>
        <v>0</v>
      </c>
      <c r="L28" s="17">
        <f t="shared" si="37"/>
        <v>0</v>
      </c>
      <c r="M28" s="17">
        <f t="shared" si="37"/>
        <v>0</v>
      </c>
      <c r="N28" s="17">
        <f t="shared" si="37"/>
        <v>0</v>
      </c>
      <c r="O28" s="17">
        <f t="shared" si="37"/>
        <v>0</v>
      </c>
      <c r="P28" s="17">
        <f t="shared" si="37"/>
        <v>0</v>
      </c>
      <c r="Q28" s="17">
        <f t="shared" si="37"/>
        <v>0</v>
      </c>
      <c r="R28" s="17">
        <f t="shared" si="37"/>
        <v>1</v>
      </c>
      <c r="S28" s="17">
        <f t="shared" si="37"/>
        <v>168</v>
      </c>
      <c r="T28" s="17">
        <f t="shared" si="37"/>
        <v>316</v>
      </c>
      <c r="U28" s="17">
        <f t="shared" si="37"/>
        <v>251</v>
      </c>
      <c r="V28" s="17">
        <f t="shared" si="37"/>
        <v>361</v>
      </c>
      <c r="W28" s="17">
        <f t="shared" si="37"/>
        <v>313</v>
      </c>
      <c r="X28" s="17">
        <f t="shared" si="37"/>
        <v>247</v>
      </c>
      <c r="Y28" s="17">
        <f t="shared" si="37"/>
        <v>112</v>
      </c>
      <c r="Z28" s="17">
        <f t="shared" si="37"/>
        <v>25</v>
      </c>
      <c r="AA28" s="17">
        <f t="shared" si="37"/>
        <v>1</v>
      </c>
      <c r="AB28" s="17">
        <f t="shared" si="37"/>
        <v>1</v>
      </c>
      <c r="AC28" s="17">
        <f t="shared" si="37"/>
        <v>0</v>
      </c>
      <c r="AD28" s="17">
        <f t="shared" si="37"/>
        <v>0</v>
      </c>
      <c r="AE28" s="17">
        <f t="shared" si="37"/>
        <v>0</v>
      </c>
      <c r="AF28" s="17">
        <f t="shared" si="37"/>
        <v>0</v>
      </c>
      <c r="AG28" s="17">
        <f t="shared" ref="AG28" si="38">AG73+AG118</f>
        <v>0</v>
      </c>
      <c r="AH28" s="17">
        <f t="shared" si="37"/>
        <v>0</v>
      </c>
      <c r="AI28" s="85">
        <f t="shared" si="8"/>
        <v>1796</v>
      </c>
    </row>
    <row r="29" spans="1:38" ht="12.75" customHeight="1" x14ac:dyDescent="0.2">
      <c r="A29" s="121"/>
      <c r="B29" s="138"/>
      <c r="C29" s="11" t="s">
        <v>39</v>
      </c>
      <c r="D29" s="18">
        <f t="shared" ref="D29:AH29" si="39">D74+D119</f>
        <v>0</v>
      </c>
      <c r="E29" s="18">
        <f t="shared" si="39"/>
        <v>0</v>
      </c>
      <c r="F29" s="18">
        <f t="shared" si="39"/>
        <v>0</v>
      </c>
      <c r="G29" s="18">
        <f t="shared" si="39"/>
        <v>0</v>
      </c>
      <c r="H29" s="18">
        <f t="shared" si="39"/>
        <v>0</v>
      </c>
      <c r="I29" s="18">
        <f t="shared" si="39"/>
        <v>0</v>
      </c>
      <c r="J29" s="18">
        <f t="shared" si="39"/>
        <v>0</v>
      </c>
      <c r="K29" s="18">
        <f t="shared" si="39"/>
        <v>0</v>
      </c>
      <c r="L29" s="18">
        <f t="shared" si="39"/>
        <v>0</v>
      </c>
      <c r="M29" s="18">
        <f t="shared" si="39"/>
        <v>0</v>
      </c>
      <c r="N29" s="18">
        <f t="shared" si="39"/>
        <v>0</v>
      </c>
      <c r="O29" s="18">
        <f t="shared" si="39"/>
        <v>0</v>
      </c>
      <c r="P29" s="18">
        <f t="shared" si="39"/>
        <v>0</v>
      </c>
      <c r="Q29" s="18">
        <f t="shared" si="39"/>
        <v>0</v>
      </c>
      <c r="R29" s="18">
        <f t="shared" si="39"/>
        <v>270.67</v>
      </c>
      <c r="S29" s="18">
        <f t="shared" si="39"/>
        <v>35184.699999999997</v>
      </c>
      <c r="T29" s="18">
        <f t="shared" si="39"/>
        <v>64920.22</v>
      </c>
      <c r="U29" s="18">
        <f t="shared" si="39"/>
        <v>56118</v>
      </c>
      <c r="V29" s="18">
        <f t="shared" si="39"/>
        <v>90327.15</v>
      </c>
      <c r="W29" s="18">
        <f t="shared" si="39"/>
        <v>73598.332750000001</v>
      </c>
      <c r="X29" s="18">
        <f t="shared" si="39"/>
        <v>51665.145294545488</v>
      </c>
      <c r="Y29" s="18">
        <f t="shared" si="39"/>
        <v>23534</v>
      </c>
      <c r="Z29" s="18">
        <f t="shared" si="39"/>
        <v>6821</v>
      </c>
      <c r="AA29" s="18">
        <f t="shared" si="39"/>
        <v>500</v>
      </c>
      <c r="AB29" s="18">
        <f t="shared" si="39"/>
        <v>215</v>
      </c>
      <c r="AC29" s="18">
        <f t="shared" si="39"/>
        <v>0</v>
      </c>
      <c r="AD29" s="18">
        <f t="shared" si="39"/>
        <v>0</v>
      </c>
      <c r="AE29" s="18">
        <f t="shared" si="39"/>
        <v>0</v>
      </c>
      <c r="AF29" s="18">
        <f t="shared" si="39"/>
        <v>0</v>
      </c>
      <c r="AG29" s="18">
        <f t="shared" ref="AG29" si="40">AG74+AG119</f>
        <v>0</v>
      </c>
      <c r="AH29" s="18">
        <f t="shared" si="39"/>
        <v>0</v>
      </c>
      <c r="AI29" s="86">
        <f t="shared" si="8"/>
        <v>403154.2180445455</v>
      </c>
    </row>
    <row r="30" spans="1:38" ht="12.75" customHeight="1" x14ac:dyDescent="0.2">
      <c r="A30" s="121"/>
      <c r="B30" s="137" t="s">
        <v>36</v>
      </c>
      <c r="C30" s="10" t="s">
        <v>25</v>
      </c>
      <c r="D30" s="17">
        <f t="shared" ref="D30:AH30" si="41">D75+D120</f>
        <v>0</v>
      </c>
      <c r="E30" s="17">
        <f t="shared" si="41"/>
        <v>0</v>
      </c>
      <c r="F30" s="17">
        <f t="shared" si="41"/>
        <v>0</v>
      </c>
      <c r="G30" s="17">
        <f t="shared" si="41"/>
        <v>0</v>
      </c>
      <c r="H30" s="17">
        <f t="shared" si="41"/>
        <v>0</v>
      </c>
      <c r="I30" s="17">
        <f t="shared" si="41"/>
        <v>0</v>
      </c>
      <c r="J30" s="17">
        <f t="shared" si="41"/>
        <v>0</v>
      </c>
      <c r="K30" s="17">
        <f t="shared" si="41"/>
        <v>0</v>
      </c>
      <c r="L30" s="17">
        <f t="shared" si="41"/>
        <v>0</v>
      </c>
      <c r="M30" s="17">
        <f t="shared" si="41"/>
        <v>0</v>
      </c>
      <c r="N30" s="17">
        <f t="shared" si="41"/>
        <v>0</v>
      </c>
      <c r="O30" s="17">
        <f t="shared" si="41"/>
        <v>0</v>
      </c>
      <c r="P30" s="17">
        <f t="shared" si="41"/>
        <v>0</v>
      </c>
      <c r="Q30" s="17">
        <f t="shared" si="41"/>
        <v>0</v>
      </c>
      <c r="R30" s="17">
        <f t="shared" si="41"/>
        <v>0</v>
      </c>
      <c r="S30" s="17">
        <f t="shared" si="41"/>
        <v>0</v>
      </c>
      <c r="T30" s="17">
        <f t="shared" si="41"/>
        <v>0</v>
      </c>
      <c r="U30" s="17">
        <f t="shared" si="41"/>
        <v>0</v>
      </c>
      <c r="V30" s="17">
        <f t="shared" si="41"/>
        <v>0</v>
      </c>
      <c r="W30" s="17">
        <f t="shared" si="41"/>
        <v>0</v>
      </c>
      <c r="X30" s="17">
        <f t="shared" si="41"/>
        <v>0</v>
      </c>
      <c r="Y30" s="17">
        <f t="shared" si="41"/>
        <v>0</v>
      </c>
      <c r="Z30" s="17">
        <f t="shared" si="41"/>
        <v>0</v>
      </c>
      <c r="AA30" s="17">
        <f t="shared" si="41"/>
        <v>0</v>
      </c>
      <c r="AB30" s="17">
        <f t="shared" si="41"/>
        <v>0</v>
      </c>
      <c r="AC30" s="17">
        <f t="shared" si="41"/>
        <v>0</v>
      </c>
      <c r="AD30" s="17">
        <f t="shared" si="41"/>
        <v>0</v>
      </c>
      <c r="AE30" s="17">
        <f t="shared" si="41"/>
        <v>0</v>
      </c>
      <c r="AF30" s="17">
        <f t="shared" si="41"/>
        <v>0</v>
      </c>
      <c r="AG30" s="17">
        <f t="shared" ref="AG30" si="42">AG75+AG120</f>
        <v>0</v>
      </c>
      <c r="AH30" s="17">
        <f t="shared" si="41"/>
        <v>0</v>
      </c>
      <c r="AI30" s="85">
        <f t="shared" si="8"/>
        <v>0</v>
      </c>
    </row>
    <row r="31" spans="1:38" ht="12.75" customHeight="1" x14ac:dyDescent="0.2">
      <c r="A31" s="121"/>
      <c r="B31" s="138"/>
      <c r="C31" s="11" t="s">
        <v>39</v>
      </c>
      <c r="D31" s="18">
        <f t="shared" ref="D31:AH31" si="43">D76+D121</f>
        <v>0</v>
      </c>
      <c r="E31" s="18">
        <f t="shared" si="43"/>
        <v>0</v>
      </c>
      <c r="F31" s="18">
        <f t="shared" si="43"/>
        <v>0</v>
      </c>
      <c r="G31" s="18">
        <f t="shared" si="43"/>
        <v>0</v>
      </c>
      <c r="H31" s="18">
        <f t="shared" si="43"/>
        <v>0</v>
      </c>
      <c r="I31" s="18">
        <f t="shared" si="43"/>
        <v>0</v>
      </c>
      <c r="J31" s="18">
        <f t="shared" si="43"/>
        <v>0</v>
      </c>
      <c r="K31" s="18">
        <f t="shared" si="43"/>
        <v>0</v>
      </c>
      <c r="L31" s="18">
        <f t="shared" si="43"/>
        <v>0</v>
      </c>
      <c r="M31" s="18">
        <f t="shared" si="43"/>
        <v>0</v>
      </c>
      <c r="N31" s="18">
        <f t="shared" si="43"/>
        <v>0</v>
      </c>
      <c r="O31" s="18">
        <f t="shared" si="43"/>
        <v>0</v>
      </c>
      <c r="P31" s="18">
        <f t="shared" si="43"/>
        <v>0</v>
      </c>
      <c r="Q31" s="18">
        <f t="shared" si="43"/>
        <v>0</v>
      </c>
      <c r="R31" s="18">
        <f t="shared" si="43"/>
        <v>0</v>
      </c>
      <c r="S31" s="18">
        <f t="shared" si="43"/>
        <v>0</v>
      </c>
      <c r="T31" s="18">
        <f t="shared" si="43"/>
        <v>0</v>
      </c>
      <c r="U31" s="18">
        <f t="shared" si="43"/>
        <v>0</v>
      </c>
      <c r="V31" s="18">
        <f t="shared" si="43"/>
        <v>0</v>
      </c>
      <c r="W31" s="18">
        <f t="shared" si="43"/>
        <v>0</v>
      </c>
      <c r="X31" s="18">
        <f t="shared" si="43"/>
        <v>0</v>
      </c>
      <c r="Y31" s="18">
        <f t="shared" si="43"/>
        <v>0</v>
      </c>
      <c r="Z31" s="18">
        <f t="shared" si="43"/>
        <v>0</v>
      </c>
      <c r="AA31" s="18">
        <f t="shared" si="43"/>
        <v>0</v>
      </c>
      <c r="AB31" s="18">
        <f t="shared" si="43"/>
        <v>0</v>
      </c>
      <c r="AC31" s="18">
        <f t="shared" si="43"/>
        <v>0</v>
      </c>
      <c r="AD31" s="18">
        <f t="shared" si="43"/>
        <v>0</v>
      </c>
      <c r="AE31" s="18">
        <f t="shared" si="43"/>
        <v>0</v>
      </c>
      <c r="AF31" s="18">
        <f t="shared" si="43"/>
        <v>0</v>
      </c>
      <c r="AG31" s="18">
        <f t="shared" ref="AG31" si="44">AG76+AG121</f>
        <v>0</v>
      </c>
      <c r="AH31" s="18">
        <f t="shared" si="43"/>
        <v>0</v>
      </c>
      <c r="AI31" s="86">
        <f t="shared" si="8"/>
        <v>0</v>
      </c>
    </row>
    <row r="32" spans="1:38" ht="12.75" customHeight="1" x14ac:dyDescent="0.2">
      <c r="A32" s="121"/>
      <c r="B32" s="137" t="s">
        <v>37</v>
      </c>
      <c r="C32" s="10" t="s">
        <v>25</v>
      </c>
      <c r="D32" s="17">
        <f t="shared" ref="D32:AH32" si="45">D77+D122</f>
        <v>0</v>
      </c>
      <c r="E32" s="17">
        <f t="shared" si="45"/>
        <v>0</v>
      </c>
      <c r="F32" s="17">
        <f t="shared" si="45"/>
        <v>0</v>
      </c>
      <c r="G32" s="17">
        <f t="shared" si="45"/>
        <v>0</v>
      </c>
      <c r="H32" s="17">
        <f t="shared" si="45"/>
        <v>0</v>
      </c>
      <c r="I32" s="17">
        <f t="shared" si="45"/>
        <v>0</v>
      </c>
      <c r="J32" s="17">
        <f t="shared" si="45"/>
        <v>0</v>
      </c>
      <c r="K32" s="17">
        <f t="shared" si="45"/>
        <v>0</v>
      </c>
      <c r="L32" s="17">
        <f t="shared" si="45"/>
        <v>0</v>
      </c>
      <c r="M32" s="17">
        <f t="shared" si="45"/>
        <v>0</v>
      </c>
      <c r="N32" s="17">
        <f t="shared" si="45"/>
        <v>0</v>
      </c>
      <c r="O32" s="17">
        <f t="shared" si="45"/>
        <v>0</v>
      </c>
      <c r="P32" s="17">
        <f t="shared" si="45"/>
        <v>0</v>
      </c>
      <c r="Q32" s="17">
        <f t="shared" si="45"/>
        <v>0</v>
      </c>
      <c r="R32" s="17">
        <f t="shared" si="45"/>
        <v>0</v>
      </c>
      <c r="S32" s="17">
        <f t="shared" si="45"/>
        <v>0</v>
      </c>
      <c r="T32" s="17">
        <f t="shared" si="45"/>
        <v>0</v>
      </c>
      <c r="U32" s="17">
        <f t="shared" si="45"/>
        <v>0</v>
      </c>
      <c r="V32" s="17">
        <f t="shared" si="45"/>
        <v>0</v>
      </c>
      <c r="W32" s="17">
        <f t="shared" si="45"/>
        <v>0</v>
      </c>
      <c r="X32" s="17">
        <f t="shared" si="45"/>
        <v>0</v>
      </c>
      <c r="Y32" s="17">
        <f t="shared" si="45"/>
        <v>0</v>
      </c>
      <c r="Z32" s="17">
        <f t="shared" si="45"/>
        <v>156</v>
      </c>
      <c r="AA32" s="17">
        <f t="shared" si="45"/>
        <v>393</v>
      </c>
      <c r="AB32" s="17">
        <f t="shared" si="45"/>
        <v>265</v>
      </c>
      <c r="AC32" s="17">
        <f t="shared" si="45"/>
        <v>175</v>
      </c>
      <c r="AD32" s="17">
        <f t="shared" si="45"/>
        <v>159</v>
      </c>
      <c r="AE32" s="17">
        <f t="shared" si="45"/>
        <v>141</v>
      </c>
      <c r="AF32" s="17">
        <f t="shared" si="45"/>
        <v>105</v>
      </c>
      <c r="AG32" s="17">
        <f t="shared" ref="AG32" si="46">AG77+AG122</f>
        <v>115</v>
      </c>
      <c r="AH32" s="17">
        <f t="shared" si="45"/>
        <v>112</v>
      </c>
      <c r="AI32" s="85">
        <f t="shared" si="8"/>
        <v>1621</v>
      </c>
    </row>
    <row r="33" spans="1:35" ht="12.75" customHeight="1" x14ac:dyDescent="0.2">
      <c r="A33" s="121"/>
      <c r="B33" s="138"/>
      <c r="C33" s="11" t="s">
        <v>39</v>
      </c>
      <c r="D33" s="18">
        <f t="shared" ref="D33:AH33" si="47">D78+D123</f>
        <v>0</v>
      </c>
      <c r="E33" s="18">
        <f t="shared" si="47"/>
        <v>0</v>
      </c>
      <c r="F33" s="18">
        <f t="shared" si="47"/>
        <v>0</v>
      </c>
      <c r="G33" s="18">
        <f t="shared" si="47"/>
        <v>0</v>
      </c>
      <c r="H33" s="18">
        <f t="shared" si="47"/>
        <v>0</v>
      </c>
      <c r="I33" s="18">
        <f t="shared" si="47"/>
        <v>0</v>
      </c>
      <c r="J33" s="18">
        <f t="shared" si="47"/>
        <v>0</v>
      </c>
      <c r="K33" s="18">
        <f t="shared" si="47"/>
        <v>0</v>
      </c>
      <c r="L33" s="18">
        <f t="shared" si="47"/>
        <v>0</v>
      </c>
      <c r="M33" s="18">
        <f t="shared" si="47"/>
        <v>0</v>
      </c>
      <c r="N33" s="18">
        <f t="shared" si="47"/>
        <v>0</v>
      </c>
      <c r="O33" s="18">
        <f t="shared" si="47"/>
        <v>0</v>
      </c>
      <c r="P33" s="18">
        <f t="shared" si="47"/>
        <v>0</v>
      </c>
      <c r="Q33" s="18">
        <f t="shared" si="47"/>
        <v>0</v>
      </c>
      <c r="R33" s="18">
        <f t="shared" si="47"/>
        <v>0</v>
      </c>
      <c r="S33" s="18">
        <f t="shared" si="47"/>
        <v>0</v>
      </c>
      <c r="T33" s="18">
        <f t="shared" si="47"/>
        <v>0</v>
      </c>
      <c r="U33" s="18">
        <f t="shared" si="47"/>
        <v>0</v>
      </c>
      <c r="V33" s="18">
        <f t="shared" si="47"/>
        <v>0</v>
      </c>
      <c r="W33" s="18">
        <f t="shared" si="47"/>
        <v>0</v>
      </c>
      <c r="X33" s="18">
        <f t="shared" si="47"/>
        <v>0</v>
      </c>
      <c r="Y33" s="18">
        <f t="shared" si="47"/>
        <v>0</v>
      </c>
      <c r="Z33" s="18">
        <f t="shared" si="47"/>
        <v>62960</v>
      </c>
      <c r="AA33" s="18">
        <f t="shared" si="47"/>
        <v>162038</v>
      </c>
      <c r="AB33" s="18">
        <f t="shared" si="47"/>
        <v>132279</v>
      </c>
      <c r="AC33" s="18">
        <f t="shared" si="47"/>
        <v>77741</v>
      </c>
      <c r="AD33" s="18">
        <f t="shared" si="47"/>
        <v>78056</v>
      </c>
      <c r="AE33" s="18">
        <f t="shared" si="47"/>
        <v>68308</v>
      </c>
      <c r="AF33" s="18">
        <f t="shared" si="47"/>
        <v>49083</v>
      </c>
      <c r="AG33" s="18">
        <f t="shared" ref="AG33" si="48">AG78+AG123</f>
        <v>50175</v>
      </c>
      <c r="AH33" s="18">
        <f t="shared" si="47"/>
        <v>70679</v>
      </c>
      <c r="AI33" s="86">
        <f t="shared" si="8"/>
        <v>751319</v>
      </c>
    </row>
    <row r="34" spans="1:35" ht="12.75" customHeight="1" x14ac:dyDescent="0.2">
      <c r="A34" s="121"/>
      <c r="B34" s="137" t="s">
        <v>38</v>
      </c>
      <c r="C34" s="10" t="s">
        <v>25</v>
      </c>
      <c r="D34" s="17">
        <f t="shared" ref="D34:AH34" si="49">D79+D124</f>
        <v>0</v>
      </c>
      <c r="E34" s="17">
        <f t="shared" si="49"/>
        <v>0</v>
      </c>
      <c r="F34" s="17">
        <f t="shared" si="49"/>
        <v>0</v>
      </c>
      <c r="G34" s="17">
        <f t="shared" si="49"/>
        <v>0</v>
      </c>
      <c r="H34" s="17">
        <f t="shared" si="49"/>
        <v>0</v>
      </c>
      <c r="I34" s="17">
        <f t="shared" si="49"/>
        <v>0</v>
      </c>
      <c r="J34" s="17">
        <f t="shared" si="49"/>
        <v>0</v>
      </c>
      <c r="K34" s="17">
        <f t="shared" si="49"/>
        <v>0</v>
      </c>
      <c r="L34" s="17">
        <f t="shared" si="49"/>
        <v>0</v>
      </c>
      <c r="M34" s="17">
        <f t="shared" si="49"/>
        <v>0</v>
      </c>
      <c r="N34" s="17">
        <f t="shared" si="49"/>
        <v>0</v>
      </c>
      <c r="O34" s="17">
        <f t="shared" si="49"/>
        <v>0</v>
      </c>
      <c r="P34" s="17">
        <f t="shared" si="49"/>
        <v>0</v>
      </c>
      <c r="Q34" s="17">
        <f t="shared" si="49"/>
        <v>0</v>
      </c>
      <c r="R34" s="17">
        <f t="shared" si="49"/>
        <v>0</v>
      </c>
      <c r="S34" s="17">
        <f t="shared" si="49"/>
        <v>0</v>
      </c>
      <c r="T34" s="17">
        <f t="shared" si="49"/>
        <v>0</v>
      </c>
      <c r="U34" s="17">
        <f t="shared" si="49"/>
        <v>0</v>
      </c>
      <c r="V34" s="17">
        <f t="shared" si="49"/>
        <v>0</v>
      </c>
      <c r="W34" s="17">
        <f t="shared" si="49"/>
        <v>0</v>
      </c>
      <c r="X34" s="17">
        <f t="shared" si="49"/>
        <v>0</v>
      </c>
      <c r="Y34" s="17">
        <f t="shared" si="49"/>
        <v>0</v>
      </c>
      <c r="Z34" s="17">
        <f t="shared" si="49"/>
        <v>0</v>
      </c>
      <c r="AA34" s="17">
        <f t="shared" si="49"/>
        <v>0</v>
      </c>
      <c r="AB34" s="17">
        <f t="shared" si="49"/>
        <v>0</v>
      </c>
      <c r="AC34" s="17">
        <f t="shared" si="49"/>
        <v>0</v>
      </c>
      <c r="AD34" s="17">
        <f t="shared" si="49"/>
        <v>0</v>
      </c>
      <c r="AE34" s="17">
        <f t="shared" si="49"/>
        <v>46</v>
      </c>
      <c r="AF34" s="17">
        <f t="shared" si="49"/>
        <v>59</v>
      </c>
      <c r="AG34" s="17">
        <f t="shared" ref="AG34" si="50">AG79+AG124</f>
        <v>69</v>
      </c>
      <c r="AH34" s="17">
        <f t="shared" si="49"/>
        <v>0</v>
      </c>
      <c r="AI34" s="85">
        <f t="shared" si="8"/>
        <v>174</v>
      </c>
    </row>
    <row r="35" spans="1:35" ht="12.75" customHeight="1" x14ac:dyDescent="0.2">
      <c r="A35" s="121"/>
      <c r="B35" s="138"/>
      <c r="C35" s="11" t="s">
        <v>39</v>
      </c>
      <c r="D35" s="18">
        <f t="shared" ref="D35:AH35" si="51">D80+D125</f>
        <v>0</v>
      </c>
      <c r="E35" s="18">
        <f t="shared" si="51"/>
        <v>0</v>
      </c>
      <c r="F35" s="18">
        <f t="shared" si="51"/>
        <v>0</v>
      </c>
      <c r="G35" s="18">
        <f t="shared" si="51"/>
        <v>0</v>
      </c>
      <c r="H35" s="18">
        <f t="shared" si="51"/>
        <v>0</v>
      </c>
      <c r="I35" s="18">
        <f t="shared" si="51"/>
        <v>0</v>
      </c>
      <c r="J35" s="18">
        <f t="shared" si="51"/>
        <v>0</v>
      </c>
      <c r="K35" s="18">
        <f t="shared" si="51"/>
        <v>0</v>
      </c>
      <c r="L35" s="18">
        <f t="shared" si="51"/>
        <v>0</v>
      </c>
      <c r="M35" s="18">
        <f t="shared" si="51"/>
        <v>0</v>
      </c>
      <c r="N35" s="18">
        <f t="shared" si="51"/>
        <v>0</v>
      </c>
      <c r="O35" s="18">
        <f t="shared" si="51"/>
        <v>0</v>
      </c>
      <c r="P35" s="18">
        <f t="shared" si="51"/>
        <v>0</v>
      </c>
      <c r="Q35" s="18">
        <f t="shared" si="51"/>
        <v>0</v>
      </c>
      <c r="R35" s="18">
        <f t="shared" si="51"/>
        <v>0</v>
      </c>
      <c r="S35" s="18">
        <f t="shared" si="51"/>
        <v>0</v>
      </c>
      <c r="T35" s="18">
        <f t="shared" si="51"/>
        <v>0</v>
      </c>
      <c r="U35" s="18">
        <f t="shared" si="51"/>
        <v>0</v>
      </c>
      <c r="V35" s="18">
        <f t="shared" si="51"/>
        <v>0</v>
      </c>
      <c r="W35" s="18">
        <f t="shared" si="51"/>
        <v>0</v>
      </c>
      <c r="X35" s="18">
        <f t="shared" si="51"/>
        <v>0</v>
      </c>
      <c r="Y35" s="18">
        <f t="shared" si="51"/>
        <v>0</v>
      </c>
      <c r="Z35" s="18">
        <f t="shared" si="51"/>
        <v>0</v>
      </c>
      <c r="AA35" s="18">
        <f t="shared" si="51"/>
        <v>0</v>
      </c>
      <c r="AB35" s="18">
        <f t="shared" si="51"/>
        <v>0</v>
      </c>
      <c r="AC35" s="18">
        <f t="shared" si="51"/>
        <v>0</v>
      </c>
      <c r="AD35" s="18">
        <f t="shared" si="51"/>
        <v>0</v>
      </c>
      <c r="AE35" s="18">
        <f t="shared" si="51"/>
        <v>45550</v>
      </c>
      <c r="AF35" s="18">
        <f t="shared" si="51"/>
        <v>25047</v>
      </c>
      <c r="AG35" s="18">
        <f t="shared" ref="AG35" si="52">AG80+AG125</f>
        <v>26361</v>
      </c>
      <c r="AH35" s="18">
        <f t="shared" si="51"/>
        <v>0</v>
      </c>
      <c r="AI35" s="86">
        <f t="shared" si="8"/>
        <v>96958</v>
      </c>
    </row>
    <row r="36" spans="1:35" ht="12.75" customHeight="1" x14ac:dyDescent="0.2">
      <c r="A36" s="121"/>
      <c r="B36" s="137" t="s">
        <v>40</v>
      </c>
      <c r="C36" s="10" t="s">
        <v>25</v>
      </c>
      <c r="D36" s="17">
        <f t="shared" ref="D36:AH36" si="53">D81+D126</f>
        <v>0</v>
      </c>
      <c r="E36" s="17">
        <f t="shared" si="53"/>
        <v>0</v>
      </c>
      <c r="F36" s="17">
        <f t="shared" si="53"/>
        <v>0</v>
      </c>
      <c r="G36" s="17">
        <f t="shared" si="53"/>
        <v>0</v>
      </c>
      <c r="H36" s="17">
        <f t="shared" si="53"/>
        <v>0</v>
      </c>
      <c r="I36" s="17">
        <f t="shared" si="53"/>
        <v>0</v>
      </c>
      <c r="J36" s="17">
        <f t="shared" si="53"/>
        <v>0</v>
      </c>
      <c r="K36" s="17">
        <f t="shared" si="53"/>
        <v>0</v>
      </c>
      <c r="L36" s="17">
        <f t="shared" si="53"/>
        <v>0</v>
      </c>
      <c r="M36" s="17">
        <f t="shared" si="53"/>
        <v>0</v>
      </c>
      <c r="N36" s="17">
        <f t="shared" si="53"/>
        <v>0</v>
      </c>
      <c r="O36" s="17">
        <f t="shared" si="53"/>
        <v>0</v>
      </c>
      <c r="P36" s="17">
        <f t="shared" si="53"/>
        <v>0</v>
      </c>
      <c r="Q36" s="17">
        <f t="shared" si="53"/>
        <v>0</v>
      </c>
      <c r="R36" s="17">
        <f t="shared" si="53"/>
        <v>0</v>
      </c>
      <c r="S36" s="17">
        <f t="shared" si="53"/>
        <v>0</v>
      </c>
      <c r="T36" s="17">
        <f t="shared" si="53"/>
        <v>0</v>
      </c>
      <c r="U36" s="17">
        <f t="shared" si="53"/>
        <v>0</v>
      </c>
      <c r="V36" s="17">
        <f t="shared" si="53"/>
        <v>0</v>
      </c>
      <c r="W36" s="17">
        <f t="shared" si="53"/>
        <v>0</v>
      </c>
      <c r="X36" s="17">
        <f t="shared" si="53"/>
        <v>0</v>
      </c>
      <c r="Y36" s="17">
        <f t="shared" si="53"/>
        <v>0</v>
      </c>
      <c r="Z36" s="17">
        <f t="shared" si="53"/>
        <v>0</v>
      </c>
      <c r="AA36" s="17">
        <f t="shared" si="53"/>
        <v>0</v>
      </c>
      <c r="AB36" s="17">
        <f t="shared" si="53"/>
        <v>0</v>
      </c>
      <c r="AC36" s="17">
        <f t="shared" si="53"/>
        <v>0</v>
      </c>
      <c r="AD36" s="17">
        <f t="shared" si="53"/>
        <v>0</v>
      </c>
      <c r="AE36" s="17">
        <f t="shared" si="53"/>
        <v>0</v>
      </c>
      <c r="AF36" s="17">
        <f t="shared" si="53"/>
        <v>0</v>
      </c>
      <c r="AG36" s="17">
        <f t="shared" ref="AG36" si="54">AG81+AG126</f>
        <v>93</v>
      </c>
      <c r="AH36" s="17">
        <f t="shared" si="53"/>
        <v>208</v>
      </c>
      <c r="AI36" s="85">
        <f t="shared" si="8"/>
        <v>301</v>
      </c>
    </row>
    <row r="37" spans="1:35" ht="12.75" customHeight="1" x14ac:dyDescent="0.2">
      <c r="A37" s="122"/>
      <c r="B37" s="138"/>
      <c r="C37" s="11" t="s">
        <v>39</v>
      </c>
      <c r="D37" s="18">
        <f t="shared" ref="D37:AH37" si="55">D82+D127</f>
        <v>0</v>
      </c>
      <c r="E37" s="18">
        <f t="shared" si="55"/>
        <v>0</v>
      </c>
      <c r="F37" s="18">
        <f t="shared" si="55"/>
        <v>0</v>
      </c>
      <c r="G37" s="18">
        <f t="shared" si="55"/>
        <v>0</v>
      </c>
      <c r="H37" s="18">
        <f t="shared" si="55"/>
        <v>0</v>
      </c>
      <c r="I37" s="18">
        <f t="shared" si="55"/>
        <v>0</v>
      </c>
      <c r="J37" s="18">
        <f t="shared" si="55"/>
        <v>0</v>
      </c>
      <c r="K37" s="18">
        <f t="shared" si="55"/>
        <v>0</v>
      </c>
      <c r="L37" s="18">
        <f t="shared" si="55"/>
        <v>0</v>
      </c>
      <c r="M37" s="18">
        <f t="shared" si="55"/>
        <v>0</v>
      </c>
      <c r="N37" s="18">
        <f t="shared" si="55"/>
        <v>0</v>
      </c>
      <c r="O37" s="18">
        <f t="shared" si="55"/>
        <v>0</v>
      </c>
      <c r="P37" s="18">
        <f t="shared" si="55"/>
        <v>0</v>
      </c>
      <c r="Q37" s="18">
        <f t="shared" si="55"/>
        <v>0</v>
      </c>
      <c r="R37" s="18">
        <f t="shared" si="55"/>
        <v>0</v>
      </c>
      <c r="S37" s="18">
        <f t="shared" si="55"/>
        <v>0</v>
      </c>
      <c r="T37" s="18">
        <f t="shared" si="55"/>
        <v>0</v>
      </c>
      <c r="U37" s="18">
        <f t="shared" si="55"/>
        <v>0</v>
      </c>
      <c r="V37" s="18">
        <f t="shared" si="55"/>
        <v>0</v>
      </c>
      <c r="W37" s="18">
        <f t="shared" si="55"/>
        <v>0</v>
      </c>
      <c r="X37" s="18">
        <f t="shared" si="55"/>
        <v>0</v>
      </c>
      <c r="Y37" s="18">
        <f t="shared" si="55"/>
        <v>0</v>
      </c>
      <c r="Z37" s="18">
        <f t="shared" si="55"/>
        <v>0</v>
      </c>
      <c r="AA37" s="18">
        <f t="shared" si="55"/>
        <v>0</v>
      </c>
      <c r="AB37" s="18">
        <f t="shared" si="55"/>
        <v>0</v>
      </c>
      <c r="AC37" s="18">
        <f t="shared" si="55"/>
        <v>0</v>
      </c>
      <c r="AD37" s="18">
        <f t="shared" si="55"/>
        <v>0</v>
      </c>
      <c r="AE37" s="18">
        <f t="shared" si="55"/>
        <v>0</v>
      </c>
      <c r="AF37" s="18">
        <f t="shared" si="55"/>
        <v>0</v>
      </c>
      <c r="AG37" s="18">
        <f t="shared" ref="AG37" si="56">AG82+AG127</f>
        <v>49289</v>
      </c>
      <c r="AH37" s="18">
        <f t="shared" si="55"/>
        <v>106998</v>
      </c>
      <c r="AI37" s="86">
        <f t="shared" si="8"/>
        <v>156287</v>
      </c>
    </row>
    <row r="38" spans="1:35" ht="12.75" customHeight="1" x14ac:dyDescent="0.2">
      <c r="A38" s="120" t="s">
        <v>41</v>
      </c>
      <c r="B38" s="137" t="s">
        <v>42</v>
      </c>
      <c r="C38" s="10" t="s">
        <v>25</v>
      </c>
      <c r="D38" s="17">
        <f t="shared" ref="D38:AH38" si="57">D83+D128</f>
        <v>0</v>
      </c>
      <c r="E38" s="17">
        <f t="shared" si="57"/>
        <v>0</v>
      </c>
      <c r="F38" s="17">
        <f t="shared" si="57"/>
        <v>0</v>
      </c>
      <c r="G38" s="17">
        <f t="shared" si="57"/>
        <v>0</v>
      </c>
      <c r="H38" s="17">
        <f t="shared" si="57"/>
        <v>0</v>
      </c>
      <c r="I38" s="17">
        <f t="shared" si="57"/>
        <v>0</v>
      </c>
      <c r="J38" s="17">
        <f t="shared" si="57"/>
        <v>0</v>
      </c>
      <c r="K38" s="17">
        <f t="shared" si="57"/>
        <v>0</v>
      </c>
      <c r="L38" s="17">
        <f t="shared" si="57"/>
        <v>0</v>
      </c>
      <c r="M38" s="17">
        <f t="shared" si="57"/>
        <v>0</v>
      </c>
      <c r="N38" s="17">
        <f t="shared" si="57"/>
        <v>0</v>
      </c>
      <c r="O38" s="17">
        <f t="shared" si="57"/>
        <v>0</v>
      </c>
      <c r="P38" s="17">
        <f t="shared" si="57"/>
        <v>0</v>
      </c>
      <c r="Q38" s="17">
        <f t="shared" si="57"/>
        <v>0</v>
      </c>
      <c r="R38" s="17">
        <f t="shared" si="57"/>
        <v>0</v>
      </c>
      <c r="S38" s="17">
        <f t="shared" si="57"/>
        <v>0</v>
      </c>
      <c r="T38" s="17">
        <f t="shared" si="57"/>
        <v>248</v>
      </c>
      <c r="U38" s="17">
        <f t="shared" si="57"/>
        <v>125</v>
      </c>
      <c r="V38" s="17">
        <f t="shared" si="57"/>
        <v>852</v>
      </c>
      <c r="W38" s="17">
        <f t="shared" si="57"/>
        <v>778</v>
      </c>
      <c r="X38" s="17">
        <f t="shared" si="57"/>
        <v>860</v>
      </c>
      <c r="Y38" s="17">
        <f t="shared" si="57"/>
        <v>792</v>
      </c>
      <c r="Z38" s="17">
        <f t="shared" si="57"/>
        <v>1594</v>
      </c>
      <c r="AA38" s="17">
        <f t="shared" si="57"/>
        <v>1523</v>
      </c>
      <c r="AB38" s="17">
        <f t="shared" si="57"/>
        <v>1609</v>
      </c>
      <c r="AC38" s="17">
        <f t="shared" si="57"/>
        <v>1970</v>
      </c>
      <c r="AD38" s="17">
        <f t="shared" si="57"/>
        <v>1750</v>
      </c>
      <c r="AE38" s="17">
        <f t="shared" si="57"/>
        <v>1262</v>
      </c>
      <c r="AF38" s="17">
        <f t="shared" si="57"/>
        <v>813</v>
      </c>
      <c r="AG38" s="17">
        <f t="shared" ref="AG38" si="58">AG83+AG128</f>
        <v>442</v>
      </c>
      <c r="AH38" s="17">
        <f t="shared" si="57"/>
        <v>346</v>
      </c>
      <c r="AI38" s="85">
        <f t="shared" si="8"/>
        <v>14964</v>
      </c>
    </row>
    <row r="39" spans="1:35" ht="12.75" customHeight="1" x14ac:dyDescent="0.2">
      <c r="A39" s="121"/>
      <c r="B39" s="138"/>
      <c r="C39" s="11" t="s">
        <v>39</v>
      </c>
      <c r="D39" s="18">
        <f t="shared" ref="D39:AH39" si="59">D84+D129</f>
        <v>0</v>
      </c>
      <c r="E39" s="18">
        <f t="shared" si="59"/>
        <v>0</v>
      </c>
      <c r="F39" s="18">
        <f t="shared" si="59"/>
        <v>0</v>
      </c>
      <c r="G39" s="18">
        <f t="shared" si="59"/>
        <v>0</v>
      </c>
      <c r="H39" s="18">
        <f t="shared" si="59"/>
        <v>0</v>
      </c>
      <c r="I39" s="18">
        <f t="shared" si="59"/>
        <v>0</v>
      </c>
      <c r="J39" s="18">
        <f t="shared" si="59"/>
        <v>0</v>
      </c>
      <c r="K39" s="18">
        <f t="shared" si="59"/>
        <v>0</v>
      </c>
      <c r="L39" s="18">
        <f t="shared" si="59"/>
        <v>0</v>
      </c>
      <c r="M39" s="18">
        <f t="shared" si="59"/>
        <v>0</v>
      </c>
      <c r="N39" s="18">
        <f t="shared" si="59"/>
        <v>0</v>
      </c>
      <c r="O39" s="18">
        <f t="shared" si="59"/>
        <v>0</v>
      </c>
      <c r="P39" s="18">
        <f t="shared" si="59"/>
        <v>0</v>
      </c>
      <c r="Q39" s="18">
        <f t="shared" si="59"/>
        <v>0</v>
      </c>
      <c r="R39" s="18">
        <f t="shared" si="59"/>
        <v>0</v>
      </c>
      <c r="S39" s="18">
        <f t="shared" si="59"/>
        <v>0</v>
      </c>
      <c r="T39" s="18">
        <f t="shared" si="59"/>
        <v>5028</v>
      </c>
      <c r="U39" s="18">
        <f t="shared" si="59"/>
        <v>7446</v>
      </c>
      <c r="V39" s="18">
        <f t="shared" si="59"/>
        <v>63327</v>
      </c>
      <c r="W39" s="18">
        <f t="shared" si="59"/>
        <v>78272</v>
      </c>
      <c r="X39" s="18">
        <f t="shared" si="59"/>
        <v>60372.341695141535</v>
      </c>
      <c r="Y39" s="18">
        <f t="shared" si="59"/>
        <v>58590.889116742343</v>
      </c>
      <c r="Z39" s="18">
        <f t="shared" si="59"/>
        <v>164910</v>
      </c>
      <c r="AA39" s="18">
        <f t="shared" si="59"/>
        <v>173025</v>
      </c>
      <c r="AB39" s="18">
        <f t="shared" si="59"/>
        <v>170397</v>
      </c>
      <c r="AC39" s="18">
        <f t="shared" si="59"/>
        <v>193325</v>
      </c>
      <c r="AD39" s="18">
        <f t="shared" si="59"/>
        <v>169700</v>
      </c>
      <c r="AE39" s="18">
        <f t="shared" si="59"/>
        <v>144437</v>
      </c>
      <c r="AF39" s="18">
        <f t="shared" si="59"/>
        <v>152746</v>
      </c>
      <c r="AG39" s="18">
        <f t="shared" ref="AG39" si="60">AG84+AG129</f>
        <v>62354</v>
      </c>
      <c r="AH39" s="18">
        <f t="shared" si="59"/>
        <v>47003</v>
      </c>
      <c r="AI39" s="86">
        <f t="shared" si="8"/>
        <v>1550933.2308118839</v>
      </c>
    </row>
    <row r="40" spans="1:35" ht="12.75" customHeight="1" x14ac:dyDescent="0.2">
      <c r="A40" s="121"/>
      <c r="B40" s="137" t="s">
        <v>43</v>
      </c>
      <c r="C40" s="10" t="s">
        <v>25</v>
      </c>
      <c r="D40" s="17">
        <f t="shared" ref="D40:AH40" si="61">D85+D130</f>
        <v>0</v>
      </c>
      <c r="E40" s="17">
        <f t="shared" si="61"/>
        <v>0</v>
      </c>
      <c r="F40" s="17">
        <f t="shared" si="61"/>
        <v>0</v>
      </c>
      <c r="G40" s="17">
        <f t="shared" si="61"/>
        <v>0</v>
      </c>
      <c r="H40" s="17">
        <f t="shared" si="61"/>
        <v>0</v>
      </c>
      <c r="I40" s="17">
        <f t="shared" si="61"/>
        <v>0</v>
      </c>
      <c r="J40" s="17">
        <f t="shared" si="61"/>
        <v>0</v>
      </c>
      <c r="K40" s="17">
        <f t="shared" si="61"/>
        <v>0</v>
      </c>
      <c r="L40" s="17">
        <f t="shared" si="61"/>
        <v>0</v>
      </c>
      <c r="M40" s="17">
        <f t="shared" si="61"/>
        <v>0</v>
      </c>
      <c r="N40" s="17">
        <f t="shared" si="61"/>
        <v>0</v>
      </c>
      <c r="O40" s="17">
        <f t="shared" si="61"/>
        <v>0</v>
      </c>
      <c r="P40" s="17">
        <f t="shared" si="61"/>
        <v>0</v>
      </c>
      <c r="Q40" s="17">
        <f t="shared" si="61"/>
        <v>0</v>
      </c>
      <c r="R40" s="17">
        <f t="shared" si="61"/>
        <v>0</v>
      </c>
      <c r="S40" s="17">
        <f t="shared" si="61"/>
        <v>0</v>
      </c>
      <c r="T40" s="17">
        <f t="shared" si="61"/>
        <v>0</v>
      </c>
      <c r="U40" s="17">
        <f t="shared" si="61"/>
        <v>46</v>
      </c>
      <c r="V40" s="17">
        <f t="shared" si="61"/>
        <v>0</v>
      </c>
      <c r="W40" s="17">
        <f t="shared" si="61"/>
        <v>0</v>
      </c>
      <c r="X40" s="17">
        <f t="shared" si="61"/>
        <v>0</v>
      </c>
      <c r="Y40" s="17">
        <f t="shared" si="61"/>
        <v>0</v>
      </c>
      <c r="Z40" s="17">
        <f t="shared" si="61"/>
        <v>0</v>
      </c>
      <c r="AA40" s="17">
        <f t="shared" si="61"/>
        <v>0</v>
      </c>
      <c r="AB40" s="17">
        <f t="shared" si="61"/>
        <v>0</v>
      </c>
      <c r="AC40" s="17">
        <f t="shared" si="61"/>
        <v>0</v>
      </c>
      <c r="AD40" s="17">
        <f t="shared" si="61"/>
        <v>0</v>
      </c>
      <c r="AE40" s="17">
        <f t="shared" si="61"/>
        <v>0</v>
      </c>
      <c r="AF40" s="17">
        <f t="shared" si="61"/>
        <v>0</v>
      </c>
      <c r="AG40" s="17">
        <f t="shared" ref="AG40" si="62">AG85+AG130</f>
        <v>0</v>
      </c>
      <c r="AH40" s="17">
        <f t="shared" si="61"/>
        <v>0</v>
      </c>
      <c r="AI40" s="85">
        <f t="shared" si="8"/>
        <v>46</v>
      </c>
    </row>
    <row r="41" spans="1:35" ht="12.75" customHeight="1" x14ac:dyDescent="0.2">
      <c r="A41" s="121"/>
      <c r="B41" s="138"/>
      <c r="C41" s="11" t="s">
        <v>39</v>
      </c>
      <c r="D41" s="18">
        <f t="shared" ref="D41:AH41" si="63">D86+D131</f>
        <v>0</v>
      </c>
      <c r="E41" s="18">
        <f t="shared" si="63"/>
        <v>0</v>
      </c>
      <c r="F41" s="18">
        <f t="shared" si="63"/>
        <v>0</v>
      </c>
      <c r="G41" s="18">
        <f t="shared" si="63"/>
        <v>0</v>
      </c>
      <c r="H41" s="18">
        <f t="shared" si="63"/>
        <v>0</v>
      </c>
      <c r="I41" s="18">
        <f t="shared" si="63"/>
        <v>0</v>
      </c>
      <c r="J41" s="18">
        <f t="shared" si="63"/>
        <v>0</v>
      </c>
      <c r="K41" s="18">
        <f t="shared" si="63"/>
        <v>0</v>
      </c>
      <c r="L41" s="18">
        <f t="shared" si="63"/>
        <v>0</v>
      </c>
      <c r="M41" s="18">
        <f t="shared" si="63"/>
        <v>0</v>
      </c>
      <c r="N41" s="18">
        <f t="shared" si="63"/>
        <v>0</v>
      </c>
      <c r="O41" s="18">
        <f t="shared" si="63"/>
        <v>0</v>
      </c>
      <c r="P41" s="18">
        <f t="shared" si="63"/>
        <v>0</v>
      </c>
      <c r="Q41" s="18">
        <f t="shared" si="63"/>
        <v>0</v>
      </c>
      <c r="R41" s="18">
        <f t="shared" si="63"/>
        <v>0</v>
      </c>
      <c r="S41" s="18">
        <f t="shared" si="63"/>
        <v>0</v>
      </c>
      <c r="T41" s="18">
        <f t="shared" si="63"/>
        <v>0</v>
      </c>
      <c r="U41" s="18">
        <f t="shared" si="63"/>
        <v>2668</v>
      </c>
      <c r="V41" s="18">
        <f t="shared" si="63"/>
        <v>0</v>
      </c>
      <c r="W41" s="18">
        <f t="shared" si="63"/>
        <v>0</v>
      </c>
      <c r="X41" s="18">
        <f t="shared" si="63"/>
        <v>0</v>
      </c>
      <c r="Y41" s="18">
        <f t="shared" si="63"/>
        <v>0</v>
      </c>
      <c r="Z41" s="18">
        <f t="shared" si="63"/>
        <v>0</v>
      </c>
      <c r="AA41" s="18">
        <f t="shared" si="63"/>
        <v>0</v>
      </c>
      <c r="AB41" s="18">
        <f t="shared" si="63"/>
        <v>0</v>
      </c>
      <c r="AC41" s="18">
        <f t="shared" si="63"/>
        <v>0</v>
      </c>
      <c r="AD41" s="18">
        <f t="shared" si="63"/>
        <v>0</v>
      </c>
      <c r="AE41" s="18">
        <f t="shared" si="63"/>
        <v>0</v>
      </c>
      <c r="AF41" s="18">
        <f t="shared" si="63"/>
        <v>0</v>
      </c>
      <c r="AG41" s="18">
        <f t="shared" ref="AG41" si="64">AG86+AG131</f>
        <v>0</v>
      </c>
      <c r="AH41" s="18">
        <f t="shared" si="63"/>
        <v>0</v>
      </c>
      <c r="AI41" s="86">
        <f t="shared" si="8"/>
        <v>2668</v>
      </c>
    </row>
    <row r="42" spans="1:35" ht="12.75" customHeight="1" x14ac:dyDescent="0.2">
      <c r="A42" s="121"/>
      <c r="B42" s="137" t="s">
        <v>44</v>
      </c>
      <c r="C42" s="10" t="s">
        <v>25</v>
      </c>
      <c r="D42" s="17">
        <f t="shared" ref="D42:AH42" si="65">D87+D132</f>
        <v>0</v>
      </c>
      <c r="E42" s="17">
        <f t="shared" si="65"/>
        <v>0</v>
      </c>
      <c r="F42" s="17">
        <f t="shared" si="65"/>
        <v>0</v>
      </c>
      <c r="G42" s="17">
        <f t="shared" si="65"/>
        <v>0</v>
      </c>
      <c r="H42" s="17">
        <f t="shared" si="65"/>
        <v>0</v>
      </c>
      <c r="I42" s="17">
        <f t="shared" si="65"/>
        <v>0</v>
      </c>
      <c r="J42" s="17">
        <f t="shared" si="65"/>
        <v>0</v>
      </c>
      <c r="K42" s="17">
        <f t="shared" si="65"/>
        <v>0</v>
      </c>
      <c r="L42" s="17">
        <f t="shared" si="65"/>
        <v>0</v>
      </c>
      <c r="M42" s="17">
        <f t="shared" si="65"/>
        <v>0</v>
      </c>
      <c r="N42" s="17">
        <f t="shared" si="65"/>
        <v>0</v>
      </c>
      <c r="O42" s="17">
        <f t="shared" si="65"/>
        <v>0</v>
      </c>
      <c r="P42" s="17">
        <f t="shared" si="65"/>
        <v>0</v>
      </c>
      <c r="Q42" s="17">
        <f t="shared" si="65"/>
        <v>0</v>
      </c>
      <c r="R42" s="17">
        <f t="shared" si="65"/>
        <v>0</v>
      </c>
      <c r="S42" s="17">
        <f t="shared" si="65"/>
        <v>0</v>
      </c>
      <c r="T42" s="17">
        <f t="shared" si="65"/>
        <v>0</v>
      </c>
      <c r="U42" s="17">
        <f t="shared" si="65"/>
        <v>0</v>
      </c>
      <c r="V42" s="17">
        <f t="shared" si="65"/>
        <v>0</v>
      </c>
      <c r="W42" s="17">
        <f t="shared" si="65"/>
        <v>0</v>
      </c>
      <c r="X42" s="17">
        <f t="shared" si="65"/>
        <v>0</v>
      </c>
      <c r="Y42" s="17">
        <f t="shared" si="65"/>
        <v>82</v>
      </c>
      <c r="Z42" s="17">
        <f t="shared" si="65"/>
        <v>0</v>
      </c>
      <c r="AA42" s="17">
        <f t="shared" si="65"/>
        <v>0</v>
      </c>
      <c r="AB42" s="17">
        <f t="shared" si="65"/>
        <v>0</v>
      </c>
      <c r="AC42" s="17">
        <f t="shared" si="65"/>
        <v>0</v>
      </c>
      <c r="AD42" s="17">
        <f t="shared" si="65"/>
        <v>0</v>
      </c>
      <c r="AE42" s="17">
        <f t="shared" si="65"/>
        <v>0</v>
      </c>
      <c r="AF42" s="17">
        <f t="shared" si="65"/>
        <v>0</v>
      </c>
      <c r="AG42" s="17">
        <f t="shared" ref="AG42" si="66">AG87+AG132</f>
        <v>0</v>
      </c>
      <c r="AH42" s="17">
        <f t="shared" si="65"/>
        <v>0</v>
      </c>
      <c r="AI42" s="85">
        <f t="shared" si="8"/>
        <v>82</v>
      </c>
    </row>
    <row r="43" spans="1:35" ht="12.75" customHeight="1" x14ac:dyDescent="0.2">
      <c r="A43" s="121"/>
      <c r="B43" s="138"/>
      <c r="C43" s="11" t="s">
        <v>39</v>
      </c>
      <c r="D43" s="18">
        <f t="shared" ref="D43:AH43" si="67">D88+D133</f>
        <v>0</v>
      </c>
      <c r="E43" s="18">
        <f t="shared" si="67"/>
        <v>0</v>
      </c>
      <c r="F43" s="18">
        <f t="shared" si="67"/>
        <v>0</v>
      </c>
      <c r="G43" s="18">
        <f t="shared" si="67"/>
        <v>0</v>
      </c>
      <c r="H43" s="18">
        <f t="shared" si="67"/>
        <v>0</v>
      </c>
      <c r="I43" s="18">
        <f t="shared" si="67"/>
        <v>0</v>
      </c>
      <c r="J43" s="18">
        <f t="shared" si="67"/>
        <v>0</v>
      </c>
      <c r="K43" s="18">
        <f t="shared" si="67"/>
        <v>0</v>
      </c>
      <c r="L43" s="18">
        <f t="shared" si="67"/>
        <v>0</v>
      </c>
      <c r="M43" s="18">
        <f t="shared" si="67"/>
        <v>0</v>
      </c>
      <c r="N43" s="18">
        <f t="shared" si="67"/>
        <v>0</v>
      </c>
      <c r="O43" s="18">
        <f t="shared" si="67"/>
        <v>0</v>
      </c>
      <c r="P43" s="18">
        <f t="shared" si="67"/>
        <v>0</v>
      </c>
      <c r="Q43" s="18">
        <f t="shared" si="67"/>
        <v>0</v>
      </c>
      <c r="R43" s="18">
        <f t="shared" si="67"/>
        <v>0</v>
      </c>
      <c r="S43" s="18">
        <f t="shared" si="67"/>
        <v>0</v>
      </c>
      <c r="T43" s="18">
        <f t="shared" si="67"/>
        <v>0</v>
      </c>
      <c r="U43" s="18">
        <f t="shared" si="67"/>
        <v>0</v>
      </c>
      <c r="V43" s="18">
        <f t="shared" si="67"/>
        <v>0</v>
      </c>
      <c r="W43" s="18">
        <f t="shared" si="67"/>
        <v>0</v>
      </c>
      <c r="X43" s="18">
        <f t="shared" si="67"/>
        <v>0</v>
      </c>
      <c r="Y43" s="18">
        <f t="shared" si="67"/>
        <v>10663</v>
      </c>
      <c r="Z43" s="18">
        <f t="shared" si="67"/>
        <v>0</v>
      </c>
      <c r="AA43" s="18">
        <f t="shared" si="67"/>
        <v>0</v>
      </c>
      <c r="AB43" s="18">
        <f t="shared" si="67"/>
        <v>0</v>
      </c>
      <c r="AC43" s="18">
        <f t="shared" si="67"/>
        <v>0</v>
      </c>
      <c r="AD43" s="18">
        <f t="shared" si="67"/>
        <v>0</v>
      </c>
      <c r="AE43" s="18">
        <f t="shared" si="67"/>
        <v>0</v>
      </c>
      <c r="AF43" s="18">
        <f t="shared" si="67"/>
        <v>0</v>
      </c>
      <c r="AG43" s="18">
        <f t="shared" ref="AG43" si="68">AG88+AG133</f>
        <v>0</v>
      </c>
      <c r="AH43" s="18">
        <f t="shared" si="67"/>
        <v>0</v>
      </c>
      <c r="AI43" s="86">
        <f t="shared" si="8"/>
        <v>10663</v>
      </c>
    </row>
    <row r="44" spans="1:35" ht="12.75" customHeight="1" x14ac:dyDescent="0.2">
      <c r="A44" s="121"/>
      <c r="B44" s="137" t="s">
        <v>45</v>
      </c>
      <c r="C44" s="10" t="s">
        <v>25</v>
      </c>
      <c r="D44" s="17">
        <f t="shared" ref="D44:AH44" si="69">D89+D134</f>
        <v>0</v>
      </c>
      <c r="E44" s="17">
        <f t="shared" si="69"/>
        <v>0</v>
      </c>
      <c r="F44" s="17">
        <f t="shared" si="69"/>
        <v>0</v>
      </c>
      <c r="G44" s="17">
        <f t="shared" si="69"/>
        <v>0</v>
      </c>
      <c r="H44" s="17">
        <f t="shared" si="69"/>
        <v>0</v>
      </c>
      <c r="I44" s="17">
        <f t="shared" si="69"/>
        <v>0</v>
      </c>
      <c r="J44" s="17">
        <f t="shared" si="69"/>
        <v>0</v>
      </c>
      <c r="K44" s="17">
        <f t="shared" si="69"/>
        <v>0</v>
      </c>
      <c r="L44" s="17">
        <f t="shared" si="69"/>
        <v>0</v>
      </c>
      <c r="M44" s="17">
        <f t="shared" si="69"/>
        <v>0</v>
      </c>
      <c r="N44" s="17">
        <f t="shared" si="69"/>
        <v>0</v>
      </c>
      <c r="O44" s="17">
        <f t="shared" si="69"/>
        <v>0</v>
      </c>
      <c r="P44" s="17">
        <f t="shared" si="69"/>
        <v>0</v>
      </c>
      <c r="Q44" s="17">
        <f t="shared" si="69"/>
        <v>0</v>
      </c>
      <c r="R44" s="17">
        <f t="shared" si="69"/>
        <v>0</v>
      </c>
      <c r="S44" s="17">
        <f t="shared" si="69"/>
        <v>0</v>
      </c>
      <c r="T44" s="17">
        <f t="shared" si="69"/>
        <v>0</v>
      </c>
      <c r="U44" s="17">
        <f t="shared" si="69"/>
        <v>0</v>
      </c>
      <c r="V44" s="17">
        <f t="shared" si="69"/>
        <v>0</v>
      </c>
      <c r="W44" s="17">
        <f t="shared" si="69"/>
        <v>0</v>
      </c>
      <c r="X44" s="17">
        <f t="shared" si="69"/>
        <v>0</v>
      </c>
      <c r="Y44" s="17">
        <f t="shared" si="69"/>
        <v>0</v>
      </c>
      <c r="Z44" s="17">
        <f t="shared" si="69"/>
        <v>0</v>
      </c>
      <c r="AA44" s="17">
        <f t="shared" si="69"/>
        <v>0</v>
      </c>
      <c r="AB44" s="17">
        <f t="shared" si="69"/>
        <v>0</v>
      </c>
      <c r="AC44" s="17">
        <f t="shared" si="69"/>
        <v>0</v>
      </c>
      <c r="AD44" s="17">
        <f t="shared" si="69"/>
        <v>0</v>
      </c>
      <c r="AE44" s="17">
        <f t="shared" si="69"/>
        <v>0</v>
      </c>
      <c r="AF44" s="17">
        <f t="shared" si="69"/>
        <v>0</v>
      </c>
      <c r="AG44" s="17">
        <f t="shared" ref="AG44" si="70">AG89+AG134</f>
        <v>0</v>
      </c>
      <c r="AH44" s="17">
        <f t="shared" si="69"/>
        <v>11</v>
      </c>
      <c r="AI44" s="85">
        <f t="shared" si="8"/>
        <v>11</v>
      </c>
    </row>
    <row r="45" spans="1:35" ht="12.75" customHeight="1" x14ac:dyDescent="0.2">
      <c r="A45" s="122"/>
      <c r="B45" s="138"/>
      <c r="C45" s="11" t="s">
        <v>39</v>
      </c>
      <c r="D45" s="18">
        <f t="shared" ref="D45:AH45" si="71">D90+D135</f>
        <v>0</v>
      </c>
      <c r="E45" s="18">
        <f t="shared" si="71"/>
        <v>0</v>
      </c>
      <c r="F45" s="18">
        <f t="shared" si="71"/>
        <v>0</v>
      </c>
      <c r="G45" s="18">
        <f t="shared" si="71"/>
        <v>0</v>
      </c>
      <c r="H45" s="18">
        <f t="shared" si="71"/>
        <v>0</v>
      </c>
      <c r="I45" s="18">
        <f t="shared" si="71"/>
        <v>0</v>
      </c>
      <c r="J45" s="18">
        <f t="shared" si="71"/>
        <v>0</v>
      </c>
      <c r="K45" s="18">
        <f t="shared" si="71"/>
        <v>0</v>
      </c>
      <c r="L45" s="18">
        <f t="shared" si="71"/>
        <v>0</v>
      </c>
      <c r="M45" s="18">
        <f t="shared" si="71"/>
        <v>0</v>
      </c>
      <c r="N45" s="18">
        <f t="shared" si="71"/>
        <v>0</v>
      </c>
      <c r="O45" s="18">
        <f t="shared" si="71"/>
        <v>0</v>
      </c>
      <c r="P45" s="18">
        <f t="shared" si="71"/>
        <v>0</v>
      </c>
      <c r="Q45" s="18">
        <f t="shared" si="71"/>
        <v>0</v>
      </c>
      <c r="R45" s="18">
        <f t="shared" si="71"/>
        <v>0</v>
      </c>
      <c r="S45" s="18">
        <f t="shared" si="71"/>
        <v>0</v>
      </c>
      <c r="T45" s="18">
        <f t="shared" si="71"/>
        <v>0</v>
      </c>
      <c r="U45" s="18">
        <f t="shared" si="71"/>
        <v>0</v>
      </c>
      <c r="V45" s="18">
        <f t="shared" si="71"/>
        <v>0</v>
      </c>
      <c r="W45" s="18">
        <f t="shared" si="71"/>
        <v>0</v>
      </c>
      <c r="X45" s="18">
        <f t="shared" si="71"/>
        <v>0</v>
      </c>
      <c r="Y45" s="18">
        <f t="shared" si="71"/>
        <v>0</v>
      </c>
      <c r="Z45" s="18">
        <f t="shared" si="71"/>
        <v>0</v>
      </c>
      <c r="AA45" s="18">
        <f t="shared" si="71"/>
        <v>0</v>
      </c>
      <c r="AB45" s="18">
        <f t="shared" si="71"/>
        <v>0</v>
      </c>
      <c r="AC45" s="18">
        <f t="shared" si="71"/>
        <v>0</v>
      </c>
      <c r="AD45" s="18">
        <f t="shared" si="71"/>
        <v>0</v>
      </c>
      <c r="AE45" s="18">
        <f t="shared" si="71"/>
        <v>0</v>
      </c>
      <c r="AF45" s="18">
        <f t="shared" si="71"/>
        <v>0</v>
      </c>
      <c r="AG45" s="18">
        <f t="shared" ref="AG45" si="72">AG90+AG135</f>
        <v>0</v>
      </c>
      <c r="AH45" s="18">
        <f t="shared" si="71"/>
        <v>890</v>
      </c>
      <c r="AI45" s="86">
        <f t="shared" si="8"/>
        <v>890</v>
      </c>
    </row>
    <row r="46" spans="1:35" ht="12.75" customHeight="1" x14ac:dyDescent="0.2">
      <c r="A46" s="3" t="str">
        <f>'Ingreso de Datos 2020'!A51</f>
        <v>FUENTE: reporte mensual Metas Subsidios Asignados DPH a DIFIN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8"/>
      <c r="AD46" s="28"/>
      <c r="AE46" s="28"/>
      <c r="AF46" s="28"/>
      <c r="AG46" s="28"/>
      <c r="AH46" s="28"/>
      <c r="AI46" s="28"/>
    </row>
    <row r="47" spans="1:3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8"/>
      <c r="AD47" s="28"/>
      <c r="AE47" s="28"/>
      <c r="AF47" s="28"/>
      <c r="AG47" s="28"/>
      <c r="AH47" s="28"/>
      <c r="AI47" s="28"/>
    </row>
    <row r="48" spans="1:35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8"/>
      <c r="AD48" s="28"/>
      <c r="AE48" s="28"/>
      <c r="AF48" s="28"/>
      <c r="AG48" s="28"/>
      <c r="AH48" s="28"/>
      <c r="AI48" s="28"/>
    </row>
    <row r="49" spans="1:3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8"/>
      <c r="AD49" s="28"/>
      <c r="AE49" s="28"/>
      <c r="AF49" s="28"/>
      <c r="AG49" s="28"/>
      <c r="AH49" s="28"/>
      <c r="AI49" s="28"/>
    </row>
    <row r="50" spans="1:3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8"/>
      <c r="AD50" s="28"/>
      <c r="AE50" s="28"/>
      <c r="AF50" s="28"/>
      <c r="AG50" s="28"/>
      <c r="AH50" s="28"/>
      <c r="AI50" s="28"/>
    </row>
    <row r="51" spans="1:36" ht="12.75" customHeight="1" thickBot="1" x14ac:dyDescent="0.25">
      <c r="A51" s="60" t="s">
        <v>55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C51" s="34"/>
      <c r="AH51" s="87"/>
      <c r="AI51" s="87"/>
    </row>
    <row r="52" spans="1:36" s="7" customFormat="1" ht="12.75" customHeight="1" x14ac:dyDescent="0.2">
      <c r="A52" s="143" t="s">
        <v>52</v>
      </c>
      <c r="B52" s="144"/>
      <c r="C52" s="145"/>
      <c r="D52" s="141" t="s">
        <v>53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39" t="s">
        <v>22</v>
      </c>
    </row>
    <row r="53" spans="1:36" s="7" customFormat="1" ht="12.75" customHeight="1" thickBot="1" x14ac:dyDescent="0.25">
      <c r="A53" s="146"/>
      <c r="B53" s="147"/>
      <c r="C53" s="147"/>
      <c r="D53" s="91">
        <v>1990</v>
      </c>
      <c r="E53" s="91">
        <v>1991</v>
      </c>
      <c r="F53" s="91">
        <v>1992</v>
      </c>
      <c r="G53" s="91">
        <v>1993</v>
      </c>
      <c r="H53" s="91">
        <v>1994</v>
      </c>
      <c r="I53" s="91">
        <v>1995</v>
      </c>
      <c r="J53" s="91">
        <v>1996</v>
      </c>
      <c r="K53" s="91">
        <v>1997</v>
      </c>
      <c r="L53" s="91">
        <v>1998</v>
      </c>
      <c r="M53" s="91">
        <v>1999</v>
      </c>
      <c r="N53" s="91">
        <v>2000</v>
      </c>
      <c r="O53" s="91">
        <v>2001</v>
      </c>
      <c r="P53" s="91">
        <v>2002</v>
      </c>
      <c r="Q53" s="91">
        <v>2003</v>
      </c>
      <c r="R53" s="91">
        <v>2004</v>
      </c>
      <c r="S53" s="91">
        <v>2005</v>
      </c>
      <c r="T53" s="91">
        <v>2006</v>
      </c>
      <c r="U53" s="91">
        <v>2007</v>
      </c>
      <c r="V53" s="91">
        <v>2008</v>
      </c>
      <c r="W53" s="91">
        <v>2009</v>
      </c>
      <c r="X53" s="91">
        <v>2010</v>
      </c>
      <c r="Y53" s="91">
        <v>2011</v>
      </c>
      <c r="Z53" s="91">
        <v>2012</v>
      </c>
      <c r="AA53" s="91">
        <v>2013</v>
      </c>
      <c r="AB53" s="91">
        <v>2014</v>
      </c>
      <c r="AC53" s="91">
        <v>2015</v>
      </c>
      <c r="AD53" s="91">
        <v>2016</v>
      </c>
      <c r="AE53" s="91">
        <v>2017</v>
      </c>
      <c r="AF53" s="91">
        <v>2018</v>
      </c>
      <c r="AG53" s="102">
        <v>2019</v>
      </c>
      <c r="AH53" s="102">
        <v>2020</v>
      </c>
      <c r="AI53" s="140"/>
    </row>
    <row r="54" spans="1:36" s="9" customFormat="1" ht="12.75" customHeight="1" x14ac:dyDescent="0.2">
      <c r="A54" s="39"/>
      <c r="B54" s="40" t="s">
        <v>54</v>
      </c>
      <c r="C54" s="25" t="s">
        <v>25</v>
      </c>
      <c r="D54" s="25">
        <f>D57+D59+D61+D63+D65+D67+D69+D71+D73+D75+D77+D79+D81+D83+D85+D87+D89</f>
        <v>356</v>
      </c>
      <c r="E54" s="25">
        <f t="shared" ref="E54:AH54" si="73">E57+E59+E61+E63+E65+E67+E69+E71+E73+E75+E77+E79+E81+E83+E85+E87+E89</f>
        <v>246</v>
      </c>
      <c r="F54" s="25">
        <f t="shared" si="73"/>
        <v>492</v>
      </c>
      <c r="G54" s="25">
        <f t="shared" si="73"/>
        <v>474</v>
      </c>
      <c r="H54" s="25">
        <f t="shared" si="73"/>
        <v>466</v>
      </c>
      <c r="I54" s="25">
        <f t="shared" si="73"/>
        <v>227</v>
      </c>
      <c r="J54" s="25">
        <f t="shared" si="73"/>
        <v>421</v>
      </c>
      <c r="K54" s="25">
        <f t="shared" si="73"/>
        <v>358</v>
      </c>
      <c r="L54" s="25">
        <f t="shared" si="73"/>
        <v>431</v>
      </c>
      <c r="M54" s="25">
        <f t="shared" si="73"/>
        <v>353</v>
      </c>
      <c r="N54" s="25">
        <f t="shared" si="73"/>
        <v>305</v>
      </c>
      <c r="O54" s="25">
        <f t="shared" si="73"/>
        <v>312</v>
      </c>
      <c r="P54" s="25">
        <f t="shared" si="73"/>
        <v>296</v>
      </c>
      <c r="Q54" s="25">
        <f t="shared" si="73"/>
        <v>580</v>
      </c>
      <c r="R54" s="25">
        <f t="shared" si="73"/>
        <v>529</v>
      </c>
      <c r="S54" s="25">
        <f t="shared" si="73"/>
        <v>735</v>
      </c>
      <c r="T54" s="25">
        <f t="shared" si="73"/>
        <v>817</v>
      </c>
      <c r="U54" s="25">
        <f t="shared" si="73"/>
        <v>1088</v>
      </c>
      <c r="V54" s="25">
        <f t="shared" si="73"/>
        <v>1880</v>
      </c>
      <c r="W54" s="25">
        <f t="shared" si="73"/>
        <v>1441</v>
      </c>
      <c r="X54" s="25">
        <f t="shared" si="73"/>
        <v>1390</v>
      </c>
      <c r="Y54" s="25">
        <f t="shared" si="73"/>
        <v>1380</v>
      </c>
      <c r="Z54" s="25">
        <f t="shared" si="73"/>
        <v>2106</v>
      </c>
      <c r="AA54" s="25">
        <f t="shared" si="73"/>
        <v>2195</v>
      </c>
      <c r="AB54" s="25">
        <f t="shared" si="73"/>
        <v>2171</v>
      </c>
      <c r="AC54" s="25">
        <f t="shared" si="73"/>
        <v>2701</v>
      </c>
      <c r="AD54" s="25">
        <f t="shared" si="73"/>
        <v>2377</v>
      </c>
      <c r="AE54" s="25">
        <f t="shared" si="73"/>
        <v>1777</v>
      </c>
      <c r="AF54" s="25">
        <f t="shared" si="73"/>
        <v>1374</v>
      </c>
      <c r="AG54" s="25">
        <f t="shared" ref="AG54" si="74">AG57+AG59+AG61+AG63+AG65+AG67+AG69+AG71+AG73+AG75+AG77+AG79+AG81+AG83+AG85+AG87+AG89</f>
        <v>1136</v>
      </c>
      <c r="AH54" s="25">
        <f t="shared" si="73"/>
        <v>1328</v>
      </c>
      <c r="AI54" s="42">
        <f>SUM(D54:AH54)</f>
        <v>31742</v>
      </c>
      <c r="AJ54" s="8"/>
    </row>
    <row r="55" spans="1:36" s="9" customFormat="1" ht="12.75" customHeight="1" thickBot="1" x14ac:dyDescent="0.25">
      <c r="A55" s="43"/>
      <c r="B55" s="16"/>
      <c r="C55" s="20" t="s">
        <v>39</v>
      </c>
      <c r="D55" s="20">
        <f>D58+D60+D62+D64+D66+D68+D70+D72+D74+D76+D78+D80+D82+D84+D86+D88+D90</f>
        <v>49450</v>
      </c>
      <c r="E55" s="20">
        <f t="shared" ref="E55:AH55" si="75">E58+E60+E62+E64+E66+E68+E70+E72+E74+E76+E78+E80+E82+E84+E86+E88+E90</f>
        <v>17425</v>
      </c>
      <c r="F55" s="20">
        <f t="shared" si="75"/>
        <v>61733.34</v>
      </c>
      <c r="G55" s="20">
        <f t="shared" si="75"/>
        <v>64630</v>
      </c>
      <c r="H55" s="20">
        <f t="shared" si="75"/>
        <v>62095</v>
      </c>
      <c r="I55" s="20">
        <f t="shared" si="75"/>
        <v>28222.93</v>
      </c>
      <c r="J55" s="20">
        <f t="shared" si="75"/>
        <v>55952</v>
      </c>
      <c r="K55" s="20">
        <f t="shared" si="75"/>
        <v>59025</v>
      </c>
      <c r="L55" s="20">
        <f t="shared" si="75"/>
        <v>72168</v>
      </c>
      <c r="M55" s="20">
        <f t="shared" si="75"/>
        <v>63758</v>
      </c>
      <c r="N55" s="20">
        <f t="shared" si="75"/>
        <v>57296</v>
      </c>
      <c r="O55" s="20">
        <f t="shared" si="75"/>
        <v>60054.49</v>
      </c>
      <c r="P55" s="20">
        <f t="shared" si="75"/>
        <v>58884.51</v>
      </c>
      <c r="Q55" s="20">
        <f t="shared" si="75"/>
        <v>125071.46</v>
      </c>
      <c r="R55" s="20">
        <f t="shared" si="75"/>
        <v>146821.59000000003</v>
      </c>
      <c r="S55" s="20">
        <f t="shared" si="75"/>
        <v>232971.44</v>
      </c>
      <c r="T55" s="20">
        <f t="shared" si="75"/>
        <v>162774.22</v>
      </c>
      <c r="U55" s="20">
        <f t="shared" si="75"/>
        <v>347088</v>
      </c>
      <c r="V55" s="20">
        <f t="shared" si="75"/>
        <v>518654.48742253147</v>
      </c>
      <c r="W55" s="20">
        <f t="shared" si="75"/>
        <v>363342.33275</v>
      </c>
      <c r="X55" s="20">
        <f t="shared" si="75"/>
        <v>300264.72551693668</v>
      </c>
      <c r="Y55" s="20">
        <f t="shared" si="75"/>
        <v>337529.88911674236</v>
      </c>
      <c r="Z55" s="20">
        <f t="shared" si="75"/>
        <v>449542</v>
      </c>
      <c r="AA55" s="20">
        <f t="shared" si="75"/>
        <v>549426</v>
      </c>
      <c r="AB55" s="20">
        <f t="shared" si="75"/>
        <v>541156</v>
      </c>
      <c r="AC55" s="20">
        <f t="shared" si="75"/>
        <v>702551</v>
      </c>
      <c r="AD55" s="20">
        <f t="shared" si="75"/>
        <v>693693</v>
      </c>
      <c r="AE55" s="20">
        <f t="shared" si="75"/>
        <v>602527</v>
      </c>
      <c r="AF55" s="20">
        <f t="shared" si="75"/>
        <v>681563</v>
      </c>
      <c r="AG55" s="20">
        <f t="shared" ref="AG55" si="76">AG58+AG60+AG62+AG64+AG66+AG68+AG70+AG72+AG74+AG76+AG78+AG80+AG82+AG84+AG86+AG88+AG90</f>
        <v>730135</v>
      </c>
      <c r="AH55" s="20">
        <f t="shared" si="75"/>
        <v>1042324</v>
      </c>
      <c r="AI55" s="45">
        <f>SUM(D55:AH55)</f>
        <v>9238129.4148062095</v>
      </c>
      <c r="AJ55" s="8"/>
    </row>
    <row r="56" spans="1:3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88"/>
      <c r="AI56" s="88"/>
    </row>
    <row r="57" spans="1:36" ht="12.75" customHeight="1" x14ac:dyDescent="0.2">
      <c r="A57" s="120" t="s">
        <v>23</v>
      </c>
      <c r="B57" s="137" t="s">
        <v>24</v>
      </c>
      <c r="C57" s="59" t="s">
        <v>25</v>
      </c>
      <c r="D57" s="82">
        <v>2</v>
      </c>
      <c r="E57" s="82">
        <v>1</v>
      </c>
      <c r="F57" s="82">
        <v>26</v>
      </c>
      <c r="G57" s="82">
        <v>27</v>
      </c>
      <c r="H57" s="82">
        <v>8</v>
      </c>
      <c r="I57" s="82">
        <v>9</v>
      </c>
      <c r="J57" s="82">
        <v>0</v>
      </c>
      <c r="K57" s="82">
        <v>10</v>
      </c>
      <c r="L57" s="82">
        <v>10</v>
      </c>
      <c r="M57" s="82">
        <v>2</v>
      </c>
      <c r="N57" s="82">
        <v>0</v>
      </c>
      <c r="O57" s="82">
        <v>0</v>
      </c>
      <c r="P57" s="82">
        <v>0</v>
      </c>
      <c r="Q57" s="82">
        <v>1</v>
      </c>
      <c r="R57" s="82">
        <v>14</v>
      </c>
      <c r="S57" s="82">
        <v>32</v>
      </c>
      <c r="T57" s="82">
        <v>14</v>
      </c>
      <c r="U57" s="82">
        <v>4</v>
      </c>
      <c r="V57" s="82">
        <v>13</v>
      </c>
      <c r="W57" s="82">
        <v>11</v>
      </c>
      <c r="X57" s="82">
        <v>5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f>'Ingreso de Datos 2020'!R9</f>
        <v>0</v>
      </c>
      <c r="AI57" s="85">
        <f t="shared" ref="AI57:AI90" si="77">SUM(D57:AH57)</f>
        <v>189</v>
      </c>
    </row>
    <row r="58" spans="1:36" ht="12.75" customHeight="1" x14ac:dyDescent="0.2">
      <c r="A58" s="121"/>
      <c r="B58" s="138"/>
      <c r="C58" s="57" t="s">
        <v>39</v>
      </c>
      <c r="D58" s="83">
        <v>180</v>
      </c>
      <c r="E58" s="83">
        <v>95</v>
      </c>
      <c r="F58" s="83">
        <v>2859</v>
      </c>
      <c r="G58" s="83">
        <v>2970</v>
      </c>
      <c r="H58" s="83">
        <v>920</v>
      </c>
      <c r="I58" s="83">
        <v>1030</v>
      </c>
      <c r="J58" s="83">
        <v>0</v>
      </c>
      <c r="K58" s="83">
        <v>1505</v>
      </c>
      <c r="L58" s="83">
        <v>1600</v>
      </c>
      <c r="M58" s="83">
        <v>320</v>
      </c>
      <c r="N58" s="83">
        <v>0</v>
      </c>
      <c r="O58" s="83">
        <v>0</v>
      </c>
      <c r="P58" s="83">
        <v>0</v>
      </c>
      <c r="Q58" s="83">
        <v>85</v>
      </c>
      <c r="R58" s="83">
        <v>1955</v>
      </c>
      <c r="S58" s="83">
        <v>5215.74</v>
      </c>
      <c r="T58" s="83">
        <v>2685</v>
      </c>
      <c r="U58" s="83">
        <v>805</v>
      </c>
      <c r="V58" s="83">
        <v>5152</v>
      </c>
      <c r="W58" s="83">
        <v>5390</v>
      </c>
      <c r="X58" s="83">
        <v>2434.7956150863611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f>'Ingreso de Datos 2020'!R10</f>
        <v>0</v>
      </c>
      <c r="AI58" s="86">
        <f t="shared" si="77"/>
        <v>35201.535615086359</v>
      </c>
    </row>
    <row r="59" spans="1:36" ht="12.75" customHeight="1" x14ac:dyDescent="0.2">
      <c r="A59" s="121"/>
      <c r="B59" s="137" t="s">
        <v>27</v>
      </c>
      <c r="C59" s="10" t="s">
        <v>25</v>
      </c>
      <c r="D59" s="82">
        <v>0</v>
      </c>
      <c r="E59" s="82">
        <v>195</v>
      </c>
      <c r="F59" s="82">
        <v>55</v>
      </c>
      <c r="G59" s="82">
        <v>0</v>
      </c>
      <c r="H59" s="82">
        <v>41</v>
      </c>
      <c r="I59" s="82">
        <v>48</v>
      </c>
      <c r="J59" s="82">
        <v>75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82">
        <v>0</v>
      </c>
      <c r="V59" s="82">
        <v>0</v>
      </c>
      <c r="W59" s="82">
        <v>0</v>
      </c>
      <c r="X59" s="82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f>'Ingreso de Datos 2020'!R11</f>
        <v>0</v>
      </c>
      <c r="AI59" s="85">
        <f t="shared" si="77"/>
        <v>414</v>
      </c>
    </row>
    <row r="60" spans="1:36" ht="12.75" customHeight="1" x14ac:dyDescent="0.2">
      <c r="A60" s="121"/>
      <c r="B60" s="138"/>
      <c r="C60" s="11" t="s">
        <v>39</v>
      </c>
      <c r="D60" s="83">
        <v>0</v>
      </c>
      <c r="E60" s="83">
        <v>10750</v>
      </c>
      <c r="F60" s="83">
        <v>3008</v>
      </c>
      <c r="G60" s="83">
        <v>0</v>
      </c>
      <c r="H60" s="83">
        <v>2255</v>
      </c>
      <c r="I60" s="83">
        <v>2633</v>
      </c>
      <c r="J60" s="83">
        <v>4132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v>0</v>
      </c>
      <c r="U60" s="83">
        <v>0</v>
      </c>
      <c r="V60" s="83">
        <v>0</v>
      </c>
      <c r="W60" s="83">
        <v>0</v>
      </c>
      <c r="X60" s="83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f>'Ingreso de Datos 2020'!R12</f>
        <v>0</v>
      </c>
      <c r="AI60" s="86">
        <f t="shared" si="77"/>
        <v>22778</v>
      </c>
    </row>
    <row r="61" spans="1:36" ht="12.75" customHeight="1" x14ac:dyDescent="0.2">
      <c r="A61" s="121"/>
      <c r="B61" s="137" t="s">
        <v>28</v>
      </c>
      <c r="C61" s="10" t="s">
        <v>25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11</v>
      </c>
      <c r="K61" s="82">
        <v>69</v>
      </c>
      <c r="L61" s="82">
        <v>95</v>
      </c>
      <c r="M61" s="82">
        <v>131</v>
      </c>
      <c r="N61" s="82">
        <v>142</v>
      </c>
      <c r="O61" s="82">
        <v>156</v>
      </c>
      <c r="P61" s="82">
        <v>165</v>
      </c>
      <c r="Q61" s="82">
        <v>202</v>
      </c>
      <c r="R61" s="82">
        <v>268</v>
      </c>
      <c r="S61" s="82">
        <v>57</v>
      </c>
      <c r="T61" s="82">
        <v>7</v>
      </c>
      <c r="U61" s="82">
        <v>2</v>
      </c>
      <c r="V61" s="82">
        <v>0</v>
      </c>
      <c r="W61" s="82">
        <v>0</v>
      </c>
      <c r="X61" s="82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f>'Ingreso de Datos 2020'!R13</f>
        <v>0</v>
      </c>
      <c r="AI61" s="85">
        <f t="shared" si="77"/>
        <v>1305</v>
      </c>
    </row>
    <row r="62" spans="1:36" ht="12.75" customHeight="1" x14ac:dyDescent="0.2">
      <c r="A62" s="121"/>
      <c r="B62" s="138"/>
      <c r="C62" s="11" t="s">
        <v>39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2640</v>
      </c>
      <c r="K62" s="83">
        <v>16560</v>
      </c>
      <c r="L62" s="83">
        <v>22793</v>
      </c>
      <c r="M62" s="83">
        <v>31089</v>
      </c>
      <c r="N62" s="83">
        <v>33860</v>
      </c>
      <c r="O62" s="83">
        <v>37243</v>
      </c>
      <c r="P62" s="83">
        <v>39411</v>
      </c>
      <c r="Q62" s="83">
        <v>46514</v>
      </c>
      <c r="R62" s="83">
        <v>60818</v>
      </c>
      <c r="S62" s="83">
        <v>12681</v>
      </c>
      <c r="T62" s="83">
        <v>1505</v>
      </c>
      <c r="U62" s="83">
        <v>455</v>
      </c>
      <c r="V62" s="83">
        <v>0</v>
      </c>
      <c r="W62" s="83">
        <v>0</v>
      </c>
      <c r="X62" s="83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f>'Ingreso de Datos 2020'!R14</f>
        <v>0</v>
      </c>
      <c r="AI62" s="86">
        <f t="shared" si="77"/>
        <v>305569</v>
      </c>
    </row>
    <row r="63" spans="1:36" ht="12.75" customHeight="1" x14ac:dyDescent="0.2">
      <c r="A63" s="121"/>
      <c r="B63" s="137" t="s">
        <v>29</v>
      </c>
      <c r="C63" s="10" t="s">
        <v>25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3</v>
      </c>
      <c r="Q63" s="82">
        <v>91</v>
      </c>
      <c r="R63" s="82">
        <v>212</v>
      </c>
      <c r="S63" s="82">
        <v>472</v>
      </c>
      <c r="T63" s="82">
        <v>232</v>
      </c>
      <c r="U63" s="82">
        <v>660</v>
      </c>
      <c r="V63" s="82">
        <v>654</v>
      </c>
      <c r="W63" s="82">
        <v>339</v>
      </c>
      <c r="X63" s="82">
        <v>278</v>
      </c>
      <c r="Y63" s="17">
        <v>394</v>
      </c>
      <c r="Z63" s="17">
        <v>228</v>
      </c>
      <c r="AA63" s="17">
        <v>113</v>
      </c>
      <c r="AB63" s="17">
        <v>2</v>
      </c>
      <c r="AC63" s="17">
        <v>1</v>
      </c>
      <c r="AD63" s="17">
        <v>17</v>
      </c>
      <c r="AE63" s="17">
        <v>0</v>
      </c>
      <c r="AF63" s="17">
        <v>0</v>
      </c>
      <c r="AG63" s="17">
        <v>0</v>
      </c>
      <c r="AH63" s="17">
        <f>'Ingreso de Datos 2020'!R15</f>
        <v>0</v>
      </c>
      <c r="AI63" s="85">
        <f t="shared" si="77"/>
        <v>3696</v>
      </c>
    </row>
    <row r="64" spans="1:36" ht="12.75" customHeight="1" x14ac:dyDescent="0.2">
      <c r="A64" s="121"/>
      <c r="B64" s="138"/>
      <c r="C64" s="11" t="s">
        <v>39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1126</v>
      </c>
      <c r="Q64" s="83">
        <v>36716</v>
      </c>
      <c r="R64" s="83">
        <v>79658</v>
      </c>
      <c r="S64" s="83">
        <v>179170</v>
      </c>
      <c r="T64" s="83">
        <v>88636</v>
      </c>
      <c r="U64" s="83">
        <v>279596</v>
      </c>
      <c r="V64" s="83">
        <v>359848.33742253145</v>
      </c>
      <c r="W64" s="83">
        <v>206082</v>
      </c>
      <c r="X64" s="83">
        <v>185792.4429121633</v>
      </c>
      <c r="Y64" s="18">
        <v>244742</v>
      </c>
      <c r="Z64" s="18">
        <v>140489</v>
      </c>
      <c r="AA64" s="18">
        <v>78811</v>
      </c>
      <c r="AB64" s="18">
        <v>1189</v>
      </c>
      <c r="AC64" s="18">
        <v>804</v>
      </c>
      <c r="AD64" s="18">
        <v>11852</v>
      </c>
      <c r="AE64" s="18">
        <v>157</v>
      </c>
      <c r="AF64" s="18">
        <v>116</v>
      </c>
      <c r="AG64" s="18">
        <v>0</v>
      </c>
      <c r="AH64" s="18">
        <f>'Ingreso de Datos 2020'!R16</f>
        <v>0</v>
      </c>
      <c r="AI64" s="86">
        <f t="shared" si="77"/>
        <v>1894784.7803346948</v>
      </c>
    </row>
    <row r="65" spans="1:35" ht="12.75" customHeight="1" x14ac:dyDescent="0.2">
      <c r="A65" s="121"/>
      <c r="B65" s="137" t="s">
        <v>30</v>
      </c>
      <c r="C65" s="10" t="s">
        <v>25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17">
        <v>0</v>
      </c>
      <c r="Z65" s="17">
        <v>103</v>
      </c>
      <c r="AA65" s="17">
        <v>165</v>
      </c>
      <c r="AB65" s="17">
        <v>294</v>
      </c>
      <c r="AC65" s="17">
        <v>555</v>
      </c>
      <c r="AD65" s="17">
        <v>451</v>
      </c>
      <c r="AE65" s="17">
        <v>328</v>
      </c>
      <c r="AF65" s="17">
        <v>397</v>
      </c>
      <c r="AG65" s="17">
        <v>411</v>
      </c>
      <c r="AH65" s="17">
        <f>'Ingreso de Datos 2020'!R17</f>
        <v>648</v>
      </c>
      <c r="AI65" s="85">
        <f t="shared" si="77"/>
        <v>3352</v>
      </c>
    </row>
    <row r="66" spans="1:35" ht="12.75" customHeight="1" x14ac:dyDescent="0.2">
      <c r="A66" s="121"/>
      <c r="B66" s="138"/>
      <c r="C66" s="11" t="s">
        <v>39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18">
        <v>0</v>
      </c>
      <c r="Z66" s="18">
        <v>74362</v>
      </c>
      <c r="AA66" s="18">
        <v>135052</v>
      </c>
      <c r="AB66" s="18">
        <v>237076</v>
      </c>
      <c r="AC66" s="18">
        <v>430681</v>
      </c>
      <c r="AD66" s="18">
        <v>434085</v>
      </c>
      <c r="AE66" s="18">
        <v>344075</v>
      </c>
      <c r="AF66" s="18">
        <v>454571</v>
      </c>
      <c r="AG66" s="18">
        <v>540789</v>
      </c>
      <c r="AH66" s="18">
        <f>'Ingreso de Datos 2020'!R18</f>
        <v>815852</v>
      </c>
      <c r="AI66" s="86">
        <f t="shared" si="77"/>
        <v>3466543</v>
      </c>
    </row>
    <row r="67" spans="1:35" ht="12.75" customHeight="1" x14ac:dyDescent="0.2">
      <c r="A67" s="121"/>
      <c r="B67" s="137" t="s">
        <v>31</v>
      </c>
      <c r="C67" s="10" t="s">
        <v>25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0</v>
      </c>
      <c r="AF67" s="17">
        <v>0</v>
      </c>
      <c r="AG67" s="17">
        <v>6</v>
      </c>
      <c r="AH67" s="17">
        <f>'Ingreso de Datos 2020'!R19</f>
        <v>3</v>
      </c>
      <c r="AI67" s="85">
        <f t="shared" si="77"/>
        <v>9</v>
      </c>
    </row>
    <row r="68" spans="1:35" ht="12.75" customHeight="1" x14ac:dyDescent="0.2">
      <c r="A68" s="122"/>
      <c r="B68" s="138"/>
      <c r="C68" s="11" t="s">
        <v>39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18">
        <v>0</v>
      </c>
      <c r="AG68" s="18">
        <v>1167</v>
      </c>
      <c r="AH68" s="18">
        <f>'Ingreso de Datos 2020'!R20</f>
        <v>902</v>
      </c>
      <c r="AI68" s="86">
        <f t="shared" si="77"/>
        <v>2069</v>
      </c>
    </row>
    <row r="69" spans="1:35" ht="12.75" customHeight="1" x14ac:dyDescent="0.2">
      <c r="A69" s="120" t="s">
        <v>32</v>
      </c>
      <c r="B69" s="137" t="s">
        <v>33</v>
      </c>
      <c r="C69" s="10" t="s">
        <v>25</v>
      </c>
      <c r="D69" s="82">
        <v>14</v>
      </c>
      <c r="E69" s="82">
        <v>19</v>
      </c>
      <c r="F69" s="82">
        <v>48</v>
      </c>
      <c r="G69" s="82">
        <v>32</v>
      </c>
      <c r="H69" s="82">
        <v>30</v>
      </c>
      <c r="I69" s="82">
        <v>35</v>
      </c>
      <c r="J69" s="82">
        <v>65</v>
      </c>
      <c r="K69" s="82">
        <v>55</v>
      </c>
      <c r="L69" s="82">
        <v>65</v>
      </c>
      <c r="M69" s="82">
        <v>39</v>
      </c>
      <c r="N69" s="82">
        <v>50</v>
      </c>
      <c r="O69" s="82">
        <v>32</v>
      </c>
      <c r="P69" s="82">
        <v>52</v>
      </c>
      <c r="Q69" s="82">
        <v>44</v>
      </c>
      <c r="R69" s="82">
        <v>34</v>
      </c>
      <c r="S69" s="82">
        <v>6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f>'Ingreso de Datos 2020'!R21</f>
        <v>0</v>
      </c>
      <c r="AI69" s="85">
        <f t="shared" si="77"/>
        <v>620</v>
      </c>
    </row>
    <row r="70" spans="1:35" ht="12.75" customHeight="1" x14ac:dyDescent="0.2">
      <c r="A70" s="121"/>
      <c r="B70" s="138"/>
      <c r="C70" s="11" t="s">
        <v>39</v>
      </c>
      <c r="D70" s="83">
        <v>1670</v>
      </c>
      <c r="E70" s="83">
        <v>2240</v>
      </c>
      <c r="F70" s="83">
        <v>5046.34</v>
      </c>
      <c r="G70" s="83">
        <v>3560</v>
      </c>
      <c r="H70" s="83">
        <v>3470</v>
      </c>
      <c r="I70" s="83">
        <v>4309.93</v>
      </c>
      <c r="J70" s="83">
        <v>8680</v>
      </c>
      <c r="K70" s="83">
        <v>7360</v>
      </c>
      <c r="L70" s="83">
        <v>8700</v>
      </c>
      <c r="M70" s="83">
        <v>5100</v>
      </c>
      <c r="N70" s="83">
        <v>6510</v>
      </c>
      <c r="O70" s="83">
        <v>4197.49</v>
      </c>
      <c r="P70" s="83">
        <v>6962.51</v>
      </c>
      <c r="Q70" s="83">
        <v>5441.46</v>
      </c>
      <c r="R70" s="83">
        <v>4119.92</v>
      </c>
      <c r="S70" s="83">
        <v>720</v>
      </c>
      <c r="T70" s="83">
        <v>0</v>
      </c>
      <c r="U70" s="83">
        <v>0</v>
      </c>
      <c r="V70" s="83">
        <v>0</v>
      </c>
      <c r="W70" s="83">
        <v>0</v>
      </c>
      <c r="X70" s="83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f>'Ingreso de Datos 2020'!R22</f>
        <v>0</v>
      </c>
      <c r="AI70" s="86">
        <f t="shared" si="77"/>
        <v>78087.650000000009</v>
      </c>
    </row>
    <row r="71" spans="1:35" ht="12.75" customHeight="1" x14ac:dyDescent="0.2">
      <c r="A71" s="121"/>
      <c r="B71" s="137" t="s">
        <v>34</v>
      </c>
      <c r="C71" s="10" t="s">
        <v>25</v>
      </c>
      <c r="D71" s="82">
        <v>340</v>
      </c>
      <c r="E71" s="82">
        <v>31</v>
      </c>
      <c r="F71" s="82">
        <v>363</v>
      </c>
      <c r="G71" s="82">
        <v>415</v>
      </c>
      <c r="H71" s="82">
        <v>387</v>
      </c>
      <c r="I71" s="82">
        <v>135</v>
      </c>
      <c r="J71" s="82">
        <v>270</v>
      </c>
      <c r="K71" s="82">
        <v>224</v>
      </c>
      <c r="L71" s="82">
        <v>261</v>
      </c>
      <c r="M71" s="82">
        <v>181</v>
      </c>
      <c r="N71" s="82">
        <v>113</v>
      </c>
      <c r="O71" s="82">
        <v>124</v>
      </c>
      <c r="P71" s="82">
        <v>76</v>
      </c>
      <c r="Q71" s="82">
        <v>242</v>
      </c>
      <c r="R71" s="82">
        <v>0</v>
      </c>
      <c r="S71" s="82">
        <v>0</v>
      </c>
      <c r="T71" s="82">
        <v>0</v>
      </c>
      <c r="U71" s="82">
        <v>0</v>
      </c>
      <c r="V71" s="82">
        <v>0</v>
      </c>
      <c r="W71" s="82">
        <v>0</v>
      </c>
      <c r="X71" s="82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f>'Ingreso de Datos 2020'!R23</f>
        <v>0</v>
      </c>
      <c r="AI71" s="85">
        <f t="shared" si="77"/>
        <v>3162</v>
      </c>
    </row>
    <row r="72" spans="1:35" ht="12.75" customHeight="1" x14ac:dyDescent="0.2">
      <c r="A72" s="121"/>
      <c r="B72" s="138"/>
      <c r="C72" s="11" t="s">
        <v>39</v>
      </c>
      <c r="D72" s="83">
        <v>47600</v>
      </c>
      <c r="E72" s="83">
        <v>4340</v>
      </c>
      <c r="F72" s="83">
        <v>50820</v>
      </c>
      <c r="G72" s="83">
        <v>58100</v>
      </c>
      <c r="H72" s="83">
        <v>55450</v>
      </c>
      <c r="I72" s="83">
        <v>20250</v>
      </c>
      <c r="J72" s="83">
        <v>40500</v>
      </c>
      <c r="K72" s="83">
        <v>33600</v>
      </c>
      <c r="L72" s="83">
        <v>39075</v>
      </c>
      <c r="M72" s="83">
        <v>27249</v>
      </c>
      <c r="N72" s="83">
        <v>16926</v>
      </c>
      <c r="O72" s="83">
        <v>18614</v>
      </c>
      <c r="P72" s="83">
        <v>11385</v>
      </c>
      <c r="Q72" s="83">
        <v>36315</v>
      </c>
      <c r="R72" s="83">
        <v>0</v>
      </c>
      <c r="S72" s="83">
        <v>0</v>
      </c>
      <c r="T72" s="83">
        <v>0</v>
      </c>
      <c r="U72" s="83">
        <v>0</v>
      </c>
      <c r="V72" s="83">
        <v>0</v>
      </c>
      <c r="W72" s="83">
        <v>0</v>
      </c>
      <c r="X72" s="83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f>'Ingreso de Datos 2020'!R24</f>
        <v>0</v>
      </c>
      <c r="AI72" s="86">
        <f t="shared" si="77"/>
        <v>460224</v>
      </c>
    </row>
    <row r="73" spans="1:35" ht="12.75" customHeight="1" x14ac:dyDescent="0.2">
      <c r="A73" s="121"/>
      <c r="B73" s="137" t="s">
        <v>35</v>
      </c>
      <c r="C73" s="10" t="s">
        <v>25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1</v>
      </c>
      <c r="S73" s="82">
        <v>168</v>
      </c>
      <c r="T73" s="82">
        <v>316</v>
      </c>
      <c r="U73" s="82">
        <v>251</v>
      </c>
      <c r="V73" s="82">
        <v>361</v>
      </c>
      <c r="W73" s="82">
        <v>313</v>
      </c>
      <c r="X73" s="82">
        <v>247</v>
      </c>
      <c r="Y73" s="17">
        <v>112</v>
      </c>
      <c r="Z73" s="17">
        <v>25</v>
      </c>
      <c r="AA73" s="17">
        <v>1</v>
      </c>
      <c r="AB73" s="17">
        <v>1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f>'Ingreso de Datos 2020'!R25</f>
        <v>0</v>
      </c>
      <c r="AI73" s="85">
        <f t="shared" si="77"/>
        <v>1796</v>
      </c>
    </row>
    <row r="74" spans="1:35" ht="12.75" customHeight="1" x14ac:dyDescent="0.2">
      <c r="A74" s="121"/>
      <c r="B74" s="138"/>
      <c r="C74" s="11" t="s">
        <v>39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270.67</v>
      </c>
      <c r="S74" s="83">
        <v>35184.699999999997</v>
      </c>
      <c r="T74" s="83">
        <v>64920.22</v>
      </c>
      <c r="U74" s="83">
        <v>56118</v>
      </c>
      <c r="V74" s="83">
        <v>90327.15</v>
      </c>
      <c r="W74" s="83">
        <v>73598.332750000001</v>
      </c>
      <c r="X74" s="83">
        <v>51665.145294545488</v>
      </c>
      <c r="Y74" s="18">
        <v>23534</v>
      </c>
      <c r="Z74" s="18">
        <v>6821</v>
      </c>
      <c r="AA74" s="18">
        <v>500</v>
      </c>
      <c r="AB74" s="18">
        <v>215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f>'Ingreso de Datos 2020'!R26</f>
        <v>0</v>
      </c>
      <c r="AI74" s="86">
        <f t="shared" si="77"/>
        <v>403154.2180445455</v>
      </c>
    </row>
    <row r="75" spans="1:35" ht="12.75" customHeight="1" x14ac:dyDescent="0.2">
      <c r="A75" s="121"/>
      <c r="B75" s="137" t="s">
        <v>36</v>
      </c>
      <c r="C75" s="10" t="s">
        <v>25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f>'Ingreso de Datos 2020'!R27</f>
        <v>0</v>
      </c>
      <c r="AI75" s="85">
        <f t="shared" si="77"/>
        <v>0</v>
      </c>
    </row>
    <row r="76" spans="1:35" ht="12.75" customHeight="1" x14ac:dyDescent="0.2">
      <c r="A76" s="121"/>
      <c r="B76" s="138"/>
      <c r="C76" s="11" t="s">
        <v>39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v>0</v>
      </c>
      <c r="U76" s="83">
        <v>0</v>
      </c>
      <c r="V76" s="83">
        <v>0</v>
      </c>
      <c r="W76" s="83">
        <v>0</v>
      </c>
      <c r="X76" s="83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f>'Ingreso de Datos 2020'!R28</f>
        <v>0</v>
      </c>
      <c r="AI76" s="86">
        <f t="shared" si="77"/>
        <v>0</v>
      </c>
    </row>
    <row r="77" spans="1:35" ht="12.75" customHeight="1" x14ac:dyDescent="0.2">
      <c r="A77" s="121"/>
      <c r="B77" s="137" t="s">
        <v>37</v>
      </c>
      <c r="C77" s="10" t="s">
        <v>25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17">
        <v>0</v>
      </c>
      <c r="Z77" s="17">
        <v>156</v>
      </c>
      <c r="AA77" s="17">
        <v>393</v>
      </c>
      <c r="AB77" s="17">
        <v>265</v>
      </c>
      <c r="AC77" s="17">
        <v>175</v>
      </c>
      <c r="AD77" s="17">
        <v>159</v>
      </c>
      <c r="AE77" s="17">
        <v>141</v>
      </c>
      <c r="AF77" s="17">
        <v>105</v>
      </c>
      <c r="AG77" s="17">
        <v>115</v>
      </c>
      <c r="AH77" s="17">
        <f>'Ingreso de Datos 2020'!R29</f>
        <v>112</v>
      </c>
      <c r="AI77" s="85">
        <f t="shared" si="77"/>
        <v>1621</v>
      </c>
    </row>
    <row r="78" spans="1:35" ht="12.75" customHeight="1" x14ac:dyDescent="0.2">
      <c r="A78" s="121"/>
      <c r="B78" s="138"/>
      <c r="C78" s="11" t="s">
        <v>39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3">
        <v>0</v>
      </c>
      <c r="X78" s="83">
        <v>0</v>
      </c>
      <c r="Y78" s="18">
        <v>0</v>
      </c>
      <c r="Z78" s="18">
        <v>62960</v>
      </c>
      <c r="AA78" s="18">
        <v>162038</v>
      </c>
      <c r="AB78" s="18">
        <v>132279</v>
      </c>
      <c r="AC78" s="18">
        <v>77741</v>
      </c>
      <c r="AD78" s="18">
        <v>78056</v>
      </c>
      <c r="AE78" s="18">
        <v>68308</v>
      </c>
      <c r="AF78" s="18">
        <v>49083</v>
      </c>
      <c r="AG78" s="18">
        <v>50175</v>
      </c>
      <c r="AH78" s="18">
        <f>'Ingreso de Datos 2020'!R30</f>
        <v>70679</v>
      </c>
      <c r="AI78" s="86">
        <f t="shared" si="77"/>
        <v>751319</v>
      </c>
    </row>
    <row r="79" spans="1:35" ht="12.75" customHeight="1" x14ac:dyDescent="0.2">
      <c r="A79" s="121"/>
      <c r="B79" s="137" t="s">
        <v>38</v>
      </c>
      <c r="C79" s="10" t="s">
        <v>25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46</v>
      </c>
      <c r="AF79" s="17">
        <v>59</v>
      </c>
      <c r="AG79" s="17">
        <v>69</v>
      </c>
      <c r="AH79" s="17">
        <f>'Ingreso de Datos 2020'!R31</f>
        <v>0</v>
      </c>
      <c r="AI79" s="85">
        <f t="shared" si="77"/>
        <v>174</v>
      </c>
    </row>
    <row r="80" spans="1:35" ht="12.75" customHeight="1" x14ac:dyDescent="0.2">
      <c r="A80" s="121"/>
      <c r="B80" s="138"/>
      <c r="C80" s="11" t="s">
        <v>39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45550</v>
      </c>
      <c r="AF80" s="18">
        <v>25047</v>
      </c>
      <c r="AG80" s="18">
        <v>26361</v>
      </c>
      <c r="AH80" s="18">
        <f>'Ingreso de Datos 2020'!R32</f>
        <v>0</v>
      </c>
      <c r="AI80" s="86">
        <f t="shared" si="77"/>
        <v>96958</v>
      </c>
    </row>
    <row r="81" spans="1:35" ht="12.75" customHeight="1" x14ac:dyDescent="0.2">
      <c r="A81" s="121"/>
      <c r="B81" s="137" t="s">
        <v>40</v>
      </c>
      <c r="C81" s="10" t="s">
        <v>25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93</v>
      </c>
      <c r="AH81" s="17">
        <f>'Ingreso de Datos 2020'!R33</f>
        <v>208</v>
      </c>
      <c r="AI81" s="85">
        <f t="shared" si="77"/>
        <v>301</v>
      </c>
    </row>
    <row r="82" spans="1:35" ht="12.75" customHeight="1" x14ac:dyDescent="0.2">
      <c r="A82" s="122"/>
      <c r="B82" s="138"/>
      <c r="C82" s="11" t="s">
        <v>39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  <c r="X82" s="83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49289</v>
      </c>
      <c r="AH82" s="18">
        <f>'Ingreso de Datos 2020'!R34</f>
        <v>106998</v>
      </c>
      <c r="AI82" s="86">
        <f t="shared" si="77"/>
        <v>156287</v>
      </c>
    </row>
    <row r="83" spans="1:35" ht="12.75" customHeight="1" x14ac:dyDescent="0.2">
      <c r="A83" s="120" t="s">
        <v>41</v>
      </c>
      <c r="B83" s="137" t="s">
        <v>42</v>
      </c>
      <c r="C83" s="10" t="s">
        <v>25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248</v>
      </c>
      <c r="U83" s="82">
        <v>125</v>
      </c>
      <c r="V83" s="82">
        <v>852</v>
      </c>
      <c r="W83" s="82">
        <v>778</v>
      </c>
      <c r="X83" s="82">
        <v>860</v>
      </c>
      <c r="Y83" s="17">
        <v>792</v>
      </c>
      <c r="Z83" s="17">
        <v>1594</v>
      </c>
      <c r="AA83" s="17">
        <v>1523</v>
      </c>
      <c r="AB83" s="17">
        <v>1609</v>
      </c>
      <c r="AC83" s="17">
        <v>1970</v>
      </c>
      <c r="AD83" s="17">
        <v>1750</v>
      </c>
      <c r="AE83" s="17">
        <v>1262</v>
      </c>
      <c r="AF83" s="17">
        <v>813</v>
      </c>
      <c r="AG83" s="17">
        <v>442</v>
      </c>
      <c r="AH83" s="17">
        <f>'Ingreso de Datos 2020'!R35</f>
        <v>346</v>
      </c>
      <c r="AI83" s="85">
        <f t="shared" si="77"/>
        <v>14964</v>
      </c>
    </row>
    <row r="84" spans="1:35" ht="12.75" customHeight="1" x14ac:dyDescent="0.2">
      <c r="A84" s="121"/>
      <c r="B84" s="138"/>
      <c r="C84" s="11" t="s">
        <v>39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83">
        <v>5028</v>
      </c>
      <c r="U84" s="83">
        <v>7446</v>
      </c>
      <c r="V84" s="83">
        <v>63327</v>
      </c>
      <c r="W84" s="83">
        <v>78272</v>
      </c>
      <c r="X84" s="83">
        <v>60372.341695141535</v>
      </c>
      <c r="Y84" s="18">
        <v>58590.889116742343</v>
      </c>
      <c r="Z84" s="18">
        <v>164910</v>
      </c>
      <c r="AA84" s="18">
        <v>173025</v>
      </c>
      <c r="AB84" s="18">
        <v>170397</v>
      </c>
      <c r="AC84" s="18">
        <v>193325</v>
      </c>
      <c r="AD84" s="18">
        <v>169700</v>
      </c>
      <c r="AE84" s="18">
        <v>144437</v>
      </c>
      <c r="AF84" s="18">
        <v>152746</v>
      </c>
      <c r="AG84" s="18">
        <v>62354</v>
      </c>
      <c r="AH84" s="18">
        <f>'Ingreso de Datos 2020'!R36</f>
        <v>47003</v>
      </c>
      <c r="AI84" s="86">
        <f t="shared" si="77"/>
        <v>1550933.2308118839</v>
      </c>
    </row>
    <row r="85" spans="1:35" ht="12.75" customHeight="1" x14ac:dyDescent="0.2">
      <c r="A85" s="121"/>
      <c r="B85" s="137" t="s">
        <v>43</v>
      </c>
      <c r="C85" s="10" t="s">
        <v>25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0</v>
      </c>
      <c r="U85" s="82">
        <v>46</v>
      </c>
      <c r="V85" s="82">
        <v>0</v>
      </c>
      <c r="W85" s="82">
        <v>0</v>
      </c>
      <c r="X85" s="82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f>'Ingreso de Datos 2020'!R37</f>
        <v>0</v>
      </c>
      <c r="AI85" s="85">
        <f t="shared" si="77"/>
        <v>46</v>
      </c>
    </row>
    <row r="86" spans="1:35" ht="12.75" customHeight="1" x14ac:dyDescent="0.2">
      <c r="A86" s="121"/>
      <c r="B86" s="138"/>
      <c r="C86" s="11" t="s">
        <v>39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0</v>
      </c>
      <c r="U86" s="83">
        <v>2668</v>
      </c>
      <c r="V86" s="83">
        <v>0</v>
      </c>
      <c r="W86" s="83">
        <v>0</v>
      </c>
      <c r="X86" s="83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f>'Ingreso de Datos 2020'!R38</f>
        <v>0</v>
      </c>
      <c r="AI86" s="86">
        <f t="shared" si="77"/>
        <v>2668</v>
      </c>
    </row>
    <row r="87" spans="1:35" ht="12.75" customHeight="1" x14ac:dyDescent="0.2">
      <c r="A87" s="121"/>
      <c r="B87" s="137" t="s">
        <v>44</v>
      </c>
      <c r="C87" s="10" t="s">
        <v>25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0</v>
      </c>
      <c r="U87" s="82">
        <v>0</v>
      </c>
      <c r="V87" s="82">
        <v>0</v>
      </c>
      <c r="W87" s="82">
        <v>0</v>
      </c>
      <c r="X87" s="82">
        <v>0</v>
      </c>
      <c r="Y87" s="17">
        <v>82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f>'Ingreso de Datos 2020'!R39</f>
        <v>0</v>
      </c>
      <c r="AI87" s="85">
        <f t="shared" si="77"/>
        <v>82</v>
      </c>
    </row>
    <row r="88" spans="1:35" ht="12.75" customHeight="1" x14ac:dyDescent="0.2">
      <c r="A88" s="121"/>
      <c r="B88" s="138"/>
      <c r="C88" s="11" t="s">
        <v>39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0</v>
      </c>
      <c r="X88" s="83">
        <v>0</v>
      </c>
      <c r="Y88" s="18">
        <v>10663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f>'Ingreso de Datos 2020'!R40</f>
        <v>0</v>
      </c>
      <c r="AI88" s="86">
        <f t="shared" si="77"/>
        <v>10663</v>
      </c>
    </row>
    <row r="89" spans="1:35" ht="12.75" customHeight="1" x14ac:dyDescent="0.2">
      <c r="A89" s="121"/>
      <c r="B89" s="137" t="s">
        <v>45</v>
      </c>
      <c r="C89" s="59" t="s">
        <v>25</v>
      </c>
      <c r="D89" s="82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v>0</v>
      </c>
      <c r="W89" s="103">
        <v>0</v>
      </c>
      <c r="X89" s="103">
        <v>0</v>
      </c>
      <c r="Y89" s="103">
        <v>0</v>
      </c>
      <c r="Z89" s="103">
        <v>0</v>
      </c>
      <c r="AA89" s="103">
        <v>0</v>
      </c>
      <c r="AB89" s="103">
        <v>0</v>
      </c>
      <c r="AC89" s="103">
        <v>0</v>
      </c>
      <c r="AD89" s="103">
        <v>0</v>
      </c>
      <c r="AE89" s="103">
        <v>0</v>
      </c>
      <c r="AF89" s="103">
        <v>0</v>
      </c>
      <c r="AG89" s="116">
        <v>0</v>
      </c>
      <c r="AH89" s="17">
        <f>'Ingreso de Datos 2020'!R41</f>
        <v>11</v>
      </c>
      <c r="AI89" s="85">
        <f t="shared" si="77"/>
        <v>11</v>
      </c>
    </row>
    <row r="90" spans="1:35" ht="12.75" customHeight="1" x14ac:dyDescent="0.2">
      <c r="A90" s="122"/>
      <c r="B90" s="138"/>
      <c r="C90" s="57" t="s">
        <v>39</v>
      </c>
      <c r="D90" s="83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4">
        <v>0</v>
      </c>
      <c r="AA90" s="104">
        <v>0</v>
      </c>
      <c r="AB90" s="104">
        <v>0</v>
      </c>
      <c r="AC90" s="104">
        <v>0</v>
      </c>
      <c r="AD90" s="104">
        <v>0</v>
      </c>
      <c r="AE90" s="104">
        <v>0</v>
      </c>
      <c r="AF90" s="104">
        <v>0</v>
      </c>
      <c r="AG90" s="117">
        <v>0</v>
      </c>
      <c r="AH90" s="18">
        <f>'Ingreso de Datos 2020'!R42</f>
        <v>890</v>
      </c>
      <c r="AI90" s="86">
        <f t="shared" si="77"/>
        <v>890</v>
      </c>
    </row>
    <row r="91" spans="1:35" ht="12.75" customHeight="1" x14ac:dyDescent="0.2">
      <c r="A91" s="3" t="str">
        <f>A46</f>
        <v>FUENTE: reporte mensual Metas Subsidios Asignados DPH a DIFIN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8"/>
      <c r="AD91" s="28"/>
      <c r="AE91" s="28"/>
      <c r="AF91" s="28"/>
      <c r="AG91" s="28"/>
      <c r="AH91" s="28"/>
      <c r="AI91" s="28"/>
    </row>
    <row r="92" spans="1:3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89"/>
      <c r="AI92" s="89"/>
    </row>
    <row r="93" spans="1:3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89"/>
      <c r="AI93" s="89"/>
    </row>
    <row r="94" spans="1:3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89"/>
      <c r="AI94" s="89"/>
    </row>
    <row r="95" spans="1:3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89"/>
      <c r="AI95" s="89"/>
    </row>
    <row r="96" spans="1:35" ht="12.75" customHeight="1" thickBot="1" x14ac:dyDescent="0.25">
      <c r="A96" s="60" t="s">
        <v>56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C96" s="34"/>
      <c r="AH96" s="87"/>
      <c r="AI96" s="87"/>
    </row>
    <row r="97" spans="1:35" s="7" customFormat="1" ht="12.75" customHeight="1" x14ac:dyDescent="0.2">
      <c r="A97" s="143" t="s">
        <v>52</v>
      </c>
      <c r="B97" s="144"/>
      <c r="C97" s="145"/>
      <c r="D97" s="141" t="s">
        <v>53</v>
      </c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39" t="s">
        <v>22</v>
      </c>
    </row>
    <row r="98" spans="1:35" s="7" customFormat="1" ht="12.75" customHeight="1" thickBot="1" x14ac:dyDescent="0.25">
      <c r="A98" s="146"/>
      <c r="B98" s="147"/>
      <c r="C98" s="147"/>
      <c r="D98" s="91">
        <v>1990</v>
      </c>
      <c r="E98" s="91">
        <v>1991</v>
      </c>
      <c r="F98" s="91">
        <v>1992</v>
      </c>
      <c r="G98" s="91">
        <v>1993</v>
      </c>
      <c r="H98" s="91">
        <v>1994</v>
      </c>
      <c r="I98" s="91">
        <v>1995</v>
      </c>
      <c r="J98" s="91">
        <v>1996</v>
      </c>
      <c r="K98" s="91">
        <v>1997</v>
      </c>
      <c r="L98" s="91">
        <v>1998</v>
      </c>
      <c r="M98" s="91">
        <v>1999</v>
      </c>
      <c r="N98" s="91">
        <v>2000</v>
      </c>
      <c r="O98" s="91">
        <v>2001</v>
      </c>
      <c r="P98" s="91">
        <v>2002</v>
      </c>
      <c r="Q98" s="91">
        <v>2003</v>
      </c>
      <c r="R98" s="91">
        <v>2004</v>
      </c>
      <c r="S98" s="91">
        <v>2005</v>
      </c>
      <c r="T98" s="91">
        <v>2006</v>
      </c>
      <c r="U98" s="91">
        <v>2007</v>
      </c>
      <c r="V98" s="91">
        <v>2008</v>
      </c>
      <c r="W98" s="91">
        <v>2009</v>
      </c>
      <c r="X98" s="91">
        <v>2010</v>
      </c>
      <c r="Y98" s="91">
        <v>2011</v>
      </c>
      <c r="Z98" s="91">
        <v>2012</v>
      </c>
      <c r="AA98" s="91">
        <v>2013</v>
      </c>
      <c r="AB98" s="91">
        <v>2014</v>
      </c>
      <c r="AC98" s="91">
        <v>2015</v>
      </c>
      <c r="AD98" s="91">
        <v>2016</v>
      </c>
      <c r="AE98" s="91">
        <v>2017</v>
      </c>
      <c r="AF98" s="91">
        <v>2018</v>
      </c>
      <c r="AG98" s="102">
        <v>2019</v>
      </c>
      <c r="AH98" s="102">
        <v>2020</v>
      </c>
      <c r="AI98" s="140"/>
    </row>
    <row r="99" spans="1:35" ht="12.75" customHeight="1" x14ac:dyDescent="0.2">
      <c r="A99" s="39"/>
      <c r="B99" s="40" t="s">
        <v>54</v>
      </c>
      <c r="C99" s="25" t="s">
        <v>25</v>
      </c>
      <c r="D99" s="25">
        <f>D102+D104+D106+D108+D110+D112+D114+D116+D118+D120+D122+D124+D126+D128+D130+D132+D134</f>
        <v>0</v>
      </c>
      <c r="E99" s="25">
        <f t="shared" ref="E99:AH99" si="78">E102+E104+E106+E108+E110+E112+E114+E116+E118+E120+E122+E124+E126+E128+E130+E132+E134</f>
        <v>0</v>
      </c>
      <c r="F99" s="25">
        <f t="shared" si="78"/>
        <v>0</v>
      </c>
      <c r="G99" s="25">
        <f t="shared" si="78"/>
        <v>0</v>
      </c>
      <c r="H99" s="25">
        <f t="shared" si="78"/>
        <v>0</v>
      </c>
      <c r="I99" s="25">
        <f t="shared" si="78"/>
        <v>0</v>
      </c>
      <c r="J99" s="25">
        <f t="shared" si="78"/>
        <v>0</v>
      </c>
      <c r="K99" s="25">
        <f t="shared" si="78"/>
        <v>0</v>
      </c>
      <c r="L99" s="25">
        <f t="shared" si="78"/>
        <v>0</v>
      </c>
      <c r="M99" s="25">
        <f t="shared" si="78"/>
        <v>0</v>
      </c>
      <c r="N99" s="25">
        <f t="shared" si="78"/>
        <v>0</v>
      </c>
      <c r="O99" s="25">
        <f t="shared" si="78"/>
        <v>0</v>
      </c>
      <c r="P99" s="25">
        <f t="shared" si="78"/>
        <v>0</v>
      </c>
      <c r="Q99" s="25">
        <f t="shared" si="78"/>
        <v>0</v>
      </c>
      <c r="R99" s="25">
        <f t="shared" si="78"/>
        <v>0</v>
      </c>
      <c r="S99" s="25">
        <f t="shared" si="78"/>
        <v>0</v>
      </c>
      <c r="T99" s="25">
        <f t="shared" si="78"/>
        <v>0</v>
      </c>
      <c r="U99" s="25">
        <f t="shared" si="78"/>
        <v>0</v>
      </c>
      <c r="V99" s="25">
        <f t="shared" si="78"/>
        <v>0</v>
      </c>
      <c r="W99" s="25">
        <f t="shared" si="78"/>
        <v>0</v>
      </c>
      <c r="X99" s="25">
        <f t="shared" si="78"/>
        <v>0</v>
      </c>
      <c r="Y99" s="25">
        <f t="shared" si="78"/>
        <v>0</v>
      </c>
      <c r="Z99" s="25">
        <f t="shared" si="78"/>
        <v>0</v>
      </c>
      <c r="AA99" s="25">
        <f t="shared" si="78"/>
        <v>0</v>
      </c>
      <c r="AB99" s="25">
        <f t="shared" si="78"/>
        <v>0</v>
      </c>
      <c r="AC99" s="25">
        <f t="shared" si="78"/>
        <v>0</v>
      </c>
      <c r="AD99" s="25">
        <f t="shared" si="78"/>
        <v>0</v>
      </c>
      <c r="AE99" s="25">
        <f t="shared" si="78"/>
        <v>0</v>
      </c>
      <c r="AF99" s="25">
        <f t="shared" si="78"/>
        <v>0</v>
      </c>
      <c r="AG99" s="25">
        <f t="shared" ref="AG99" si="79">AG102+AG104+AG106+AG108+AG110+AG112+AG114+AG116+AG118+AG120+AG122+AG124+AG126+AG128+AG130+AG132+AG134</f>
        <v>0</v>
      </c>
      <c r="AH99" s="25">
        <f t="shared" si="78"/>
        <v>0</v>
      </c>
      <c r="AI99" s="42">
        <f>SUM(D99:AH99)</f>
        <v>0</v>
      </c>
    </row>
    <row r="100" spans="1:35" ht="12.75" customHeight="1" thickBot="1" x14ac:dyDescent="0.25">
      <c r="A100" s="43"/>
      <c r="B100" s="16"/>
      <c r="C100" s="20" t="s">
        <v>39</v>
      </c>
      <c r="D100" s="20">
        <f>D103+D105+D107+D109+D111+D113+D115+D117+D119+D121+D123+D125+D127+D129+D131+D133+D135</f>
        <v>0</v>
      </c>
      <c r="E100" s="20">
        <f t="shared" ref="E100:AH100" si="80">E103+E105+E107+E109+E111+E113+E115+E117+E119+E121+E123+E125+E127+E129+E131+E133+E135</f>
        <v>0</v>
      </c>
      <c r="F100" s="20">
        <f t="shared" si="80"/>
        <v>0</v>
      </c>
      <c r="G100" s="20">
        <f t="shared" si="80"/>
        <v>0</v>
      </c>
      <c r="H100" s="20">
        <f t="shared" si="80"/>
        <v>0</v>
      </c>
      <c r="I100" s="20">
        <f t="shared" si="80"/>
        <v>0</v>
      </c>
      <c r="J100" s="20">
        <f t="shared" si="80"/>
        <v>0</v>
      </c>
      <c r="K100" s="20">
        <f t="shared" si="80"/>
        <v>0</v>
      </c>
      <c r="L100" s="20">
        <f t="shared" si="80"/>
        <v>0</v>
      </c>
      <c r="M100" s="20">
        <f t="shared" si="80"/>
        <v>0</v>
      </c>
      <c r="N100" s="20">
        <f t="shared" si="80"/>
        <v>0</v>
      </c>
      <c r="O100" s="20">
        <f t="shared" si="80"/>
        <v>0</v>
      </c>
      <c r="P100" s="20">
        <f t="shared" si="80"/>
        <v>0</v>
      </c>
      <c r="Q100" s="20">
        <f t="shared" si="80"/>
        <v>0</v>
      </c>
      <c r="R100" s="20">
        <f t="shared" si="80"/>
        <v>0</v>
      </c>
      <c r="S100" s="20">
        <f t="shared" si="80"/>
        <v>0</v>
      </c>
      <c r="T100" s="20">
        <f t="shared" si="80"/>
        <v>0</v>
      </c>
      <c r="U100" s="20">
        <f t="shared" si="80"/>
        <v>0</v>
      </c>
      <c r="V100" s="20">
        <f t="shared" si="80"/>
        <v>0</v>
      </c>
      <c r="W100" s="20">
        <f t="shared" si="80"/>
        <v>0</v>
      </c>
      <c r="X100" s="20">
        <f t="shared" si="80"/>
        <v>0</v>
      </c>
      <c r="Y100" s="20">
        <f t="shared" si="80"/>
        <v>0</v>
      </c>
      <c r="Z100" s="20">
        <f t="shared" si="80"/>
        <v>0</v>
      </c>
      <c r="AA100" s="20">
        <f t="shared" si="80"/>
        <v>0</v>
      </c>
      <c r="AB100" s="20">
        <f t="shared" si="80"/>
        <v>0</v>
      </c>
      <c r="AC100" s="20">
        <f t="shared" si="80"/>
        <v>0</v>
      </c>
      <c r="AD100" s="20">
        <f t="shared" si="80"/>
        <v>0</v>
      </c>
      <c r="AE100" s="20">
        <f t="shared" si="80"/>
        <v>0</v>
      </c>
      <c r="AF100" s="20">
        <f t="shared" si="80"/>
        <v>0</v>
      </c>
      <c r="AG100" s="20">
        <f t="shared" ref="AG100" si="81">AG103+AG105+AG107+AG109+AG111+AG113+AG115+AG117+AG119+AG121+AG123+AG125+AG127+AG129+AG131+AG133+AG135</f>
        <v>0</v>
      </c>
      <c r="AH100" s="20">
        <f t="shared" si="80"/>
        <v>0</v>
      </c>
      <c r="AI100" s="45">
        <f>SUM(D100:AH100)</f>
        <v>0</v>
      </c>
    </row>
    <row r="101" spans="1:35" ht="12.75" customHeight="1" x14ac:dyDescent="0.2">
      <c r="A101" s="58"/>
      <c r="B101" s="1"/>
      <c r="C101" s="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</row>
    <row r="102" spans="1:35" ht="12.75" customHeight="1" x14ac:dyDescent="0.2">
      <c r="A102" s="120" t="s">
        <v>23</v>
      </c>
      <c r="B102" s="137" t="s">
        <v>24</v>
      </c>
      <c r="C102" s="59" t="s">
        <v>25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0</v>
      </c>
      <c r="U102" s="82">
        <v>0</v>
      </c>
      <c r="V102" s="82">
        <v>0</v>
      </c>
      <c r="W102" s="82">
        <v>0</v>
      </c>
      <c r="X102" s="82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f>'Ingreso de Datos 2020'!R63</f>
        <v>0</v>
      </c>
      <c r="AI102" s="85">
        <f t="shared" ref="AI102:AI135" si="82">SUM(D102:AH102)</f>
        <v>0</v>
      </c>
    </row>
    <row r="103" spans="1:35" ht="12.75" customHeight="1" x14ac:dyDescent="0.2">
      <c r="A103" s="121"/>
      <c r="B103" s="138"/>
      <c r="C103" s="57" t="s">
        <v>39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83">
        <v>0</v>
      </c>
      <c r="U103" s="83">
        <v>0</v>
      </c>
      <c r="V103" s="83">
        <v>0</v>
      </c>
      <c r="W103" s="83">
        <v>0</v>
      </c>
      <c r="X103" s="83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f>'Ingreso de Datos 2020'!R64</f>
        <v>0</v>
      </c>
      <c r="AI103" s="86">
        <f t="shared" si="82"/>
        <v>0</v>
      </c>
    </row>
    <row r="104" spans="1:35" ht="12.75" customHeight="1" x14ac:dyDescent="0.2">
      <c r="A104" s="121"/>
      <c r="B104" s="137" t="s">
        <v>27</v>
      </c>
      <c r="C104" s="10" t="s">
        <v>25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2">
        <v>0</v>
      </c>
      <c r="U104" s="82">
        <v>0</v>
      </c>
      <c r="V104" s="82">
        <v>0</v>
      </c>
      <c r="W104" s="82">
        <v>0</v>
      </c>
      <c r="X104" s="82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f>'Ingreso de Datos 2020'!R65</f>
        <v>0</v>
      </c>
      <c r="AI104" s="85">
        <f t="shared" si="82"/>
        <v>0</v>
      </c>
    </row>
    <row r="105" spans="1:35" ht="12.75" customHeight="1" x14ac:dyDescent="0.2">
      <c r="A105" s="121"/>
      <c r="B105" s="138"/>
      <c r="C105" s="11" t="s">
        <v>39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83">
        <v>0</v>
      </c>
      <c r="R105" s="83">
        <v>0</v>
      </c>
      <c r="S105" s="83">
        <v>0</v>
      </c>
      <c r="T105" s="83">
        <v>0</v>
      </c>
      <c r="U105" s="83">
        <v>0</v>
      </c>
      <c r="V105" s="83">
        <v>0</v>
      </c>
      <c r="W105" s="83">
        <v>0</v>
      </c>
      <c r="X105" s="83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f>'Ingreso de Datos 2020'!R66</f>
        <v>0</v>
      </c>
      <c r="AI105" s="86">
        <f t="shared" si="82"/>
        <v>0</v>
      </c>
    </row>
    <row r="106" spans="1:35" ht="12.75" customHeight="1" x14ac:dyDescent="0.2">
      <c r="A106" s="121"/>
      <c r="B106" s="137" t="s">
        <v>28</v>
      </c>
      <c r="C106" s="10" t="s">
        <v>25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2">
        <v>0</v>
      </c>
      <c r="U106" s="82">
        <v>0</v>
      </c>
      <c r="V106" s="82">
        <v>0</v>
      </c>
      <c r="W106" s="82">
        <v>0</v>
      </c>
      <c r="X106" s="82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f>'Ingreso de Datos 2020'!R67</f>
        <v>0</v>
      </c>
      <c r="AI106" s="85">
        <f t="shared" si="82"/>
        <v>0</v>
      </c>
    </row>
    <row r="107" spans="1:35" ht="12.75" customHeight="1" x14ac:dyDescent="0.2">
      <c r="A107" s="121"/>
      <c r="B107" s="138"/>
      <c r="C107" s="11" t="s">
        <v>39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83">
        <v>0</v>
      </c>
      <c r="U107" s="83">
        <v>0</v>
      </c>
      <c r="V107" s="83">
        <v>0</v>
      </c>
      <c r="W107" s="83">
        <v>0</v>
      </c>
      <c r="X107" s="83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f>'Ingreso de Datos 2020'!R68</f>
        <v>0</v>
      </c>
      <c r="AI107" s="86">
        <f t="shared" si="82"/>
        <v>0</v>
      </c>
    </row>
    <row r="108" spans="1:35" ht="12.75" customHeight="1" x14ac:dyDescent="0.2">
      <c r="A108" s="121"/>
      <c r="B108" s="137" t="s">
        <v>29</v>
      </c>
      <c r="C108" s="10" t="s">
        <v>25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  <c r="V108" s="82">
        <v>0</v>
      </c>
      <c r="W108" s="82">
        <v>0</v>
      </c>
      <c r="X108" s="82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f>'Ingreso de Datos 2020'!R69</f>
        <v>0</v>
      </c>
      <c r="AI108" s="85">
        <f t="shared" si="82"/>
        <v>0</v>
      </c>
    </row>
    <row r="109" spans="1:35" ht="12.75" customHeight="1" x14ac:dyDescent="0.2">
      <c r="A109" s="121"/>
      <c r="B109" s="138"/>
      <c r="C109" s="11" t="s">
        <v>39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3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f>'Ingreso de Datos 2020'!R70</f>
        <v>0</v>
      </c>
      <c r="AI109" s="86">
        <f t="shared" si="82"/>
        <v>0</v>
      </c>
    </row>
    <row r="110" spans="1:35" ht="12.75" customHeight="1" x14ac:dyDescent="0.2">
      <c r="A110" s="121"/>
      <c r="B110" s="137" t="s">
        <v>30</v>
      </c>
      <c r="C110" s="10" t="s">
        <v>25</v>
      </c>
      <c r="D110" s="82">
        <v>0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0</v>
      </c>
      <c r="U110" s="82">
        <v>0</v>
      </c>
      <c r="V110" s="82">
        <v>0</v>
      </c>
      <c r="W110" s="82">
        <v>0</v>
      </c>
      <c r="X110" s="82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0</v>
      </c>
      <c r="AF110" s="17">
        <v>0</v>
      </c>
      <c r="AG110" s="17">
        <v>0</v>
      </c>
      <c r="AH110" s="17">
        <f>'Ingreso de Datos 2020'!R71</f>
        <v>0</v>
      </c>
      <c r="AI110" s="85">
        <f t="shared" si="82"/>
        <v>0</v>
      </c>
    </row>
    <row r="111" spans="1:35" ht="12.75" customHeight="1" x14ac:dyDescent="0.2">
      <c r="A111" s="121"/>
      <c r="B111" s="138"/>
      <c r="C111" s="11" t="s">
        <v>39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0</v>
      </c>
      <c r="AF111" s="18">
        <v>0</v>
      </c>
      <c r="AG111" s="18">
        <v>0</v>
      </c>
      <c r="AH111" s="18">
        <f>'Ingreso de Datos 2020'!R72</f>
        <v>0</v>
      </c>
      <c r="AI111" s="86">
        <f t="shared" si="82"/>
        <v>0</v>
      </c>
    </row>
    <row r="112" spans="1:35" ht="12.75" customHeight="1" x14ac:dyDescent="0.2">
      <c r="A112" s="121"/>
      <c r="B112" s="137" t="s">
        <v>31</v>
      </c>
      <c r="C112" s="10" t="s">
        <v>25</v>
      </c>
      <c r="D112" s="82">
        <v>0</v>
      </c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82">
        <v>0</v>
      </c>
      <c r="U112" s="82">
        <v>0</v>
      </c>
      <c r="V112" s="82">
        <v>0</v>
      </c>
      <c r="W112" s="82">
        <v>0</v>
      </c>
      <c r="X112" s="82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f>'Ingreso de Datos 2020'!R73</f>
        <v>0</v>
      </c>
      <c r="AI112" s="85">
        <f t="shared" si="82"/>
        <v>0</v>
      </c>
    </row>
    <row r="113" spans="1:35" ht="12.75" customHeight="1" x14ac:dyDescent="0.2">
      <c r="A113" s="122"/>
      <c r="B113" s="138"/>
      <c r="C113" s="11" t="s">
        <v>39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v>0</v>
      </c>
      <c r="V113" s="83">
        <v>0</v>
      </c>
      <c r="W113" s="83">
        <v>0</v>
      </c>
      <c r="X113" s="83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f>'Ingreso de Datos 2020'!R74</f>
        <v>0</v>
      </c>
      <c r="AI113" s="86">
        <f t="shared" si="82"/>
        <v>0</v>
      </c>
    </row>
    <row r="114" spans="1:35" ht="12.75" customHeight="1" x14ac:dyDescent="0.2">
      <c r="A114" s="120" t="s">
        <v>32</v>
      </c>
      <c r="B114" s="137" t="s">
        <v>33</v>
      </c>
      <c r="C114" s="10" t="s">
        <v>25</v>
      </c>
      <c r="D114" s="82">
        <v>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0</v>
      </c>
      <c r="U114" s="82">
        <v>0</v>
      </c>
      <c r="V114" s="82">
        <v>0</v>
      </c>
      <c r="W114" s="82">
        <v>0</v>
      </c>
      <c r="X114" s="82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f>'Ingreso de Datos 2020'!R75</f>
        <v>0</v>
      </c>
      <c r="AI114" s="85">
        <f t="shared" si="82"/>
        <v>0</v>
      </c>
    </row>
    <row r="115" spans="1:35" ht="12.75" customHeight="1" x14ac:dyDescent="0.2">
      <c r="A115" s="121"/>
      <c r="B115" s="138"/>
      <c r="C115" s="11" t="s">
        <v>39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v>0</v>
      </c>
      <c r="V115" s="83">
        <v>0</v>
      </c>
      <c r="W115" s="83">
        <v>0</v>
      </c>
      <c r="X115" s="83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f>'Ingreso de Datos 2020'!R76</f>
        <v>0</v>
      </c>
      <c r="AI115" s="86">
        <f t="shared" si="82"/>
        <v>0</v>
      </c>
    </row>
    <row r="116" spans="1:35" ht="12.75" customHeight="1" x14ac:dyDescent="0.2">
      <c r="A116" s="121"/>
      <c r="B116" s="137" t="s">
        <v>34</v>
      </c>
      <c r="C116" s="10" t="s">
        <v>25</v>
      </c>
      <c r="D116" s="82">
        <v>0</v>
      </c>
      <c r="E116" s="82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82">
        <v>0</v>
      </c>
      <c r="V116" s="82">
        <v>0</v>
      </c>
      <c r="W116" s="82">
        <v>0</v>
      </c>
      <c r="X116" s="82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f>'Ingreso de Datos 2020'!R77</f>
        <v>0</v>
      </c>
      <c r="AI116" s="85">
        <f t="shared" si="82"/>
        <v>0</v>
      </c>
    </row>
    <row r="117" spans="1:35" ht="12.75" customHeight="1" x14ac:dyDescent="0.2">
      <c r="A117" s="121"/>
      <c r="B117" s="138"/>
      <c r="C117" s="11" t="s">
        <v>39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0</v>
      </c>
      <c r="U117" s="83">
        <v>0</v>
      </c>
      <c r="V117" s="83">
        <v>0</v>
      </c>
      <c r="W117" s="83">
        <v>0</v>
      </c>
      <c r="X117" s="83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f>'Ingreso de Datos 2020'!R78</f>
        <v>0</v>
      </c>
      <c r="AI117" s="86">
        <f t="shared" si="82"/>
        <v>0</v>
      </c>
    </row>
    <row r="118" spans="1:35" ht="12.75" customHeight="1" x14ac:dyDescent="0.2">
      <c r="A118" s="121"/>
      <c r="B118" s="137" t="s">
        <v>35</v>
      </c>
      <c r="C118" s="10" t="s">
        <v>25</v>
      </c>
      <c r="D118" s="82">
        <v>0</v>
      </c>
      <c r="E118" s="82">
        <v>0</v>
      </c>
      <c r="F118" s="82">
        <v>0</v>
      </c>
      <c r="G118" s="82">
        <v>0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  <c r="U118" s="82">
        <v>0</v>
      </c>
      <c r="V118" s="82">
        <v>0</v>
      </c>
      <c r="W118" s="82">
        <v>0</v>
      </c>
      <c r="X118" s="82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f>'Ingreso de Datos 2020'!R79</f>
        <v>0</v>
      </c>
      <c r="AI118" s="85">
        <f t="shared" si="82"/>
        <v>0</v>
      </c>
    </row>
    <row r="119" spans="1:35" ht="12.75" customHeight="1" x14ac:dyDescent="0.2">
      <c r="A119" s="121"/>
      <c r="B119" s="138"/>
      <c r="C119" s="11" t="s">
        <v>39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0</v>
      </c>
      <c r="V119" s="83">
        <v>0</v>
      </c>
      <c r="W119" s="83">
        <v>0</v>
      </c>
      <c r="X119" s="83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f>'Ingreso de Datos 2020'!R80</f>
        <v>0</v>
      </c>
      <c r="AI119" s="86">
        <f t="shared" si="82"/>
        <v>0</v>
      </c>
    </row>
    <row r="120" spans="1:35" ht="12.75" customHeight="1" x14ac:dyDescent="0.2">
      <c r="A120" s="121"/>
      <c r="B120" s="137" t="s">
        <v>36</v>
      </c>
      <c r="C120" s="10" t="s">
        <v>25</v>
      </c>
      <c r="D120" s="82">
        <v>0</v>
      </c>
      <c r="E120" s="82">
        <v>0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2">
        <v>0</v>
      </c>
      <c r="U120" s="82">
        <v>0</v>
      </c>
      <c r="V120" s="82">
        <v>0</v>
      </c>
      <c r="W120" s="82">
        <v>0</v>
      </c>
      <c r="X120" s="82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f>'Ingreso de Datos 2020'!R81</f>
        <v>0</v>
      </c>
      <c r="AI120" s="85">
        <f t="shared" si="82"/>
        <v>0</v>
      </c>
    </row>
    <row r="121" spans="1:35" ht="12.75" customHeight="1" x14ac:dyDescent="0.2">
      <c r="A121" s="121"/>
      <c r="B121" s="138"/>
      <c r="C121" s="11" t="s">
        <v>39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T121" s="83">
        <v>0</v>
      </c>
      <c r="U121" s="83">
        <v>0</v>
      </c>
      <c r="V121" s="83">
        <v>0</v>
      </c>
      <c r="W121" s="83">
        <v>0</v>
      </c>
      <c r="X121" s="83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f>'Ingreso de Datos 2020'!R82</f>
        <v>0</v>
      </c>
      <c r="AI121" s="86">
        <f t="shared" si="82"/>
        <v>0</v>
      </c>
    </row>
    <row r="122" spans="1:35" ht="12.75" customHeight="1" x14ac:dyDescent="0.2">
      <c r="A122" s="121"/>
      <c r="B122" s="137" t="s">
        <v>37</v>
      </c>
      <c r="C122" s="10" t="s">
        <v>25</v>
      </c>
      <c r="D122" s="82">
        <v>0</v>
      </c>
      <c r="E122" s="82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2">
        <v>0</v>
      </c>
      <c r="U122" s="82">
        <v>0</v>
      </c>
      <c r="V122" s="82">
        <v>0</v>
      </c>
      <c r="W122" s="82">
        <v>0</v>
      </c>
      <c r="X122" s="82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0</v>
      </c>
      <c r="AD122" s="17">
        <v>0</v>
      </c>
      <c r="AE122" s="17">
        <v>0</v>
      </c>
      <c r="AF122" s="17">
        <v>0</v>
      </c>
      <c r="AG122" s="17">
        <v>0</v>
      </c>
      <c r="AH122" s="17">
        <f>'Ingreso de Datos 2020'!R83</f>
        <v>0</v>
      </c>
      <c r="AI122" s="85">
        <f t="shared" si="82"/>
        <v>0</v>
      </c>
    </row>
    <row r="123" spans="1:35" ht="12.75" customHeight="1" x14ac:dyDescent="0.2">
      <c r="A123" s="121"/>
      <c r="B123" s="138"/>
      <c r="C123" s="11" t="s">
        <v>39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83">
        <v>0</v>
      </c>
      <c r="S123" s="83">
        <v>0</v>
      </c>
      <c r="T123" s="83">
        <v>0</v>
      </c>
      <c r="U123" s="83">
        <v>0</v>
      </c>
      <c r="V123" s="83">
        <v>0</v>
      </c>
      <c r="W123" s="83">
        <v>0</v>
      </c>
      <c r="X123" s="83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0</v>
      </c>
      <c r="AD123" s="18">
        <v>0</v>
      </c>
      <c r="AE123" s="18">
        <v>0</v>
      </c>
      <c r="AF123" s="18">
        <v>0</v>
      </c>
      <c r="AG123" s="18">
        <v>0</v>
      </c>
      <c r="AH123" s="18">
        <f>'Ingreso de Datos 2020'!R84</f>
        <v>0</v>
      </c>
      <c r="AI123" s="86">
        <f t="shared" si="82"/>
        <v>0</v>
      </c>
    </row>
    <row r="124" spans="1:35" ht="12.75" customHeight="1" x14ac:dyDescent="0.2">
      <c r="A124" s="121"/>
      <c r="B124" s="137" t="s">
        <v>38</v>
      </c>
      <c r="C124" s="10" t="s">
        <v>25</v>
      </c>
      <c r="D124" s="82">
        <v>0</v>
      </c>
      <c r="E124" s="82">
        <v>0</v>
      </c>
      <c r="F124" s="82">
        <v>0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0</v>
      </c>
      <c r="R124" s="82">
        <v>0</v>
      </c>
      <c r="S124" s="82">
        <v>0</v>
      </c>
      <c r="T124" s="82">
        <v>0</v>
      </c>
      <c r="U124" s="82">
        <v>0</v>
      </c>
      <c r="V124" s="82">
        <v>0</v>
      </c>
      <c r="W124" s="82">
        <v>0</v>
      </c>
      <c r="X124" s="82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f>'Ingreso de Datos 2020'!R85</f>
        <v>0</v>
      </c>
      <c r="AI124" s="85">
        <f t="shared" si="82"/>
        <v>0</v>
      </c>
    </row>
    <row r="125" spans="1:35" ht="12.75" customHeight="1" x14ac:dyDescent="0.2">
      <c r="A125" s="121"/>
      <c r="B125" s="138"/>
      <c r="C125" s="11" t="s">
        <v>39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v>0</v>
      </c>
      <c r="V125" s="83">
        <v>0</v>
      </c>
      <c r="W125" s="83">
        <v>0</v>
      </c>
      <c r="X125" s="83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f>'Ingreso de Datos 2020'!R86</f>
        <v>0</v>
      </c>
      <c r="AI125" s="86">
        <f t="shared" si="82"/>
        <v>0</v>
      </c>
    </row>
    <row r="126" spans="1:35" ht="12.75" customHeight="1" x14ac:dyDescent="0.2">
      <c r="A126" s="121"/>
      <c r="B126" s="137" t="s">
        <v>40</v>
      </c>
      <c r="C126" s="10" t="s">
        <v>25</v>
      </c>
      <c r="D126" s="82">
        <v>0</v>
      </c>
      <c r="E126" s="82">
        <v>0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f>'Ingreso de Datos 2020'!R87</f>
        <v>0</v>
      </c>
      <c r="AI126" s="85">
        <f t="shared" si="82"/>
        <v>0</v>
      </c>
    </row>
    <row r="127" spans="1:35" ht="12.75" customHeight="1" x14ac:dyDescent="0.2">
      <c r="A127" s="122"/>
      <c r="B127" s="138"/>
      <c r="C127" s="11" t="s">
        <v>39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3">
        <v>0</v>
      </c>
      <c r="X127" s="83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f>'Ingreso de Datos 2020'!R88</f>
        <v>0</v>
      </c>
      <c r="AI127" s="86">
        <f t="shared" si="82"/>
        <v>0</v>
      </c>
    </row>
    <row r="128" spans="1:35" ht="12.75" customHeight="1" x14ac:dyDescent="0.2">
      <c r="A128" s="133" t="s">
        <v>41</v>
      </c>
      <c r="B128" s="137" t="s">
        <v>42</v>
      </c>
      <c r="C128" s="10" t="s">
        <v>25</v>
      </c>
      <c r="D128" s="82">
        <v>0</v>
      </c>
      <c r="E128" s="82">
        <v>0</v>
      </c>
      <c r="F128" s="82">
        <v>0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2">
        <v>0</v>
      </c>
      <c r="O128" s="82">
        <v>0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0</v>
      </c>
      <c r="AD128" s="17">
        <v>0</v>
      </c>
      <c r="AE128" s="17">
        <v>0</v>
      </c>
      <c r="AF128" s="17">
        <v>0</v>
      </c>
      <c r="AG128" s="17">
        <v>0</v>
      </c>
      <c r="AH128" s="17">
        <f>'Ingreso de Datos 2020'!R89</f>
        <v>0</v>
      </c>
      <c r="AI128" s="85">
        <f t="shared" si="82"/>
        <v>0</v>
      </c>
    </row>
    <row r="129" spans="1:35" ht="12.75" customHeight="1" x14ac:dyDescent="0.2">
      <c r="A129" s="134"/>
      <c r="B129" s="138"/>
      <c r="C129" s="11" t="s">
        <v>39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3">
        <v>0</v>
      </c>
      <c r="X129" s="83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0</v>
      </c>
      <c r="AD129" s="18">
        <v>0</v>
      </c>
      <c r="AE129" s="18">
        <v>0</v>
      </c>
      <c r="AF129" s="18">
        <v>0</v>
      </c>
      <c r="AG129" s="18">
        <v>0</v>
      </c>
      <c r="AH129" s="18">
        <f>'Ingreso de Datos 2020'!R90</f>
        <v>0</v>
      </c>
      <c r="AI129" s="86">
        <f t="shared" si="82"/>
        <v>0</v>
      </c>
    </row>
    <row r="130" spans="1:35" ht="12.75" customHeight="1" x14ac:dyDescent="0.2">
      <c r="A130" s="134"/>
      <c r="B130" s="137" t="s">
        <v>43</v>
      </c>
      <c r="C130" s="10" t="s">
        <v>25</v>
      </c>
      <c r="D130" s="82">
        <v>0</v>
      </c>
      <c r="E130" s="82">
        <v>0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2">
        <v>0</v>
      </c>
      <c r="T130" s="82">
        <v>0</v>
      </c>
      <c r="U130" s="82">
        <v>0</v>
      </c>
      <c r="V130" s="82">
        <v>0</v>
      </c>
      <c r="W130" s="82">
        <v>0</v>
      </c>
      <c r="X130" s="82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f>'Ingreso de Datos 2020'!R91</f>
        <v>0</v>
      </c>
      <c r="AI130" s="85">
        <f t="shared" si="82"/>
        <v>0</v>
      </c>
    </row>
    <row r="131" spans="1:35" ht="12.75" customHeight="1" x14ac:dyDescent="0.2">
      <c r="A131" s="134"/>
      <c r="B131" s="138"/>
      <c r="C131" s="11" t="s">
        <v>39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  <c r="Q131" s="83">
        <v>0</v>
      </c>
      <c r="R131" s="83">
        <v>0</v>
      </c>
      <c r="S131" s="83">
        <v>0</v>
      </c>
      <c r="T131" s="83">
        <v>0</v>
      </c>
      <c r="U131" s="83">
        <v>0</v>
      </c>
      <c r="V131" s="83">
        <v>0</v>
      </c>
      <c r="W131" s="83">
        <v>0</v>
      </c>
      <c r="X131" s="83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f>'Ingreso de Datos 2020'!R92</f>
        <v>0</v>
      </c>
      <c r="AI131" s="86">
        <f t="shared" si="82"/>
        <v>0</v>
      </c>
    </row>
    <row r="132" spans="1:35" ht="12.75" customHeight="1" x14ac:dyDescent="0.2">
      <c r="A132" s="134"/>
      <c r="B132" s="137" t="s">
        <v>44</v>
      </c>
      <c r="C132" s="10" t="s">
        <v>25</v>
      </c>
      <c r="D132" s="82">
        <v>0</v>
      </c>
      <c r="E132" s="82">
        <v>0</v>
      </c>
      <c r="F132" s="82">
        <v>0</v>
      </c>
      <c r="G132" s="82">
        <v>0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0</v>
      </c>
      <c r="S132" s="82">
        <v>0</v>
      </c>
      <c r="T132" s="82">
        <v>0</v>
      </c>
      <c r="U132" s="82">
        <v>0</v>
      </c>
      <c r="V132" s="82">
        <v>0</v>
      </c>
      <c r="W132" s="82">
        <v>0</v>
      </c>
      <c r="X132" s="82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f>'Ingreso de Datos 2020'!R93</f>
        <v>0</v>
      </c>
      <c r="AI132" s="85">
        <f t="shared" si="82"/>
        <v>0</v>
      </c>
    </row>
    <row r="133" spans="1:35" ht="12.75" customHeight="1" x14ac:dyDescent="0.2">
      <c r="A133" s="134"/>
      <c r="B133" s="138"/>
      <c r="C133" s="11" t="s">
        <v>39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0</v>
      </c>
      <c r="S133" s="83">
        <v>0</v>
      </c>
      <c r="T133" s="83">
        <v>0</v>
      </c>
      <c r="U133" s="83">
        <v>0</v>
      </c>
      <c r="V133" s="83">
        <v>0</v>
      </c>
      <c r="W133" s="83">
        <v>0</v>
      </c>
      <c r="X133" s="83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f>'Ingreso de Datos 2020'!R94</f>
        <v>0</v>
      </c>
      <c r="AI133" s="86">
        <f t="shared" si="82"/>
        <v>0</v>
      </c>
    </row>
    <row r="134" spans="1:35" ht="12.75" customHeight="1" x14ac:dyDescent="0.2">
      <c r="A134" s="134"/>
      <c r="B134" s="137" t="s">
        <v>45</v>
      </c>
      <c r="C134" s="10" t="s">
        <v>25</v>
      </c>
      <c r="D134" s="82">
        <v>0</v>
      </c>
      <c r="E134" s="82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f>'Ingreso de Datos 2020'!R101</f>
        <v>0</v>
      </c>
      <c r="AF134" s="17">
        <v>0</v>
      </c>
      <c r="AG134" s="17">
        <v>0</v>
      </c>
      <c r="AH134" s="17">
        <f>'Ingreso de Datos 2020'!R95</f>
        <v>0</v>
      </c>
      <c r="AI134" s="85">
        <f t="shared" si="82"/>
        <v>0</v>
      </c>
    </row>
    <row r="135" spans="1:35" ht="12.75" customHeight="1" x14ac:dyDescent="0.2">
      <c r="A135" s="148"/>
      <c r="B135" s="138"/>
      <c r="C135" s="11" t="s">
        <v>39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  <c r="Q135" s="83">
        <v>0</v>
      </c>
      <c r="R135" s="83">
        <v>0</v>
      </c>
      <c r="S135" s="83">
        <v>0</v>
      </c>
      <c r="T135" s="83">
        <v>0</v>
      </c>
      <c r="U135" s="83">
        <v>0</v>
      </c>
      <c r="V135" s="83">
        <v>0</v>
      </c>
      <c r="W135" s="83">
        <v>0</v>
      </c>
      <c r="X135" s="83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f>'Ingreso de Datos 2020'!R102</f>
        <v>0</v>
      </c>
      <c r="AF135" s="18">
        <v>0</v>
      </c>
      <c r="AG135" s="18">
        <v>0</v>
      </c>
      <c r="AH135" s="18">
        <f>'Ingreso de Datos 2020'!R96</f>
        <v>0</v>
      </c>
      <c r="AI135" s="86">
        <f t="shared" si="82"/>
        <v>0</v>
      </c>
    </row>
    <row r="136" spans="1:35" ht="12.75" customHeight="1" x14ac:dyDescent="0.2">
      <c r="A136" s="3" t="str">
        <f>A46</f>
        <v>FUENTE: reporte mensual Metas Subsidios Asignados DPH a DIFIN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8"/>
      <c r="AD136" s="28"/>
      <c r="AE136" s="28"/>
      <c r="AF136" s="28"/>
      <c r="AG136" s="28"/>
      <c r="AH136" s="28"/>
      <c r="AI136" s="28"/>
    </row>
    <row r="137" spans="1:3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</sheetData>
  <sheetProtection sheet="1" objects="1" scenarios="1"/>
  <mergeCells count="69">
    <mergeCell ref="A83:A90"/>
    <mergeCell ref="B89:B90"/>
    <mergeCell ref="A128:A135"/>
    <mergeCell ref="B134:B135"/>
    <mergeCell ref="A69:A82"/>
    <mergeCell ref="A114:A127"/>
    <mergeCell ref="B126:B127"/>
    <mergeCell ref="B124:B125"/>
    <mergeCell ref="B132:B133"/>
    <mergeCell ref="B85:B86"/>
    <mergeCell ref="B83:B84"/>
    <mergeCell ref="B75:B76"/>
    <mergeCell ref="B108:B109"/>
    <mergeCell ref="B120:B121"/>
    <mergeCell ref="B122:B123"/>
    <mergeCell ref="B77:B78"/>
    <mergeCell ref="A57:A68"/>
    <mergeCell ref="B57:B58"/>
    <mergeCell ref="B71:B72"/>
    <mergeCell ref="B69:B70"/>
    <mergeCell ref="B67:B68"/>
    <mergeCell ref="B65:B66"/>
    <mergeCell ref="A38:A45"/>
    <mergeCell ref="B44:B45"/>
    <mergeCell ref="B38:B39"/>
    <mergeCell ref="B42:B43"/>
    <mergeCell ref="A52:C53"/>
    <mergeCell ref="B40:B41"/>
    <mergeCell ref="A7:C8"/>
    <mergeCell ref="B26:B27"/>
    <mergeCell ref="B28:B29"/>
    <mergeCell ref="A24:A37"/>
    <mergeCell ref="B24:B25"/>
    <mergeCell ref="A12:A23"/>
    <mergeCell ref="B22:B23"/>
    <mergeCell ref="B12:B13"/>
    <mergeCell ref="B14:B15"/>
    <mergeCell ref="B18:B19"/>
    <mergeCell ref="B16:B17"/>
    <mergeCell ref="B30:B31"/>
    <mergeCell ref="B32:B33"/>
    <mergeCell ref="B34:B35"/>
    <mergeCell ref="B36:B37"/>
    <mergeCell ref="B20:B21"/>
    <mergeCell ref="B79:B80"/>
    <mergeCell ref="B81:B82"/>
    <mergeCell ref="B114:B115"/>
    <mergeCell ref="B116:B117"/>
    <mergeCell ref="B118:B119"/>
    <mergeCell ref="B110:B111"/>
    <mergeCell ref="B102:B103"/>
    <mergeCell ref="B104:B105"/>
    <mergeCell ref="B106:B107"/>
    <mergeCell ref="B130:B131"/>
    <mergeCell ref="A102:A113"/>
    <mergeCell ref="B112:B113"/>
    <mergeCell ref="AI7:AI8"/>
    <mergeCell ref="AI52:AI53"/>
    <mergeCell ref="AI97:AI98"/>
    <mergeCell ref="D7:AH7"/>
    <mergeCell ref="D52:AH52"/>
    <mergeCell ref="D97:AH97"/>
    <mergeCell ref="B128:B129"/>
    <mergeCell ref="B73:B74"/>
    <mergeCell ref="B59:B60"/>
    <mergeCell ref="B61:B62"/>
    <mergeCell ref="B63:B64"/>
    <mergeCell ref="A97:C98"/>
    <mergeCell ref="B87:B88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rgb="FF00B0F0"/>
    <pageSetUpPr fitToPage="1"/>
  </sheetPr>
  <dimension ref="A1:AL265"/>
  <sheetViews>
    <sheetView workbookViewId="0">
      <pane xSplit="3" ySplit="8" topLeftCell="AH9" activePane="bottomRight" state="frozen"/>
      <selection activeCell="A7" sqref="A7:B8"/>
      <selection pane="topRight" activeCell="A7" sqref="A7:B8"/>
      <selection pane="bottomLeft" activeCell="A7" sqref="A7:B8"/>
      <selection pane="bottomRight" activeCell="A7" sqref="A7:C8"/>
    </sheetView>
  </sheetViews>
  <sheetFormatPr baseColWidth="10" defaultColWidth="11.42578125" defaultRowHeight="12.75" customHeight="1" x14ac:dyDescent="0.2"/>
  <cols>
    <col min="1" max="1" width="11.5703125" style="2" customWidth="1"/>
    <col min="2" max="2" width="36.28515625" style="2" customWidth="1"/>
    <col min="3" max="3" width="7.5703125" style="2" customWidth="1"/>
    <col min="4" max="4" width="10.7109375" style="2" customWidth="1"/>
    <col min="5" max="17" width="9.140625" style="2" customWidth="1"/>
    <col min="18" max="23" width="10.140625" style="2" customWidth="1"/>
    <col min="24" max="33" width="16.7109375" style="4" customWidth="1"/>
    <col min="34" max="35" width="16.7109375" style="87" customWidth="1"/>
    <col min="36" max="86" width="13.7109375" style="1" customWidth="1"/>
    <col min="87" max="16384" width="11.42578125" style="1"/>
  </cols>
  <sheetData>
    <row r="1" spans="1:36" ht="12.75" customHeight="1" x14ac:dyDescent="0.2">
      <c r="A1" s="26"/>
      <c r="AH1" s="90" t="str">
        <f>'Ingreso de Datos 2020'!A1</f>
        <v>SUBSIDIOS PAGADOS PROGRAMA REGULAR Y RECONSTRUCCIÓN</v>
      </c>
    </row>
    <row r="2" spans="1:36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C2" s="32"/>
      <c r="AH2" s="90" t="str">
        <f>'Ingreso de Datos 2020'!A2</f>
        <v>EQUIPO DE ESTADISTICAS – COMISIÓN DE ESTUDIOS HABITACIONALES Y URBANOS</v>
      </c>
    </row>
    <row r="3" spans="1:36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AC3" s="33"/>
      <c r="AH3" s="90" t="str">
        <f>'Ingreso de Datos 2020'!A5</f>
        <v>PERIODO: 1990 - DICIEMBRE 2020</v>
      </c>
    </row>
    <row r="4" spans="1:36" ht="12.75" customHeight="1" x14ac:dyDescent="0.2">
      <c r="AH4" s="90" t="str">
        <f>'Ingreso de Datos 2020'!A6</f>
        <v>POR AÑO Y PROGRAMA</v>
      </c>
    </row>
    <row r="5" spans="1:36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6" ht="12.75" customHeight="1" thickBot="1" x14ac:dyDescent="0.25">
      <c r="A6" s="60" t="s">
        <v>51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6" s="7" customFormat="1" ht="12.75" customHeight="1" x14ac:dyDescent="0.2">
      <c r="A7" s="143" t="s">
        <v>52</v>
      </c>
      <c r="B7" s="144"/>
      <c r="C7" s="145"/>
      <c r="D7" s="141" t="s">
        <v>53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39" t="s">
        <v>22</v>
      </c>
    </row>
    <row r="8" spans="1:36" s="7" customFormat="1" ht="12.75" customHeight="1" thickBot="1" x14ac:dyDescent="0.25">
      <c r="A8" s="146"/>
      <c r="B8" s="147"/>
      <c r="C8" s="147"/>
      <c r="D8" s="91">
        <v>1990</v>
      </c>
      <c r="E8" s="91">
        <v>1991</v>
      </c>
      <c r="F8" s="91">
        <v>1992</v>
      </c>
      <c r="G8" s="91">
        <v>1993</v>
      </c>
      <c r="H8" s="91">
        <v>1994</v>
      </c>
      <c r="I8" s="91">
        <v>1995</v>
      </c>
      <c r="J8" s="91">
        <v>1996</v>
      </c>
      <c r="K8" s="91">
        <v>1997</v>
      </c>
      <c r="L8" s="91">
        <v>1998</v>
      </c>
      <c r="M8" s="91">
        <v>1999</v>
      </c>
      <c r="N8" s="91">
        <v>2000</v>
      </c>
      <c r="O8" s="91">
        <v>2001</v>
      </c>
      <c r="P8" s="91">
        <v>2002</v>
      </c>
      <c r="Q8" s="91">
        <v>2003</v>
      </c>
      <c r="R8" s="91">
        <v>2004</v>
      </c>
      <c r="S8" s="91">
        <v>2005</v>
      </c>
      <c r="T8" s="91">
        <v>2006</v>
      </c>
      <c r="U8" s="91">
        <v>2007</v>
      </c>
      <c r="V8" s="91">
        <v>2008</v>
      </c>
      <c r="W8" s="91">
        <v>2009</v>
      </c>
      <c r="X8" s="91">
        <v>2010</v>
      </c>
      <c r="Y8" s="91">
        <v>2011</v>
      </c>
      <c r="Z8" s="91">
        <v>2012</v>
      </c>
      <c r="AA8" s="91">
        <v>2013</v>
      </c>
      <c r="AB8" s="91">
        <v>2014</v>
      </c>
      <c r="AC8" s="91">
        <v>2015</v>
      </c>
      <c r="AD8" s="91">
        <v>2016</v>
      </c>
      <c r="AE8" s="91">
        <v>2017</v>
      </c>
      <c r="AF8" s="91">
        <v>2018</v>
      </c>
      <c r="AG8" s="102">
        <v>2019</v>
      </c>
      <c r="AH8" s="102">
        <v>2020</v>
      </c>
      <c r="AI8" s="140"/>
    </row>
    <row r="9" spans="1:36" s="9" customFormat="1" ht="12.75" customHeight="1" x14ac:dyDescent="0.2">
      <c r="A9" s="39"/>
      <c r="B9" s="40" t="s">
        <v>54</v>
      </c>
      <c r="C9" s="25" t="s">
        <v>25</v>
      </c>
      <c r="D9" s="25">
        <f>D12+D14+D16+D18+D20+D22+D24+D26+D28+D30+D32+D34+D36+D38+D40+D42+D44</f>
        <v>45682</v>
      </c>
      <c r="E9" s="25">
        <f t="shared" ref="E9:AH9" si="0">E12+E14+E16+E18+E20+E22+E24+E26+E28+E30+E32+E34+E36+E38+E40+E42+E44</f>
        <v>41741</v>
      </c>
      <c r="F9" s="25">
        <f t="shared" si="0"/>
        <v>51541</v>
      </c>
      <c r="G9" s="25">
        <f t="shared" si="0"/>
        <v>49494</v>
      </c>
      <c r="H9" s="25">
        <f t="shared" si="0"/>
        <v>51986</v>
      </c>
      <c r="I9" s="25">
        <f t="shared" si="0"/>
        <v>56580</v>
      </c>
      <c r="J9" s="25">
        <f t="shared" si="0"/>
        <v>55261</v>
      </c>
      <c r="K9" s="25">
        <f t="shared" si="0"/>
        <v>50069</v>
      </c>
      <c r="L9" s="25">
        <f t="shared" si="0"/>
        <v>48213</v>
      </c>
      <c r="M9" s="25">
        <f t="shared" si="0"/>
        <v>51881</v>
      </c>
      <c r="N9" s="25">
        <f t="shared" si="0"/>
        <v>48002</v>
      </c>
      <c r="O9" s="25">
        <f t="shared" si="0"/>
        <v>50185</v>
      </c>
      <c r="P9" s="25">
        <f t="shared" si="0"/>
        <v>56186</v>
      </c>
      <c r="Q9" s="25">
        <f t="shared" si="0"/>
        <v>59531</v>
      </c>
      <c r="R9" s="25">
        <f t="shared" si="0"/>
        <v>74109</v>
      </c>
      <c r="S9" s="25">
        <f t="shared" si="0"/>
        <v>71665</v>
      </c>
      <c r="T9" s="25">
        <f t="shared" si="0"/>
        <v>79418</v>
      </c>
      <c r="U9" s="25">
        <f t="shared" si="0"/>
        <v>99385</v>
      </c>
      <c r="V9" s="25">
        <f t="shared" si="0"/>
        <v>152259</v>
      </c>
      <c r="W9" s="25">
        <f t="shared" si="0"/>
        <v>160550</v>
      </c>
      <c r="X9" s="25">
        <f t="shared" si="0"/>
        <v>161426</v>
      </c>
      <c r="Y9" s="25">
        <f t="shared" si="0"/>
        <v>189238</v>
      </c>
      <c r="Z9" s="25">
        <f t="shared" si="0"/>
        <v>160242</v>
      </c>
      <c r="AA9" s="25">
        <f t="shared" si="0"/>
        <v>141664</v>
      </c>
      <c r="AB9" s="25">
        <f t="shared" si="0"/>
        <v>169676</v>
      </c>
      <c r="AC9" s="25">
        <f t="shared" si="0"/>
        <v>183485</v>
      </c>
      <c r="AD9" s="25">
        <f t="shared" si="0"/>
        <v>172457</v>
      </c>
      <c r="AE9" s="25">
        <f t="shared" si="0"/>
        <v>182617.32688094419</v>
      </c>
      <c r="AF9" s="25">
        <f t="shared" si="0"/>
        <v>193261</v>
      </c>
      <c r="AG9" s="25">
        <f t="shared" ref="AG9" si="1">AG12+AG14+AG16+AG18+AG20+AG22+AG24+AG26+AG28+AG30+AG32+AG34+AG36+AG38+AG40+AG42+AG44</f>
        <v>174784.4</v>
      </c>
      <c r="AH9" s="25">
        <f t="shared" si="0"/>
        <v>142496</v>
      </c>
      <c r="AI9" s="42">
        <f>SUM(D9:AH9)</f>
        <v>3225084.7268809439</v>
      </c>
      <c r="AJ9" s="8"/>
    </row>
    <row r="10" spans="1:36" s="9" customFormat="1" ht="12.75" customHeight="1" thickBot="1" x14ac:dyDescent="0.25">
      <c r="A10" s="43"/>
      <c r="B10" s="16"/>
      <c r="C10" s="20" t="s">
        <v>39</v>
      </c>
      <c r="D10" s="20">
        <f>D13+D15+D17+D19+D21+D23+D25+D27+D29+D31+D33+D35+D37+D39+D41+D43+D45</f>
        <v>5036095.9799999995</v>
      </c>
      <c r="E10" s="20">
        <f t="shared" ref="E10:AH10" si="2">E13+E15+E17+E19+E21+E23+E25+E27+E29+E31+E33+E35+E37+E39+E41+E43+E45</f>
        <v>4708587.62</v>
      </c>
      <c r="F10" s="20">
        <f t="shared" si="2"/>
        <v>5536156.04</v>
      </c>
      <c r="G10" s="20">
        <f t="shared" si="2"/>
        <v>5306444.83</v>
      </c>
      <c r="H10" s="20">
        <f t="shared" si="2"/>
        <v>5829774.6999999993</v>
      </c>
      <c r="I10" s="20">
        <f t="shared" si="2"/>
        <v>6315194.4700000007</v>
      </c>
      <c r="J10" s="20">
        <f t="shared" si="2"/>
        <v>6234783.2299999995</v>
      </c>
      <c r="K10" s="20">
        <f t="shared" si="2"/>
        <v>5733345.3300000001</v>
      </c>
      <c r="L10" s="20">
        <f t="shared" si="2"/>
        <v>5598865.2699999996</v>
      </c>
      <c r="M10" s="20">
        <f t="shared" si="2"/>
        <v>5906684.1199999992</v>
      </c>
      <c r="N10" s="20">
        <f t="shared" si="2"/>
        <v>5832545.6900000004</v>
      </c>
      <c r="O10" s="20">
        <f t="shared" si="2"/>
        <v>5979368.2559999991</v>
      </c>
      <c r="P10" s="20">
        <f t="shared" si="2"/>
        <v>6883925.8700000001</v>
      </c>
      <c r="Q10" s="20">
        <f t="shared" si="2"/>
        <v>8183375.1799999997</v>
      </c>
      <c r="R10" s="20">
        <f t="shared" si="2"/>
        <v>11507448.57</v>
      </c>
      <c r="S10" s="20">
        <f t="shared" si="2"/>
        <v>13123097.709999999</v>
      </c>
      <c r="T10" s="20">
        <f t="shared" si="2"/>
        <v>14610448.1</v>
      </c>
      <c r="U10" s="20">
        <f t="shared" si="2"/>
        <v>19197205.710000001</v>
      </c>
      <c r="V10" s="20">
        <f t="shared" si="2"/>
        <v>27913988.199242532</v>
      </c>
      <c r="W10" s="20">
        <f t="shared" si="2"/>
        <v>35660347.376263648</v>
      </c>
      <c r="X10" s="20">
        <f t="shared" si="2"/>
        <v>41814217.953445889</v>
      </c>
      <c r="Y10" s="20">
        <f t="shared" si="2"/>
        <v>45379078.128826723</v>
      </c>
      <c r="Z10" s="20">
        <f t="shared" si="2"/>
        <v>46199824</v>
      </c>
      <c r="AA10" s="20">
        <f t="shared" si="2"/>
        <v>39992322</v>
      </c>
      <c r="AB10" s="20">
        <f t="shared" si="2"/>
        <v>39822500</v>
      </c>
      <c r="AC10" s="20">
        <f t="shared" si="2"/>
        <v>39445736</v>
      </c>
      <c r="AD10" s="20">
        <f t="shared" si="2"/>
        <v>42436810</v>
      </c>
      <c r="AE10" s="20">
        <f t="shared" si="2"/>
        <v>42956322.640000001</v>
      </c>
      <c r="AF10" s="20">
        <f t="shared" si="2"/>
        <v>42230634.100000001</v>
      </c>
      <c r="AG10" s="20">
        <f t="shared" ref="AG10" si="3">AG13+AG15+AG17+AG19+AG21+AG23+AG25+AG27+AG29+AG31+AG33+AG35+AG37+AG39+AG41+AG43+AG45</f>
        <v>51260718</v>
      </c>
      <c r="AH10" s="20">
        <f t="shared" si="2"/>
        <v>49270158.955097876</v>
      </c>
      <c r="AI10" s="45">
        <f>SUM(D10:AH10)</f>
        <v>685906004.02887666</v>
      </c>
      <c r="AJ10" s="8"/>
    </row>
    <row r="11" spans="1:36" s="7" customFormat="1" ht="12.75" customHeight="1" x14ac:dyDescent="0.2">
      <c r="AG11" s="88"/>
      <c r="AH11" s="88"/>
      <c r="AI11" s="88"/>
    </row>
    <row r="12" spans="1:36" ht="12.75" customHeight="1" x14ac:dyDescent="0.2">
      <c r="A12" s="120" t="s">
        <v>23</v>
      </c>
      <c r="B12" s="137" t="s">
        <v>24</v>
      </c>
      <c r="C12" s="10" t="s">
        <v>25</v>
      </c>
      <c r="D12" s="17">
        <f t="shared" ref="D12:AH12" si="4">D57+D102</f>
        <v>6307</v>
      </c>
      <c r="E12" s="17">
        <f t="shared" si="4"/>
        <v>4910</v>
      </c>
      <c r="F12" s="17">
        <f t="shared" si="4"/>
        <v>8353</v>
      </c>
      <c r="G12" s="17">
        <f t="shared" si="4"/>
        <v>7477</v>
      </c>
      <c r="H12" s="17">
        <f t="shared" si="4"/>
        <v>6944</v>
      </c>
      <c r="I12" s="17">
        <f t="shared" si="4"/>
        <v>7539</v>
      </c>
      <c r="J12" s="17">
        <f t="shared" si="4"/>
        <v>5454</v>
      </c>
      <c r="K12" s="17">
        <f t="shared" si="4"/>
        <v>7328</v>
      </c>
      <c r="L12" s="17">
        <f t="shared" si="4"/>
        <v>8155</v>
      </c>
      <c r="M12" s="17">
        <f t="shared" si="4"/>
        <v>5701</v>
      </c>
      <c r="N12" s="17">
        <f t="shared" si="4"/>
        <v>8248</v>
      </c>
      <c r="O12" s="17">
        <f t="shared" si="4"/>
        <v>7589</v>
      </c>
      <c r="P12" s="17">
        <f t="shared" si="4"/>
        <v>8863</v>
      </c>
      <c r="Q12" s="17">
        <f t="shared" si="4"/>
        <v>9089</v>
      </c>
      <c r="R12" s="17">
        <f t="shared" si="4"/>
        <v>11289</v>
      </c>
      <c r="S12" s="17">
        <f t="shared" si="4"/>
        <v>10106</v>
      </c>
      <c r="T12" s="17">
        <f t="shared" si="4"/>
        <v>9075</v>
      </c>
      <c r="U12" s="17">
        <f t="shared" si="4"/>
        <v>8698</v>
      </c>
      <c r="V12" s="17">
        <f t="shared" si="4"/>
        <v>3746</v>
      </c>
      <c r="W12" s="17">
        <f t="shared" si="4"/>
        <v>5148</v>
      </c>
      <c r="X12" s="17">
        <f t="shared" si="4"/>
        <v>5388</v>
      </c>
      <c r="Y12" s="17">
        <f t="shared" si="4"/>
        <v>1749</v>
      </c>
      <c r="Z12" s="17">
        <f t="shared" si="4"/>
        <v>262</v>
      </c>
      <c r="AA12" s="17">
        <f t="shared" si="4"/>
        <v>72</v>
      </c>
      <c r="AB12" s="17">
        <f t="shared" si="4"/>
        <v>26</v>
      </c>
      <c r="AC12" s="17">
        <f t="shared" si="4"/>
        <v>7</v>
      </c>
      <c r="AD12" s="17">
        <f t="shared" si="4"/>
        <v>1</v>
      </c>
      <c r="AE12" s="17">
        <f t="shared" si="4"/>
        <v>3</v>
      </c>
      <c r="AF12" s="17">
        <f t="shared" si="4"/>
        <v>0</v>
      </c>
      <c r="AG12" s="17">
        <f t="shared" ref="AG12" si="5">AG57+AG102</f>
        <v>0</v>
      </c>
      <c r="AH12" s="17">
        <f t="shared" si="4"/>
        <v>0</v>
      </c>
      <c r="AI12" s="85">
        <f t="shared" ref="AI12:AI45" si="6">SUM(D12:AH12)</f>
        <v>157527</v>
      </c>
    </row>
    <row r="13" spans="1:36" ht="12.75" customHeight="1" x14ac:dyDescent="0.2">
      <c r="A13" s="121"/>
      <c r="B13" s="138"/>
      <c r="C13" s="11" t="s">
        <v>39</v>
      </c>
      <c r="D13" s="18">
        <f t="shared" ref="D13:AH13" si="7">D58+D103</f>
        <v>578377.12</v>
      </c>
      <c r="E13" s="18">
        <f t="shared" si="7"/>
        <v>481444.91000000003</v>
      </c>
      <c r="F13" s="18">
        <f t="shared" si="7"/>
        <v>923098.4600000002</v>
      </c>
      <c r="G13" s="18">
        <f t="shared" si="7"/>
        <v>837812.43</v>
      </c>
      <c r="H13" s="18">
        <f t="shared" si="7"/>
        <v>784949.14</v>
      </c>
      <c r="I13" s="18">
        <f t="shared" si="7"/>
        <v>851212.48</v>
      </c>
      <c r="J13" s="18">
        <f t="shared" si="7"/>
        <v>630159.24</v>
      </c>
      <c r="K13" s="18">
        <f t="shared" si="7"/>
        <v>943584.29</v>
      </c>
      <c r="L13" s="18">
        <f t="shared" si="7"/>
        <v>1096525.92</v>
      </c>
      <c r="M13" s="18">
        <f t="shared" si="7"/>
        <v>772286.57</v>
      </c>
      <c r="N13" s="18">
        <f t="shared" si="7"/>
        <v>1186515.83</v>
      </c>
      <c r="O13" s="18">
        <f t="shared" si="7"/>
        <v>1066685.1399999999</v>
      </c>
      <c r="P13" s="18">
        <f t="shared" si="7"/>
        <v>1268681.96</v>
      </c>
      <c r="Q13" s="18">
        <f t="shared" si="7"/>
        <v>1373283.3599999999</v>
      </c>
      <c r="R13" s="18">
        <f t="shared" si="7"/>
        <v>1801653.3699999999</v>
      </c>
      <c r="S13" s="18">
        <f t="shared" si="7"/>
        <v>1725682.2499999998</v>
      </c>
      <c r="T13" s="18">
        <f t="shared" si="7"/>
        <v>1495846.6999999997</v>
      </c>
      <c r="U13" s="18">
        <f t="shared" si="7"/>
        <v>1485435</v>
      </c>
      <c r="V13" s="18">
        <f t="shared" si="7"/>
        <v>782355.67999999993</v>
      </c>
      <c r="W13" s="18">
        <f t="shared" si="7"/>
        <v>1655203.7120000008</v>
      </c>
      <c r="X13" s="18">
        <f t="shared" si="7"/>
        <v>1932496.2736387069</v>
      </c>
      <c r="Y13" s="18">
        <f t="shared" si="7"/>
        <v>624540</v>
      </c>
      <c r="Z13" s="18">
        <f t="shared" si="7"/>
        <v>88872</v>
      </c>
      <c r="AA13" s="18">
        <f t="shared" si="7"/>
        <v>24031</v>
      </c>
      <c r="AB13" s="18">
        <f t="shared" si="7"/>
        <v>8237</v>
      </c>
      <c r="AC13" s="18">
        <f t="shared" si="7"/>
        <v>2305</v>
      </c>
      <c r="AD13" s="18">
        <f t="shared" si="7"/>
        <v>490</v>
      </c>
      <c r="AE13" s="18">
        <f t="shared" si="7"/>
        <v>1419</v>
      </c>
      <c r="AF13" s="18">
        <f t="shared" si="7"/>
        <v>0</v>
      </c>
      <c r="AG13" s="18">
        <f t="shared" ref="AG13" si="8">AG58+AG103</f>
        <v>0</v>
      </c>
      <c r="AH13" s="18">
        <f t="shared" si="7"/>
        <v>0</v>
      </c>
      <c r="AI13" s="86">
        <f t="shared" si="6"/>
        <v>24423183.835638709</v>
      </c>
    </row>
    <row r="14" spans="1:36" ht="12.75" customHeight="1" x14ac:dyDescent="0.2">
      <c r="A14" s="121"/>
      <c r="B14" s="137" t="s">
        <v>27</v>
      </c>
      <c r="C14" s="10" t="s">
        <v>25</v>
      </c>
      <c r="D14" s="17">
        <f t="shared" ref="D14:AH14" si="9">D59+D104</f>
        <v>0</v>
      </c>
      <c r="E14" s="17">
        <f t="shared" si="9"/>
        <v>508</v>
      </c>
      <c r="F14" s="17">
        <f t="shared" si="9"/>
        <v>1227</v>
      </c>
      <c r="G14" s="17">
        <f t="shared" si="9"/>
        <v>4100</v>
      </c>
      <c r="H14" s="17">
        <f t="shared" si="9"/>
        <v>6639</v>
      </c>
      <c r="I14" s="17">
        <f t="shared" si="9"/>
        <v>9265</v>
      </c>
      <c r="J14" s="17">
        <f t="shared" si="9"/>
        <v>9953</v>
      </c>
      <c r="K14" s="17">
        <f t="shared" si="9"/>
        <v>6984</v>
      </c>
      <c r="L14" s="17">
        <f t="shared" si="9"/>
        <v>5944</v>
      </c>
      <c r="M14" s="17">
        <f t="shared" si="9"/>
        <v>7919</v>
      </c>
      <c r="N14" s="17">
        <f t="shared" si="9"/>
        <v>8352</v>
      </c>
      <c r="O14" s="17">
        <f t="shared" si="9"/>
        <v>9536</v>
      </c>
      <c r="P14" s="17">
        <f t="shared" si="9"/>
        <v>10321</v>
      </c>
      <c r="Q14" s="17">
        <f t="shared" si="9"/>
        <v>9458</v>
      </c>
      <c r="R14" s="17">
        <f t="shared" si="9"/>
        <v>10199</v>
      </c>
      <c r="S14" s="17">
        <f t="shared" si="9"/>
        <v>7653</v>
      </c>
      <c r="T14" s="17">
        <f t="shared" si="9"/>
        <v>4053</v>
      </c>
      <c r="U14" s="17">
        <f t="shared" si="9"/>
        <v>1264</v>
      </c>
      <c r="V14" s="17">
        <f t="shared" si="9"/>
        <v>209</v>
      </c>
      <c r="W14" s="17">
        <f t="shared" si="9"/>
        <v>22</v>
      </c>
      <c r="X14" s="17">
        <f t="shared" si="9"/>
        <v>0</v>
      </c>
      <c r="Y14" s="17">
        <f t="shared" si="9"/>
        <v>0</v>
      </c>
      <c r="Z14" s="17">
        <f t="shared" si="9"/>
        <v>0</v>
      </c>
      <c r="AA14" s="17">
        <f t="shared" si="9"/>
        <v>0</v>
      </c>
      <c r="AB14" s="17">
        <f t="shared" si="9"/>
        <v>0</v>
      </c>
      <c r="AC14" s="17">
        <f t="shared" si="9"/>
        <v>2</v>
      </c>
      <c r="AD14" s="17">
        <f t="shared" si="9"/>
        <v>0</v>
      </c>
      <c r="AE14" s="17">
        <f t="shared" si="9"/>
        <v>0</v>
      </c>
      <c r="AF14" s="17">
        <f t="shared" si="9"/>
        <v>0</v>
      </c>
      <c r="AG14" s="17">
        <f t="shared" ref="AG14" si="10">AG59+AG104</f>
        <v>0</v>
      </c>
      <c r="AH14" s="17">
        <f t="shared" si="9"/>
        <v>0</v>
      </c>
      <c r="AI14" s="85">
        <f t="shared" si="6"/>
        <v>113608</v>
      </c>
    </row>
    <row r="15" spans="1:36" ht="12.75" customHeight="1" x14ac:dyDescent="0.2">
      <c r="A15" s="121"/>
      <c r="B15" s="138"/>
      <c r="C15" s="11" t="s">
        <v>39</v>
      </c>
      <c r="D15" s="18">
        <f t="shared" ref="D15:AH15" si="11">D60+D105</f>
        <v>0</v>
      </c>
      <c r="E15" s="18">
        <f t="shared" si="11"/>
        <v>42050</v>
      </c>
      <c r="F15" s="18">
        <f t="shared" si="11"/>
        <v>126654</v>
      </c>
      <c r="G15" s="18">
        <f t="shared" si="11"/>
        <v>333415</v>
      </c>
      <c r="H15" s="18">
        <f t="shared" si="11"/>
        <v>711900</v>
      </c>
      <c r="I15" s="18">
        <f t="shared" si="11"/>
        <v>1021867</v>
      </c>
      <c r="J15" s="18">
        <f t="shared" si="11"/>
        <v>1085038</v>
      </c>
      <c r="K15" s="18">
        <f t="shared" si="11"/>
        <v>757971</v>
      </c>
      <c r="L15" s="18">
        <f t="shared" si="11"/>
        <v>671838</v>
      </c>
      <c r="M15" s="18">
        <f t="shared" si="11"/>
        <v>980899</v>
      </c>
      <c r="N15" s="18">
        <f t="shared" si="11"/>
        <v>1054779</v>
      </c>
      <c r="O15" s="18">
        <f t="shared" si="11"/>
        <v>1215824</v>
      </c>
      <c r="P15" s="18">
        <f t="shared" si="11"/>
        <v>1345601</v>
      </c>
      <c r="Q15" s="18">
        <f t="shared" si="11"/>
        <v>1296742</v>
      </c>
      <c r="R15" s="18">
        <f t="shared" si="11"/>
        <v>1445327</v>
      </c>
      <c r="S15" s="18">
        <f t="shared" si="11"/>
        <v>1071263</v>
      </c>
      <c r="T15" s="18">
        <f t="shared" si="11"/>
        <v>573042</v>
      </c>
      <c r="U15" s="18">
        <f t="shared" si="11"/>
        <v>214628</v>
      </c>
      <c r="V15" s="18">
        <f t="shared" si="11"/>
        <v>23402</v>
      </c>
      <c r="W15" s="18">
        <f t="shared" si="11"/>
        <v>2089.2149912049017</v>
      </c>
      <c r="X15" s="18">
        <f t="shared" si="11"/>
        <v>0</v>
      </c>
      <c r="Y15" s="18">
        <f t="shared" si="11"/>
        <v>0</v>
      </c>
      <c r="Z15" s="18">
        <f t="shared" si="11"/>
        <v>0</v>
      </c>
      <c r="AA15" s="18">
        <f t="shared" si="11"/>
        <v>0</v>
      </c>
      <c r="AB15" s="18">
        <f t="shared" si="11"/>
        <v>0</v>
      </c>
      <c r="AC15" s="18">
        <f t="shared" si="11"/>
        <v>399</v>
      </c>
      <c r="AD15" s="18">
        <f t="shared" si="11"/>
        <v>0</v>
      </c>
      <c r="AE15" s="18">
        <f t="shared" si="11"/>
        <v>0</v>
      </c>
      <c r="AF15" s="18">
        <f t="shared" si="11"/>
        <v>0</v>
      </c>
      <c r="AG15" s="18">
        <f t="shared" ref="AG15" si="12">AG60+AG105</f>
        <v>0</v>
      </c>
      <c r="AH15" s="18">
        <f t="shared" si="11"/>
        <v>0</v>
      </c>
      <c r="AI15" s="86">
        <f t="shared" si="6"/>
        <v>13974728.214991204</v>
      </c>
    </row>
    <row r="16" spans="1:36" ht="12.75" customHeight="1" x14ac:dyDescent="0.2">
      <c r="A16" s="121"/>
      <c r="B16" s="137" t="s">
        <v>28</v>
      </c>
      <c r="C16" s="10" t="s">
        <v>25</v>
      </c>
      <c r="D16" s="17">
        <f t="shared" ref="D16:AH16" si="13">D61+D106</f>
        <v>0</v>
      </c>
      <c r="E16" s="17">
        <f t="shared" si="13"/>
        <v>0</v>
      </c>
      <c r="F16" s="17">
        <f t="shared" si="13"/>
        <v>0</v>
      </c>
      <c r="G16" s="17">
        <f t="shared" si="13"/>
        <v>0</v>
      </c>
      <c r="H16" s="17">
        <f t="shared" si="13"/>
        <v>0</v>
      </c>
      <c r="I16" s="17">
        <f t="shared" si="13"/>
        <v>753</v>
      </c>
      <c r="J16" s="17">
        <f t="shared" si="13"/>
        <v>2555</v>
      </c>
      <c r="K16" s="17">
        <f t="shared" si="13"/>
        <v>2198</v>
      </c>
      <c r="L16" s="17">
        <f t="shared" si="13"/>
        <v>2827</v>
      </c>
      <c r="M16" s="17">
        <f t="shared" si="13"/>
        <v>3398</v>
      </c>
      <c r="N16" s="17">
        <f t="shared" si="13"/>
        <v>4701</v>
      </c>
      <c r="O16" s="17">
        <f t="shared" si="13"/>
        <v>5698</v>
      </c>
      <c r="P16" s="17">
        <f t="shared" si="13"/>
        <v>8204</v>
      </c>
      <c r="Q16" s="17">
        <f t="shared" si="13"/>
        <v>10890</v>
      </c>
      <c r="R16" s="17">
        <f t="shared" si="13"/>
        <v>14002</v>
      </c>
      <c r="S16" s="17">
        <f t="shared" si="13"/>
        <v>5546</v>
      </c>
      <c r="T16" s="17">
        <f t="shared" si="13"/>
        <v>791</v>
      </c>
      <c r="U16" s="17">
        <f t="shared" si="13"/>
        <v>68</v>
      </c>
      <c r="V16" s="17">
        <f t="shared" si="13"/>
        <v>0</v>
      </c>
      <c r="W16" s="17">
        <f t="shared" si="13"/>
        <v>12</v>
      </c>
      <c r="X16" s="17">
        <f t="shared" si="13"/>
        <v>1</v>
      </c>
      <c r="Y16" s="17">
        <f t="shared" si="13"/>
        <v>0</v>
      </c>
      <c r="Z16" s="17">
        <f t="shared" si="13"/>
        <v>0</v>
      </c>
      <c r="AA16" s="17">
        <f t="shared" si="13"/>
        <v>0</v>
      </c>
      <c r="AB16" s="17">
        <f t="shared" si="13"/>
        <v>0</v>
      </c>
      <c r="AC16" s="17">
        <f t="shared" si="13"/>
        <v>0</v>
      </c>
      <c r="AD16" s="17">
        <f t="shared" si="13"/>
        <v>0</v>
      </c>
      <c r="AE16" s="17">
        <f t="shared" si="13"/>
        <v>0</v>
      </c>
      <c r="AF16" s="17">
        <f t="shared" si="13"/>
        <v>0</v>
      </c>
      <c r="AG16" s="17">
        <f t="shared" ref="AG16" si="14">AG61+AG106</f>
        <v>0</v>
      </c>
      <c r="AH16" s="17">
        <f t="shared" si="13"/>
        <v>0</v>
      </c>
      <c r="AI16" s="85">
        <f t="shared" si="6"/>
        <v>61644</v>
      </c>
    </row>
    <row r="17" spans="1:38" ht="12.75" customHeight="1" x14ac:dyDescent="0.2">
      <c r="A17" s="121"/>
      <c r="B17" s="138"/>
      <c r="C17" s="11" t="s">
        <v>39</v>
      </c>
      <c r="D17" s="18">
        <f t="shared" ref="D17:AH17" si="15">D62+D107</f>
        <v>0</v>
      </c>
      <c r="E17" s="18">
        <f t="shared" si="15"/>
        <v>0</v>
      </c>
      <c r="F17" s="18">
        <f t="shared" si="15"/>
        <v>0</v>
      </c>
      <c r="G17" s="18">
        <f t="shared" si="15"/>
        <v>0</v>
      </c>
      <c r="H17" s="18">
        <f t="shared" si="15"/>
        <v>0</v>
      </c>
      <c r="I17" s="18">
        <f t="shared" si="15"/>
        <v>105356</v>
      </c>
      <c r="J17" s="18">
        <f t="shared" si="15"/>
        <v>360207</v>
      </c>
      <c r="K17" s="18">
        <f t="shared" si="15"/>
        <v>314495</v>
      </c>
      <c r="L17" s="18">
        <f t="shared" si="15"/>
        <v>411055</v>
      </c>
      <c r="M17" s="18">
        <f t="shared" si="15"/>
        <v>496819</v>
      </c>
      <c r="N17" s="18">
        <f t="shared" si="15"/>
        <v>689882</v>
      </c>
      <c r="O17" s="18">
        <f t="shared" si="15"/>
        <v>827651</v>
      </c>
      <c r="P17" s="18">
        <f t="shared" si="15"/>
        <v>1151984</v>
      </c>
      <c r="Q17" s="18">
        <f t="shared" si="15"/>
        <v>1382654</v>
      </c>
      <c r="R17" s="18">
        <f t="shared" si="15"/>
        <v>1696061</v>
      </c>
      <c r="S17" s="18">
        <f t="shared" si="15"/>
        <v>659399</v>
      </c>
      <c r="T17" s="18">
        <f t="shared" si="15"/>
        <v>98468</v>
      </c>
      <c r="U17" s="18">
        <f t="shared" si="15"/>
        <v>8363</v>
      </c>
      <c r="V17" s="18">
        <f t="shared" si="15"/>
        <v>0</v>
      </c>
      <c r="W17" s="18">
        <f t="shared" si="15"/>
        <v>1451.1550011775416</v>
      </c>
      <c r="X17" s="18">
        <f t="shared" si="15"/>
        <v>177.50027976283815</v>
      </c>
      <c r="Y17" s="18">
        <f t="shared" si="15"/>
        <v>0</v>
      </c>
      <c r="Z17" s="18">
        <f t="shared" si="15"/>
        <v>0</v>
      </c>
      <c r="AA17" s="18">
        <f t="shared" si="15"/>
        <v>0</v>
      </c>
      <c r="AB17" s="18">
        <f t="shared" si="15"/>
        <v>0</v>
      </c>
      <c r="AC17" s="18">
        <f t="shared" si="15"/>
        <v>0</v>
      </c>
      <c r="AD17" s="18">
        <f t="shared" si="15"/>
        <v>0</v>
      </c>
      <c r="AE17" s="18">
        <f t="shared" si="15"/>
        <v>0</v>
      </c>
      <c r="AF17" s="18">
        <f t="shared" si="15"/>
        <v>0</v>
      </c>
      <c r="AG17" s="18">
        <f t="shared" ref="AG17" si="16">AG62+AG107</f>
        <v>0</v>
      </c>
      <c r="AH17" s="18">
        <f t="shared" si="15"/>
        <v>0</v>
      </c>
      <c r="AI17" s="86">
        <f t="shared" si="6"/>
        <v>8204022.6552809402</v>
      </c>
    </row>
    <row r="18" spans="1:38" ht="12.75" customHeight="1" x14ac:dyDescent="0.2">
      <c r="A18" s="121"/>
      <c r="B18" s="137" t="s">
        <v>29</v>
      </c>
      <c r="C18" s="10" t="s">
        <v>25</v>
      </c>
      <c r="D18" s="17">
        <f t="shared" ref="D18:AH18" si="17">D63+D108</f>
        <v>0</v>
      </c>
      <c r="E18" s="17">
        <f t="shared" si="17"/>
        <v>0</v>
      </c>
      <c r="F18" s="17">
        <f t="shared" si="17"/>
        <v>0</v>
      </c>
      <c r="G18" s="17">
        <f t="shared" si="17"/>
        <v>0</v>
      </c>
      <c r="H18" s="17">
        <f t="shared" si="17"/>
        <v>0</v>
      </c>
      <c r="I18" s="17">
        <f t="shared" si="17"/>
        <v>0</v>
      </c>
      <c r="J18" s="17">
        <f t="shared" si="17"/>
        <v>0</v>
      </c>
      <c r="K18" s="17">
        <f t="shared" si="17"/>
        <v>0</v>
      </c>
      <c r="L18" s="17">
        <f t="shared" si="17"/>
        <v>0</v>
      </c>
      <c r="M18" s="17">
        <f t="shared" si="17"/>
        <v>0</v>
      </c>
      <c r="N18" s="17">
        <f t="shared" si="17"/>
        <v>0</v>
      </c>
      <c r="O18" s="17">
        <f t="shared" si="17"/>
        <v>0</v>
      </c>
      <c r="P18" s="17">
        <f t="shared" si="17"/>
        <v>1080</v>
      </c>
      <c r="Q18" s="17">
        <f t="shared" si="17"/>
        <v>6245</v>
      </c>
      <c r="R18" s="17">
        <f t="shared" si="17"/>
        <v>15459</v>
      </c>
      <c r="S18" s="17">
        <f t="shared" si="17"/>
        <v>25449</v>
      </c>
      <c r="T18" s="17">
        <f t="shared" si="17"/>
        <v>32401</v>
      </c>
      <c r="U18" s="17">
        <f t="shared" si="17"/>
        <v>38529</v>
      </c>
      <c r="V18" s="17">
        <f t="shared" si="17"/>
        <v>45159</v>
      </c>
      <c r="W18" s="17">
        <f t="shared" si="17"/>
        <v>54841</v>
      </c>
      <c r="X18" s="17">
        <f t="shared" si="17"/>
        <v>49707</v>
      </c>
      <c r="Y18" s="17">
        <f t="shared" si="17"/>
        <v>54316</v>
      </c>
      <c r="Z18" s="17">
        <f t="shared" si="17"/>
        <v>63921</v>
      </c>
      <c r="AA18" s="17">
        <f t="shared" si="17"/>
        <v>36189</v>
      </c>
      <c r="AB18" s="17">
        <f t="shared" si="17"/>
        <v>12800</v>
      </c>
      <c r="AC18" s="17">
        <f t="shared" si="17"/>
        <v>3781</v>
      </c>
      <c r="AD18" s="17">
        <f t="shared" si="17"/>
        <v>2388</v>
      </c>
      <c r="AE18" s="17">
        <f t="shared" si="17"/>
        <v>755.32688094417961</v>
      </c>
      <c r="AF18" s="17">
        <f t="shared" si="17"/>
        <v>326</v>
      </c>
      <c r="AG18" s="17">
        <f t="shared" ref="AG18" si="18">AG63+AG108</f>
        <v>451</v>
      </c>
      <c r="AH18" s="17">
        <f t="shared" si="17"/>
        <v>155</v>
      </c>
      <c r="AI18" s="85">
        <f t="shared" si="6"/>
        <v>443952.32688094419</v>
      </c>
    </row>
    <row r="19" spans="1:38" ht="12.75" customHeight="1" x14ac:dyDescent="0.2">
      <c r="A19" s="121"/>
      <c r="B19" s="138"/>
      <c r="C19" s="11" t="s">
        <v>39</v>
      </c>
      <c r="D19" s="18">
        <f t="shared" ref="D19:AH19" si="19">D64+D109</f>
        <v>0</v>
      </c>
      <c r="E19" s="18">
        <f t="shared" si="19"/>
        <v>0</v>
      </c>
      <c r="F19" s="18">
        <f t="shared" si="19"/>
        <v>0</v>
      </c>
      <c r="G19" s="18">
        <f t="shared" si="19"/>
        <v>0</v>
      </c>
      <c r="H19" s="18">
        <f t="shared" si="19"/>
        <v>0</v>
      </c>
      <c r="I19" s="18">
        <f t="shared" si="19"/>
        <v>0</v>
      </c>
      <c r="J19" s="18">
        <f t="shared" si="19"/>
        <v>0</v>
      </c>
      <c r="K19" s="18">
        <f t="shared" si="19"/>
        <v>0</v>
      </c>
      <c r="L19" s="18">
        <f t="shared" si="19"/>
        <v>0</v>
      </c>
      <c r="M19" s="18">
        <f t="shared" si="19"/>
        <v>0</v>
      </c>
      <c r="N19" s="18">
        <f t="shared" si="19"/>
        <v>0</v>
      </c>
      <c r="O19" s="18">
        <f t="shared" si="19"/>
        <v>0</v>
      </c>
      <c r="P19" s="18">
        <f t="shared" si="19"/>
        <v>284909</v>
      </c>
      <c r="Q19" s="18">
        <f t="shared" si="19"/>
        <v>1689897</v>
      </c>
      <c r="R19" s="18">
        <f t="shared" si="19"/>
        <v>4290027</v>
      </c>
      <c r="S19" s="18">
        <f t="shared" si="19"/>
        <v>7230111</v>
      </c>
      <c r="T19" s="18">
        <f t="shared" si="19"/>
        <v>9436376</v>
      </c>
      <c r="U19" s="18">
        <f t="shared" si="19"/>
        <v>12864439</v>
      </c>
      <c r="V19" s="18">
        <f t="shared" si="19"/>
        <v>17778804.839242533</v>
      </c>
      <c r="W19" s="18">
        <f t="shared" si="19"/>
        <v>24702967.183375385</v>
      </c>
      <c r="X19" s="18">
        <f t="shared" si="19"/>
        <v>24758152.495894656</v>
      </c>
      <c r="Y19" s="18">
        <f t="shared" si="19"/>
        <v>27967096</v>
      </c>
      <c r="Z19" s="18">
        <f t="shared" si="19"/>
        <v>33530542</v>
      </c>
      <c r="AA19" s="18">
        <f t="shared" si="19"/>
        <v>19199904</v>
      </c>
      <c r="AB19" s="18">
        <f t="shared" si="19"/>
        <v>6857379</v>
      </c>
      <c r="AC19" s="18">
        <f t="shared" si="19"/>
        <v>2074628</v>
      </c>
      <c r="AD19" s="18">
        <f t="shared" si="19"/>
        <v>1371232</v>
      </c>
      <c r="AE19" s="18">
        <f t="shared" si="19"/>
        <v>523892.64</v>
      </c>
      <c r="AF19" s="18">
        <f t="shared" si="19"/>
        <v>229230</v>
      </c>
      <c r="AG19" s="18">
        <f t="shared" ref="AG19" si="20">AG64+AG109</f>
        <v>314041</v>
      </c>
      <c r="AH19" s="18">
        <f t="shared" si="19"/>
        <v>85236</v>
      </c>
      <c r="AI19" s="86">
        <f t="shared" si="6"/>
        <v>195188864.15851256</v>
      </c>
    </row>
    <row r="20" spans="1:38" ht="12.75" customHeight="1" x14ac:dyDescent="0.2">
      <c r="A20" s="121"/>
      <c r="B20" s="137" t="s">
        <v>30</v>
      </c>
      <c r="C20" s="10" t="s">
        <v>25</v>
      </c>
      <c r="D20" s="17">
        <f t="shared" ref="D20:AH20" si="21">D65+D110</f>
        <v>0</v>
      </c>
      <c r="E20" s="17">
        <f t="shared" si="21"/>
        <v>0</v>
      </c>
      <c r="F20" s="17">
        <f t="shared" si="21"/>
        <v>0</v>
      </c>
      <c r="G20" s="17">
        <f t="shared" si="21"/>
        <v>0</v>
      </c>
      <c r="H20" s="17">
        <f t="shared" si="21"/>
        <v>0</v>
      </c>
      <c r="I20" s="17">
        <f t="shared" si="21"/>
        <v>0</v>
      </c>
      <c r="J20" s="17">
        <f t="shared" si="21"/>
        <v>0</v>
      </c>
      <c r="K20" s="17">
        <f t="shared" si="21"/>
        <v>0</v>
      </c>
      <c r="L20" s="17">
        <f t="shared" si="21"/>
        <v>0</v>
      </c>
      <c r="M20" s="17">
        <f t="shared" si="21"/>
        <v>0</v>
      </c>
      <c r="N20" s="17">
        <f t="shared" si="21"/>
        <v>0</v>
      </c>
      <c r="O20" s="17">
        <f t="shared" si="21"/>
        <v>0</v>
      </c>
      <c r="P20" s="17">
        <f t="shared" si="21"/>
        <v>0</v>
      </c>
      <c r="Q20" s="17">
        <f t="shared" si="21"/>
        <v>0</v>
      </c>
      <c r="R20" s="17">
        <f t="shared" si="21"/>
        <v>0</v>
      </c>
      <c r="S20" s="17">
        <f t="shared" si="21"/>
        <v>0</v>
      </c>
      <c r="T20" s="17">
        <f t="shared" si="21"/>
        <v>0</v>
      </c>
      <c r="U20" s="17">
        <f t="shared" si="21"/>
        <v>0</v>
      </c>
      <c r="V20" s="17">
        <f t="shared" si="21"/>
        <v>0</v>
      </c>
      <c r="W20" s="17">
        <f t="shared" si="21"/>
        <v>0</v>
      </c>
      <c r="X20" s="17">
        <f t="shared" si="21"/>
        <v>0</v>
      </c>
      <c r="Y20" s="17">
        <f t="shared" si="21"/>
        <v>0</v>
      </c>
      <c r="Z20" s="17">
        <f t="shared" si="21"/>
        <v>1345</v>
      </c>
      <c r="AA20" s="17">
        <f t="shared" si="21"/>
        <v>9381</v>
      </c>
      <c r="AB20" s="17">
        <f t="shared" si="21"/>
        <v>16215</v>
      </c>
      <c r="AC20" s="17">
        <f t="shared" si="21"/>
        <v>18954</v>
      </c>
      <c r="AD20" s="17">
        <f t="shared" si="21"/>
        <v>23999</v>
      </c>
      <c r="AE20" s="17">
        <f t="shared" si="21"/>
        <v>19138</v>
      </c>
      <c r="AF20" s="17">
        <f t="shared" si="21"/>
        <v>14243</v>
      </c>
      <c r="AG20" s="17">
        <f t="shared" ref="AG20" si="22">AG65+AG110</f>
        <v>24236</v>
      </c>
      <c r="AH20" s="17">
        <f t="shared" si="21"/>
        <v>28503</v>
      </c>
      <c r="AI20" s="85">
        <f t="shared" si="6"/>
        <v>156014</v>
      </c>
    </row>
    <row r="21" spans="1:38" ht="12.75" customHeight="1" x14ac:dyDescent="0.2">
      <c r="A21" s="121"/>
      <c r="B21" s="138"/>
      <c r="C21" s="11" t="s">
        <v>39</v>
      </c>
      <c r="D21" s="18">
        <f t="shared" ref="D21:AH21" si="23">D66+D111</f>
        <v>0</v>
      </c>
      <c r="E21" s="18">
        <f t="shared" si="23"/>
        <v>0</v>
      </c>
      <c r="F21" s="18">
        <f t="shared" si="23"/>
        <v>0</v>
      </c>
      <c r="G21" s="18">
        <f t="shared" si="23"/>
        <v>0</v>
      </c>
      <c r="H21" s="18">
        <f t="shared" si="23"/>
        <v>0</v>
      </c>
      <c r="I21" s="18">
        <f t="shared" si="23"/>
        <v>0</v>
      </c>
      <c r="J21" s="18">
        <f t="shared" si="23"/>
        <v>0</v>
      </c>
      <c r="K21" s="18">
        <f t="shared" si="23"/>
        <v>0</v>
      </c>
      <c r="L21" s="18">
        <f t="shared" si="23"/>
        <v>0</v>
      </c>
      <c r="M21" s="18">
        <f t="shared" si="23"/>
        <v>0</v>
      </c>
      <c r="N21" s="18">
        <f t="shared" si="23"/>
        <v>0</v>
      </c>
      <c r="O21" s="18">
        <f t="shared" si="23"/>
        <v>0</v>
      </c>
      <c r="P21" s="18">
        <f t="shared" si="23"/>
        <v>0</v>
      </c>
      <c r="Q21" s="18">
        <f t="shared" si="23"/>
        <v>0</v>
      </c>
      <c r="R21" s="18">
        <f t="shared" si="23"/>
        <v>0</v>
      </c>
      <c r="S21" s="18">
        <f t="shared" si="23"/>
        <v>0</v>
      </c>
      <c r="T21" s="18">
        <f t="shared" si="23"/>
        <v>0</v>
      </c>
      <c r="U21" s="18">
        <f t="shared" si="23"/>
        <v>0</v>
      </c>
      <c r="V21" s="18">
        <f t="shared" si="23"/>
        <v>0</v>
      </c>
      <c r="W21" s="18">
        <f t="shared" si="23"/>
        <v>0</v>
      </c>
      <c r="X21" s="18">
        <f t="shared" si="23"/>
        <v>0</v>
      </c>
      <c r="Y21" s="18">
        <f t="shared" si="23"/>
        <v>0</v>
      </c>
      <c r="Z21" s="18">
        <f t="shared" si="23"/>
        <v>833588</v>
      </c>
      <c r="AA21" s="18">
        <f t="shared" si="23"/>
        <v>6226049</v>
      </c>
      <c r="AB21" s="18">
        <f t="shared" si="23"/>
        <v>11612756</v>
      </c>
      <c r="AC21" s="18">
        <f t="shared" si="23"/>
        <v>14916060</v>
      </c>
      <c r="AD21" s="18">
        <f t="shared" si="23"/>
        <v>19144530</v>
      </c>
      <c r="AE21" s="18">
        <f t="shared" si="23"/>
        <v>16318672</v>
      </c>
      <c r="AF21" s="18">
        <f t="shared" si="23"/>
        <v>12515907.534200002</v>
      </c>
      <c r="AG21" s="18">
        <f t="shared" ref="AG21" si="24">AG66+AG111</f>
        <v>22241400</v>
      </c>
      <c r="AH21" s="18">
        <f t="shared" si="23"/>
        <v>27359700.599991634</v>
      </c>
      <c r="AI21" s="86">
        <f t="shared" si="6"/>
        <v>131168663.13419163</v>
      </c>
    </row>
    <row r="22" spans="1:38" ht="12.75" customHeight="1" x14ac:dyDescent="0.2">
      <c r="A22" s="121"/>
      <c r="B22" s="137" t="s">
        <v>31</v>
      </c>
      <c r="C22" s="10" t="s">
        <v>25</v>
      </c>
      <c r="D22" s="17">
        <f t="shared" ref="D22:AH22" si="25">D67+D112</f>
        <v>0</v>
      </c>
      <c r="E22" s="17">
        <f t="shared" si="25"/>
        <v>0</v>
      </c>
      <c r="F22" s="17">
        <f t="shared" si="25"/>
        <v>0</v>
      </c>
      <c r="G22" s="17">
        <f t="shared" si="25"/>
        <v>0</v>
      </c>
      <c r="H22" s="17">
        <f t="shared" si="25"/>
        <v>0</v>
      </c>
      <c r="I22" s="17">
        <f t="shared" si="25"/>
        <v>0</v>
      </c>
      <c r="J22" s="17">
        <f t="shared" si="25"/>
        <v>0</v>
      </c>
      <c r="K22" s="17">
        <f t="shared" si="25"/>
        <v>0</v>
      </c>
      <c r="L22" s="17">
        <f t="shared" si="25"/>
        <v>0</v>
      </c>
      <c r="M22" s="17">
        <f t="shared" si="25"/>
        <v>0</v>
      </c>
      <c r="N22" s="17">
        <f t="shared" si="25"/>
        <v>0</v>
      </c>
      <c r="O22" s="17">
        <f t="shared" si="25"/>
        <v>0</v>
      </c>
      <c r="P22" s="17">
        <f t="shared" si="25"/>
        <v>0</v>
      </c>
      <c r="Q22" s="17">
        <f t="shared" si="25"/>
        <v>0</v>
      </c>
      <c r="R22" s="17">
        <f t="shared" si="25"/>
        <v>0</v>
      </c>
      <c r="S22" s="17">
        <f t="shared" si="25"/>
        <v>0</v>
      </c>
      <c r="T22" s="17">
        <f t="shared" si="25"/>
        <v>0</v>
      </c>
      <c r="U22" s="17">
        <f t="shared" si="25"/>
        <v>0</v>
      </c>
      <c r="V22" s="17">
        <f t="shared" si="25"/>
        <v>0</v>
      </c>
      <c r="W22" s="17">
        <f t="shared" si="25"/>
        <v>0</v>
      </c>
      <c r="X22" s="17">
        <f t="shared" si="25"/>
        <v>0</v>
      </c>
      <c r="Y22" s="17">
        <f t="shared" si="25"/>
        <v>0</v>
      </c>
      <c r="Z22" s="17">
        <f t="shared" si="25"/>
        <v>0</v>
      </c>
      <c r="AA22" s="17">
        <f t="shared" si="25"/>
        <v>0</v>
      </c>
      <c r="AB22" s="17">
        <f t="shared" si="25"/>
        <v>0</v>
      </c>
      <c r="AC22" s="17">
        <f t="shared" si="25"/>
        <v>0</v>
      </c>
      <c r="AD22" s="17">
        <f t="shared" si="25"/>
        <v>0</v>
      </c>
      <c r="AE22" s="17">
        <f t="shared" si="25"/>
        <v>16</v>
      </c>
      <c r="AF22" s="17">
        <f t="shared" si="25"/>
        <v>932</v>
      </c>
      <c r="AG22" s="17">
        <f t="shared" ref="AG22" si="26">AG67+AG112</f>
        <v>2466</v>
      </c>
      <c r="AH22" s="17">
        <f t="shared" si="25"/>
        <v>2800</v>
      </c>
      <c r="AI22" s="85">
        <f t="shared" si="6"/>
        <v>6214</v>
      </c>
    </row>
    <row r="23" spans="1:38" ht="12.75" customHeight="1" x14ac:dyDescent="0.2">
      <c r="A23" s="122"/>
      <c r="B23" s="138"/>
      <c r="C23" s="11" t="s">
        <v>39</v>
      </c>
      <c r="D23" s="18">
        <f t="shared" ref="D23:AH23" si="27">D68+D113</f>
        <v>0</v>
      </c>
      <c r="E23" s="18">
        <f t="shared" si="27"/>
        <v>0</v>
      </c>
      <c r="F23" s="18">
        <f t="shared" si="27"/>
        <v>0</v>
      </c>
      <c r="G23" s="18">
        <f t="shared" si="27"/>
        <v>0</v>
      </c>
      <c r="H23" s="18">
        <f t="shared" si="27"/>
        <v>0</v>
      </c>
      <c r="I23" s="18">
        <f t="shared" si="27"/>
        <v>0</v>
      </c>
      <c r="J23" s="18">
        <f t="shared" si="27"/>
        <v>0</v>
      </c>
      <c r="K23" s="18">
        <f t="shared" si="27"/>
        <v>0</v>
      </c>
      <c r="L23" s="18">
        <f t="shared" si="27"/>
        <v>0</v>
      </c>
      <c r="M23" s="18">
        <f t="shared" si="27"/>
        <v>0</v>
      </c>
      <c r="N23" s="18">
        <f t="shared" si="27"/>
        <v>0</v>
      </c>
      <c r="O23" s="18">
        <f t="shared" si="27"/>
        <v>0</v>
      </c>
      <c r="P23" s="18">
        <f t="shared" si="27"/>
        <v>0</v>
      </c>
      <c r="Q23" s="18">
        <f t="shared" si="27"/>
        <v>0</v>
      </c>
      <c r="R23" s="18">
        <f t="shared" si="27"/>
        <v>0</v>
      </c>
      <c r="S23" s="18">
        <f t="shared" si="27"/>
        <v>0</v>
      </c>
      <c r="T23" s="18">
        <f t="shared" si="27"/>
        <v>0</v>
      </c>
      <c r="U23" s="18">
        <f t="shared" si="27"/>
        <v>0</v>
      </c>
      <c r="V23" s="18">
        <f t="shared" si="27"/>
        <v>0</v>
      </c>
      <c r="W23" s="18">
        <f t="shared" si="27"/>
        <v>0</v>
      </c>
      <c r="X23" s="18">
        <f t="shared" si="27"/>
        <v>0</v>
      </c>
      <c r="Y23" s="18">
        <f t="shared" si="27"/>
        <v>0</v>
      </c>
      <c r="Z23" s="18">
        <f t="shared" si="27"/>
        <v>0</v>
      </c>
      <c r="AA23" s="18">
        <f t="shared" si="27"/>
        <v>0</v>
      </c>
      <c r="AB23" s="18">
        <f t="shared" si="27"/>
        <v>0</v>
      </c>
      <c r="AC23" s="18">
        <f t="shared" si="27"/>
        <v>0</v>
      </c>
      <c r="AD23" s="18">
        <f t="shared" si="27"/>
        <v>0</v>
      </c>
      <c r="AE23" s="18">
        <f t="shared" si="27"/>
        <v>16337</v>
      </c>
      <c r="AF23" s="18">
        <f t="shared" si="27"/>
        <v>689168.56579999998</v>
      </c>
      <c r="AG23" s="18">
        <f t="shared" ref="AG23" si="28">AG68+AG113</f>
        <v>1829824</v>
      </c>
      <c r="AH23" s="18">
        <f t="shared" si="27"/>
        <v>1907322.7811417475</v>
      </c>
      <c r="AI23" s="86">
        <f t="shared" si="6"/>
        <v>4442652.3469417477</v>
      </c>
    </row>
    <row r="24" spans="1:38" s="7" customFormat="1" ht="12.75" customHeight="1" x14ac:dyDescent="0.2">
      <c r="A24" s="120" t="s">
        <v>32</v>
      </c>
      <c r="B24" s="137" t="s">
        <v>33</v>
      </c>
      <c r="C24" s="10" t="s">
        <v>25</v>
      </c>
      <c r="D24" s="17">
        <f t="shared" ref="D24:AH24" si="29">D69+D114</f>
        <v>24801</v>
      </c>
      <c r="E24" s="17">
        <f t="shared" si="29"/>
        <v>22721</v>
      </c>
      <c r="F24" s="17">
        <f t="shared" si="29"/>
        <v>21123</v>
      </c>
      <c r="G24" s="17">
        <f t="shared" si="29"/>
        <v>21382</v>
      </c>
      <c r="H24" s="17">
        <f t="shared" si="29"/>
        <v>23144</v>
      </c>
      <c r="I24" s="17">
        <f t="shared" si="29"/>
        <v>23325</v>
      </c>
      <c r="J24" s="17">
        <f t="shared" si="29"/>
        <v>23899</v>
      </c>
      <c r="K24" s="17">
        <f t="shared" si="29"/>
        <v>21972</v>
      </c>
      <c r="L24" s="17">
        <f t="shared" si="29"/>
        <v>20686</v>
      </c>
      <c r="M24" s="17">
        <f t="shared" si="29"/>
        <v>17174</v>
      </c>
      <c r="N24" s="17">
        <f t="shared" si="29"/>
        <v>15718</v>
      </c>
      <c r="O24" s="17">
        <f t="shared" si="29"/>
        <v>14873</v>
      </c>
      <c r="P24" s="17">
        <f t="shared" si="29"/>
        <v>11197</v>
      </c>
      <c r="Q24" s="17">
        <f t="shared" si="29"/>
        <v>9071</v>
      </c>
      <c r="R24" s="17">
        <f t="shared" si="29"/>
        <v>5964</v>
      </c>
      <c r="S24" s="17">
        <f t="shared" si="29"/>
        <v>2018</v>
      </c>
      <c r="T24" s="17">
        <f t="shared" si="29"/>
        <v>207</v>
      </c>
      <c r="U24" s="17">
        <f t="shared" si="29"/>
        <v>8</v>
      </c>
      <c r="V24" s="17">
        <f t="shared" si="29"/>
        <v>3</v>
      </c>
      <c r="W24" s="17">
        <f t="shared" si="29"/>
        <v>0</v>
      </c>
      <c r="X24" s="17">
        <f t="shared" si="29"/>
        <v>0</v>
      </c>
      <c r="Y24" s="17">
        <f t="shared" si="29"/>
        <v>0</v>
      </c>
      <c r="Z24" s="17">
        <f t="shared" si="29"/>
        <v>0</v>
      </c>
      <c r="AA24" s="17">
        <f t="shared" si="29"/>
        <v>0</v>
      </c>
      <c r="AB24" s="17">
        <f t="shared" si="29"/>
        <v>0</v>
      </c>
      <c r="AC24" s="17">
        <f t="shared" si="29"/>
        <v>0</v>
      </c>
      <c r="AD24" s="17">
        <f t="shared" si="29"/>
        <v>0</v>
      </c>
      <c r="AE24" s="17">
        <f t="shared" si="29"/>
        <v>0</v>
      </c>
      <c r="AF24" s="17">
        <f t="shared" si="29"/>
        <v>0</v>
      </c>
      <c r="AG24" s="17">
        <f t="shared" ref="AG24" si="30">AG69+AG114</f>
        <v>0</v>
      </c>
      <c r="AH24" s="17">
        <f t="shared" si="29"/>
        <v>0</v>
      </c>
      <c r="AI24" s="85">
        <f t="shared" si="6"/>
        <v>279286</v>
      </c>
      <c r="AJ24" s="1"/>
      <c r="AK24" s="1"/>
      <c r="AL24" s="1"/>
    </row>
    <row r="25" spans="1:38" s="7" customFormat="1" ht="12.75" customHeight="1" x14ac:dyDescent="0.2">
      <c r="A25" s="121"/>
      <c r="B25" s="138"/>
      <c r="C25" s="11" t="s">
        <v>39</v>
      </c>
      <c r="D25" s="18">
        <f t="shared" ref="D25:AH25" si="31">D70+D115</f>
        <v>3451638.8599999994</v>
      </c>
      <c r="E25" s="18">
        <f t="shared" si="31"/>
        <v>3113215.71</v>
      </c>
      <c r="F25" s="18">
        <f t="shared" si="31"/>
        <v>2788118.58</v>
      </c>
      <c r="G25" s="18">
        <f t="shared" si="31"/>
        <v>2776027.4000000004</v>
      </c>
      <c r="H25" s="18">
        <f t="shared" si="31"/>
        <v>2976471.5599999996</v>
      </c>
      <c r="I25" s="18">
        <f t="shared" si="31"/>
        <v>2904586.99</v>
      </c>
      <c r="J25" s="18">
        <f t="shared" si="31"/>
        <v>2922463.9899999998</v>
      </c>
      <c r="K25" s="18">
        <f t="shared" si="31"/>
        <v>2656591.04</v>
      </c>
      <c r="L25" s="18">
        <f t="shared" si="31"/>
        <v>2450998.35</v>
      </c>
      <c r="M25" s="18">
        <f t="shared" si="31"/>
        <v>2054897.5499999998</v>
      </c>
      <c r="N25" s="18">
        <f t="shared" si="31"/>
        <v>1893840.86</v>
      </c>
      <c r="O25" s="18">
        <f t="shared" si="31"/>
        <v>1740470.1159999999</v>
      </c>
      <c r="P25" s="18">
        <f t="shared" si="31"/>
        <v>1332594.9100000001</v>
      </c>
      <c r="Q25" s="18">
        <f t="shared" si="31"/>
        <v>1098593.82</v>
      </c>
      <c r="R25" s="18">
        <f t="shared" si="31"/>
        <v>752142.33999999985</v>
      </c>
      <c r="S25" s="18">
        <f t="shared" si="31"/>
        <v>244500.76</v>
      </c>
      <c r="T25" s="18">
        <f t="shared" si="31"/>
        <v>29736.99</v>
      </c>
      <c r="U25" s="18">
        <f t="shared" si="31"/>
        <v>907</v>
      </c>
      <c r="V25" s="18">
        <f t="shared" si="31"/>
        <v>300</v>
      </c>
      <c r="W25" s="18">
        <f t="shared" si="31"/>
        <v>0</v>
      </c>
      <c r="X25" s="18">
        <f t="shared" si="31"/>
        <v>0</v>
      </c>
      <c r="Y25" s="18">
        <f t="shared" si="31"/>
        <v>0</v>
      </c>
      <c r="Z25" s="18">
        <f t="shared" si="31"/>
        <v>0</v>
      </c>
      <c r="AA25" s="18">
        <f t="shared" si="31"/>
        <v>0</v>
      </c>
      <c r="AB25" s="18">
        <f t="shared" si="31"/>
        <v>0</v>
      </c>
      <c r="AC25" s="18">
        <f t="shared" si="31"/>
        <v>0</v>
      </c>
      <c r="AD25" s="18">
        <f t="shared" si="31"/>
        <v>0</v>
      </c>
      <c r="AE25" s="18">
        <f t="shared" si="31"/>
        <v>0</v>
      </c>
      <c r="AF25" s="18">
        <f t="shared" si="31"/>
        <v>0</v>
      </c>
      <c r="AG25" s="18">
        <f t="shared" ref="AG25" si="32">AG70+AG115</f>
        <v>0</v>
      </c>
      <c r="AH25" s="18">
        <f t="shared" si="31"/>
        <v>0</v>
      </c>
      <c r="AI25" s="86">
        <f t="shared" si="6"/>
        <v>35188096.826000005</v>
      </c>
      <c r="AJ25" s="1"/>
      <c r="AK25" s="1"/>
      <c r="AL25" s="1"/>
    </row>
    <row r="26" spans="1:38" ht="12.75" customHeight="1" x14ac:dyDescent="0.2">
      <c r="A26" s="121"/>
      <c r="B26" s="137" t="s">
        <v>34</v>
      </c>
      <c r="C26" s="10" t="s">
        <v>25</v>
      </c>
      <c r="D26" s="17">
        <f t="shared" ref="D26:AH26" si="33">D71+D116</f>
        <v>14574</v>
      </c>
      <c r="E26" s="17">
        <f t="shared" si="33"/>
        <v>13602</v>
      </c>
      <c r="F26" s="17">
        <f t="shared" si="33"/>
        <v>20838</v>
      </c>
      <c r="G26" s="17">
        <f t="shared" si="33"/>
        <v>16535</v>
      </c>
      <c r="H26" s="17">
        <f t="shared" si="33"/>
        <v>15259</v>
      </c>
      <c r="I26" s="17">
        <f t="shared" si="33"/>
        <v>15698</v>
      </c>
      <c r="J26" s="17">
        <f t="shared" si="33"/>
        <v>13400</v>
      </c>
      <c r="K26" s="17">
        <f t="shared" si="33"/>
        <v>11587</v>
      </c>
      <c r="L26" s="17">
        <f t="shared" si="33"/>
        <v>10601</v>
      </c>
      <c r="M26" s="17">
        <f t="shared" si="33"/>
        <v>17689</v>
      </c>
      <c r="N26" s="17">
        <f t="shared" si="33"/>
        <v>10983</v>
      </c>
      <c r="O26" s="17">
        <f t="shared" si="33"/>
        <v>12489</v>
      </c>
      <c r="P26" s="17">
        <f t="shared" si="33"/>
        <v>16521</v>
      </c>
      <c r="Q26" s="17">
        <f t="shared" si="33"/>
        <v>14778</v>
      </c>
      <c r="R26" s="17">
        <f t="shared" si="33"/>
        <v>16840</v>
      </c>
      <c r="S26" s="17">
        <f t="shared" si="33"/>
        <v>8718</v>
      </c>
      <c r="T26" s="17">
        <f t="shared" si="33"/>
        <v>3067</v>
      </c>
      <c r="U26" s="17">
        <f t="shared" si="33"/>
        <v>1828</v>
      </c>
      <c r="V26" s="17">
        <f t="shared" si="33"/>
        <v>765</v>
      </c>
      <c r="W26" s="17">
        <f t="shared" si="33"/>
        <v>180</v>
      </c>
      <c r="X26" s="17">
        <f t="shared" si="33"/>
        <v>53</v>
      </c>
      <c r="Y26" s="17">
        <f t="shared" si="33"/>
        <v>0</v>
      </c>
      <c r="Z26" s="17">
        <f t="shared" si="33"/>
        <v>0</v>
      </c>
      <c r="AA26" s="17">
        <f t="shared" si="33"/>
        <v>0</v>
      </c>
      <c r="AB26" s="17">
        <f t="shared" si="33"/>
        <v>0</v>
      </c>
      <c r="AC26" s="17">
        <f t="shared" si="33"/>
        <v>0</v>
      </c>
      <c r="AD26" s="17">
        <f t="shared" si="33"/>
        <v>0</v>
      </c>
      <c r="AE26" s="17">
        <f t="shared" si="33"/>
        <v>0</v>
      </c>
      <c r="AF26" s="17">
        <f t="shared" si="33"/>
        <v>0</v>
      </c>
      <c r="AG26" s="17">
        <f t="shared" ref="AG26" si="34">AG71+AG116</f>
        <v>0</v>
      </c>
      <c r="AH26" s="17">
        <f t="shared" si="33"/>
        <v>0</v>
      </c>
      <c r="AI26" s="85">
        <f t="shared" si="6"/>
        <v>236005</v>
      </c>
    </row>
    <row r="27" spans="1:38" ht="12.75" customHeight="1" x14ac:dyDescent="0.2">
      <c r="A27" s="121"/>
      <c r="B27" s="138"/>
      <c r="C27" s="11" t="s">
        <v>39</v>
      </c>
      <c r="D27" s="18">
        <f t="shared" ref="D27:AH27" si="35">D72+D117</f>
        <v>1006080</v>
      </c>
      <c r="E27" s="18">
        <f t="shared" si="35"/>
        <v>1071877</v>
      </c>
      <c r="F27" s="18">
        <f t="shared" si="35"/>
        <v>1698285</v>
      </c>
      <c r="G27" s="18">
        <f t="shared" si="35"/>
        <v>1359190</v>
      </c>
      <c r="H27" s="18">
        <f t="shared" si="35"/>
        <v>1356454</v>
      </c>
      <c r="I27" s="18">
        <f t="shared" si="35"/>
        <v>1432172</v>
      </c>
      <c r="J27" s="18">
        <f t="shared" si="35"/>
        <v>1236915</v>
      </c>
      <c r="K27" s="18">
        <f t="shared" si="35"/>
        <v>1060704</v>
      </c>
      <c r="L27" s="18">
        <f t="shared" si="35"/>
        <v>968448</v>
      </c>
      <c r="M27" s="18">
        <f t="shared" si="35"/>
        <v>1601782</v>
      </c>
      <c r="N27" s="18">
        <f t="shared" si="35"/>
        <v>1007528</v>
      </c>
      <c r="O27" s="18">
        <f t="shared" si="35"/>
        <v>1128738</v>
      </c>
      <c r="P27" s="18">
        <f t="shared" si="35"/>
        <v>1500155</v>
      </c>
      <c r="Q27" s="18">
        <f t="shared" si="35"/>
        <v>1342205</v>
      </c>
      <c r="R27" s="18">
        <f t="shared" si="35"/>
        <v>1478555</v>
      </c>
      <c r="S27" s="18">
        <f t="shared" si="35"/>
        <v>765743</v>
      </c>
      <c r="T27" s="18">
        <f t="shared" si="35"/>
        <v>248053</v>
      </c>
      <c r="U27" s="18">
        <f t="shared" si="35"/>
        <v>140214</v>
      </c>
      <c r="V27" s="18">
        <f t="shared" si="35"/>
        <v>65045</v>
      </c>
      <c r="W27" s="18">
        <f t="shared" si="35"/>
        <v>15405.64737510638</v>
      </c>
      <c r="X27" s="18">
        <f t="shared" si="35"/>
        <v>4745.4638392156339</v>
      </c>
      <c r="Y27" s="18">
        <f t="shared" si="35"/>
        <v>0</v>
      </c>
      <c r="Z27" s="18">
        <f t="shared" si="35"/>
        <v>0</v>
      </c>
      <c r="AA27" s="18">
        <f t="shared" si="35"/>
        <v>0</v>
      </c>
      <c r="AB27" s="18">
        <f t="shared" si="35"/>
        <v>0</v>
      </c>
      <c r="AC27" s="18">
        <f t="shared" si="35"/>
        <v>0</v>
      </c>
      <c r="AD27" s="18">
        <f t="shared" si="35"/>
        <v>0</v>
      </c>
      <c r="AE27" s="18">
        <f t="shared" si="35"/>
        <v>0</v>
      </c>
      <c r="AF27" s="18">
        <f t="shared" si="35"/>
        <v>0</v>
      </c>
      <c r="AG27" s="18">
        <f t="shared" ref="AG27" si="36">AG72+AG117</f>
        <v>0</v>
      </c>
      <c r="AH27" s="18">
        <f t="shared" si="35"/>
        <v>0</v>
      </c>
      <c r="AI27" s="86">
        <f t="shared" si="6"/>
        <v>20488294.111214321</v>
      </c>
    </row>
    <row r="28" spans="1:38" ht="12.75" customHeight="1" x14ac:dyDescent="0.2">
      <c r="A28" s="121"/>
      <c r="B28" s="137" t="s">
        <v>35</v>
      </c>
      <c r="C28" s="10" t="s">
        <v>25</v>
      </c>
      <c r="D28" s="17">
        <f t="shared" ref="D28:AH28" si="37">D73+D118</f>
        <v>0</v>
      </c>
      <c r="E28" s="17">
        <f t="shared" si="37"/>
        <v>0</v>
      </c>
      <c r="F28" s="17">
        <f t="shared" si="37"/>
        <v>0</v>
      </c>
      <c r="G28" s="17">
        <f t="shared" si="37"/>
        <v>0</v>
      </c>
      <c r="H28" s="17">
        <f t="shared" si="37"/>
        <v>0</v>
      </c>
      <c r="I28" s="17">
        <f t="shared" si="37"/>
        <v>0</v>
      </c>
      <c r="J28" s="17">
        <f t="shared" si="37"/>
        <v>0</v>
      </c>
      <c r="K28" s="17">
        <f t="shared" si="37"/>
        <v>0</v>
      </c>
      <c r="L28" s="17">
        <f t="shared" si="37"/>
        <v>0</v>
      </c>
      <c r="M28" s="17">
        <f t="shared" si="37"/>
        <v>0</v>
      </c>
      <c r="N28" s="17">
        <f t="shared" si="37"/>
        <v>0</v>
      </c>
      <c r="O28" s="17">
        <f t="shared" si="37"/>
        <v>0</v>
      </c>
      <c r="P28" s="17">
        <f t="shared" si="37"/>
        <v>0</v>
      </c>
      <c r="Q28" s="17">
        <f t="shared" si="37"/>
        <v>0</v>
      </c>
      <c r="R28" s="17">
        <f t="shared" si="37"/>
        <v>356</v>
      </c>
      <c r="S28" s="17">
        <f t="shared" si="37"/>
        <v>11941</v>
      </c>
      <c r="T28" s="17">
        <f t="shared" si="37"/>
        <v>21427</v>
      </c>
      <c r="U28" s="17">
        <f t="shared" si="37"/>
        <v>22221</v>
      </c>
      <c r="V28" s="17">
        <f t="shared" si="37"/>
        <v>25567</v>
      </c>
      <c r="W28" s="17">
        <f t="shared" si="37"/>
        <v>20837</v>
      </c>
      <c r="X28" s="17">
        <f t="shared" si="37"/>
        <v>20690</v>
      </c>
      <c r="Y28" s="17">
        <f t="shared" si="37"/>
        <v>12566</v>
      </c>
      <c r="Z28" s="17">
        <f t="shared" si="37"/>
        <v>6530</v>
      </c>
      <c r="AA28" s="17">
        <f t="shared" si="37"/>
        <v>2355</v>
      </c>
      <c r="AB28" s="17">
        <f t="shared" si="37"/>
        <v>1378</v>
      </c>
      <c r="AC28" s="17">
        <f t="shared" si="37"/>
        <v>1183</v>
      </c>
      <c r="AD28" s="17">
        <f t="shared" si="37"/>
        <v>524</v>
      </c>
      <c r="AE28" s="17">
        <f t="shared" si="37"/>
        <v>251</v>
      </c>
      <c r="AF28" s="17">
        <f t="shared" si="37"/>
        <v>173</v>
      </c>
      <c r="AG28" s="17">
        <f t="shared" ref="AG28" si="38">AG73+AG118</f>
        <v>35</v>
      </c>
      <c r="AH28" s="17">
        <f t="shared" si="37"/>
        <v>19</v>
      </c>
      <c r="AI28" s="85">
        <f t="shared" si="6"/>
        <v>148053</v>
      </c>
    </row>
    <row r="29" spans="1:38" ht="12.75" customHeight="1" x14ac:dyDescent="0.2">
      <c r="A29" s="121"/>
      <c r="B29" s="138"/>
      <c r="C29" s="11" t="s">
        <v>39</v>
      </c>
      <c r="D29" s="18">
        <f t="shared" ref="D29:AH29" si="39">D74+D119</f>
        <v>0</v>
      </c>
      <c r="E29" s="18">
        <f t="shared" si="39"/>
        <v>0</v>
      </c>
      <c r="F29" s="18">
        <f t="shared" si="39"/>
        <v>0</v>
      </c>
      <c r="G29" s="18">
        <f t="shared" si="39"/>
        <v>0</v>
      </c>
      <c r="H29" s="18">
        <f t="shared" si="39"/>
        <v>0</v>
      </c>
      <c r="I29" s="18">
        <f t="shared" si="39"/>
        <v>0</v>
      </c>
      <c r="J29" s="18">
        <f t="shared" si="39"/>
        <v>0</v>
      </c>
      <c r="K29" s="18">
        <f t="shared" si="39"/>
        <v>0</v>
      </c>
      <c r="L29" s="18">
        <f t="shared" si="39"/>
        <v>0</v>
      </c>
      <c r="M29" s="18">
        <f t="shared" si="39"/>
        <v>0</v>
      </c>
      <c r="N29" s="18">
        <f t="shared" si="39"/>
        <v>0</v>
      </c>
      <c r="O29" s="18">
        <f t="shared" si="39"/>
        <v>0</v>
      </c>
      <c r="P29" s="18">
        <f t="shared" si="39"/>
        <v>0</v>
      </c>
      <c r="Q29" s="18">
        <f t="shared" si="39"/>
        <v>0</v>
      </c>
      <c r="R29" s="18">
        <f t="shared" si="39"/>
        <v>43682.86</v>
      </c>
      <c r="S29" s="18">
        <f t="shared" si="39"/>
        <v>1421682.7</v>
      </c>
      <c r="T29" s="18">
        <f t="shared" si="39"/>
        <v>2489585.41</v>
      </c>
      <c r="U29" s="18">
        <f t="shared" si="39"/>
        <v>2945886.71</v>
      </c>
      <c r="V29" s="18">
        <f t="shared" si="39"/>
        <v>4218493.68</v>
      </c>
      <c r="W29" s="18">
        <f t="shared" si="39"/>
        <v>4076916.7206100011</v>
      </c>
      <c r="X29" s="18">
        <f t="shared" si="39"/>
        <v>4033881.6546068615</v>
      </c>
      <c r="Y29" s="18">
        <f t="shared" si="39"/>
        <v>2625124</v>
      </c>
      <c r="Z29" s="18">
        <f t="shared" si="39"/>
        <v>1838710</v>
      </c>
      <c r="AA29" s="18">
        <f t="shared" si="39"/>
        <v>802827</v>
      </c>
      <c r="AB29" s="18">
        <f t="shared" si="39"/>
        <v>539549</v>
      </c>
      <c r="AC29" s="18">
        <f t="shared" si="39"/>
        <v>435082</v>
      </c>
      <c r="AD29" s="18">
        <f t="shared" si="39"/>
        <v>186376</v>
      </c>
      <c r="AE29" s="18">
        <f t="shared" si="39"/>
        <v>88453</v>
      </c>
      <c r="AF29" s="18">
        <f t="shared" si="39"/>
        <v>59363</v>
      </c>
      <c r="AG29" s="18">
        <f t="shared" ref="AG29" si="40">AG74+AG119</f>
        <v>12197</v>
      </c>
      <c r="AH29" s="18">
        <f t="shared" si="39"/>
        <v>6886</v>
      </c>
      <c r="AI29" s="86">
        <f t="shared" si="6"/>
        <v>25824696.73521686</v>
      </c>
    </row>
    <row r="30" spans="1:38" ht="12.75" customHeight="1" x14ac:dyDescent="0.2">
      <c r="A30" s="121"/>
      <c r="B30" s="137" t="s">
        <v>36</v>
      </c>
      <c r="C30" s="10" t="s">
        <v>25</v>
      </c>
      <c r="D30" s="17">
        <f t="shared" ref="D30:AH30" si="41">D75+D120</f>
        <v>0</v>
      </c>
      <c r="E30" s="17">
        <f t="shared" si="41"/>
        <v>0</v>
      </c>
      <c r="F30" s="17">
        <f t="shared" si="41"/>
        <v>0</v>
      </c>
      <c r="G30" s="17">
        <f t="shared" si="41"/>
        <v>0</v>
      </c>
      <c r="H30" s="17">
        <f t="shared" si="41"/>
        <v>0</v>
      </c>
      <c r="I30" s="17">
        <f t="shared" si="41"/>
        <v>0</v>
      </c>
      <c r="J30" s="17">
        <f t="shared" si="41"/>
        <v>0</v>
      </c>
      <c r="K30" s="17">
        <f t="shared" si="41"/>
        <v>0</v>
      </c>
      <c r="L30" s="17">
        <f t="shared" si="41"/>
        <v>0</v>
      </c>
      <c r="M30" s="17">
        <f t="shared" si="41"/>
        <v>0</v>
      </c>
      <c r="N30" s="17">
        <f t="shared" si="41"/>
        <v>0</v>
      </c>
      <c r="O30" s="17">
        <f t="shared" si="41"/>
        <v>0</v>
      </c>
      <c r="P30" s="17">
        <f t="shared" si="41"/>
        <v>0</v>
      </c>
      <c r="Q30" s="17">
        <f t="shared" si="41"/>
        <v>0</v>
      </c>
      <c r="R30" s="17">
        <f t="shared" si="41"/>
        <v>0</v>
      </c>
      <c r="S30" s="17">
        <f t="shared" si="41"/>
        <v>0</v>
      </c>
      <c r="T30" s="17">
        <f t="shared" si="41"/>
        <v>0</v>
      </c>
      <c r="U30" s="17">
        <f t="shared" si="41"/>
        <v>0</v>
      </c>
      <c r="V30" s="17">
        <f t="shared" si="41"/>
        <v>0</v>
      </c>
      <c r="W30" s="17">
        <f t="shared" si="41"/>
        <v>0</v>
      </c>
      <c r="X30" s="17">
        <f t="shared" si="41"/>
        <v>16257</v>
      </c>
      <c r="Y30" s="17">
        <f t="shared" si="41"/>
        <v>19152</v>
      </c>
      <c r="Z30" s="17">
        <f t="shared" si="41"/>
        <v>827</v>
      </c>
      <c r="AA30" s="17">
        <f t="shared" si="41"/>
        <v>55</v>
      </c>
      <c r="AB30" s="17">
        <f t="shared" si="41"/>
        <v>0</v>
      </c>
      <c r="AC30" s="17">
        <f t="shared" si="41"/>
        <v>0</v>
      </c>
      <c r="AD30" s="17">
        <f t="shared" si="41"/>
        <v>1</v>
      </c>
      <c r="AE30" s="17">
        <f t="shared" si="41"/>
        <v>0</v>
      </c>
      <c r="AF30" s="17">
        <f t="shared" si="41"/>
        <v>0</v>
      </c>
      <c r="AG30" s="17">
        <f t="shared" ref="AG30" si="42">AG75+AG120</f>
        <v>0</v>
      </c>
      <c r="AH30" s="17">
        <f t="shared" si="41"/>
        <v>0</v>
      </c>
      <c r="AI30" s="85">
        <f t="shared" si="6"/>
        <v>36292</v>
      </c>
    </row>
    <row r="31" spans="1:38" ht="12.75" customHeight="1" x14ac:dyDescent="0.2">
      <c r="A31" s="121"/>
      <c r="B31" s="138"/>
      <c r="C31" s="11" t="s">
        <v>39</v>
      </c>
      <c r="D31" s="18">
        <f t="shared" ref="D31:AH31" si="43">D76+D121</f>
        <v>0</v>
      </c>
      <c r="E31" s="18">
        <f t="shared" si="43"/>
        <v>0</v>
      </c>
      <c r="F31" s="18">
        <f t="shared" si="43"/>
        <v>0</v>
      </c>
      <c r="G31" s="18">
        <f t="shared" si="43"/>
        <v>0</v>
      </c>
      <c r="H31" s="18">
        <f t="shared" si="43"/>
        <v>0</v>
      </c>
      <c r="I31" s="18">
        <f t="shared" si="43"/>
        <v>0</v>
      </c>
      <c r="J31" s="18">
        <f t="shared" si="43"/>
        <v>0</v>
      </c>
      <c r="K31" s="18">
        <f t="shared" si="43"/>
        <v>0</v>
      </c>
      <c r="L31" s="18">
        <f t="shared" si="43"/>
        <v>0</v>
      </c>
      <c r="M31" s="18">
        <f t="shared" si="43"/>
        <v>0</v>
      </c>
      <c r="N31" s="18">
        <f t="shared" si="43"/>
        <v>0</v>
      </c>
      <c r="O31" s="18">
        <f t="shared" si="43"/>
        <v>0</v>
      </c>
      <c r="P31" s="18">
        <f t="shared" si="43"/>
        <v>0</v>
      </c>
      <c r="Q31" s="18">
        <f t="shared" si="43"/>
        <v>0</v>
      </c>
      <c r="R31" s="18">
        <f t="shared" si="43"/>
        <v>0</v>
      </c>
      <c r="S31" s="18">
        <f t="shared" si="43"/>
        <v>0</v>
      </c>
      <c r="T31" s="18">
        <f t="shared" si="43"/>
        <v>0</v>
      </c>
      <c r="U31" s="18">
        <f t="shared" si="43"/>
        <v>0</v>
      </c>
      <c r="V31" s="18">
        <f t="shared" si="43"/>
        <v>0</v>
      </c>
      <c r="W31" s="18">
        <f t="shared" si="43"/>
        <v>0</v>
      </c>
      <c r="X31" s="18">
        <f t="shared" si="43"/>
        <v>6547836.6320847627</v>
      </c>
      <c r="Y31" s="18">
        <f t="shared" si="43"/>
        <v>7762990</v>
      </c>
      <c r="Z31" s="18">
        <f t="shared" si="43"/>
        <v>335680</v>
      </c>
      <c r="AA31" s="18">
        <f t="shared" si="43"/>
        <v>22860</v>
      </c>
      <c r="AB31" s="18">
        <f t="shared" si="43"/>
        <v>0</v>
      </c>
      <c r="AC31" s="18">
        <f t="shared" si="43"/>
        <v>0</v>
      </c>
      <c r="AD31" s="18">
        <f t="shared" si="43"/>
        <v>380</v>
      </c>
      <c r="AE31" s="18">
        <f t="shared" si="43"/>
        <v>0</v>
      </c>
      <c r="AF31" s="18">
        <f t="shared" si="43"/>
        <v>0</v>
      </c>
      <c r="AG31" s="18">
        <f t="shared" ref="AG31" si="44">AG76+AG121</f>
        <v>0</v>
      </c>
      <c r="AH31" s="18">
        <f t="shared" si="43"/>
        <v>0</v>
      </c>
      <c r="AI31" s="86">
        <f t="shared" si="6"/>
        <v>14669746.632084763</v>
      </c>
    </row>
    <row r="32" spans="1:38" ht="12.75" customHeight="1" x14ac:dyDescent="0.2">
      <c r="A32" s="121"/>
      <c r="B32" s="137" t="s">
        <v>37</v>
      </c>
      <c r="C32" s="10" t="s">
        <v>25</v>
      </c>
      <c r="D32" s="17">
        <f t="shared" ref="D32:AH32" si="45">D77+D122</f>
        <v>0</v>
      </c>
      <c r="E32" s="17">
        <f t="shared" si="45"/>
        <v>0</v>
      </c>
      <c r="F32" s="17">
        <f t="shared" si="45"/>
        <v>0</v>
      </c>
      <c r="G32" s="17">
        <f t="shared" si="45"/>
        <v>0</v>
      </c>
      <c r="H32" s="17">
        <f t="shared" si="45"/>
        <v>0</v>
      </c>
      <c r="I32" s="17">
        <f t="shared" si="45"/>
        <v>0</v>
      </c>
      <c r="J32" s="17">
        <f t="shared" si="45"/>
        <v>0</v>
      </c>
      <c r="K32" s="17">
        <f t="shared" si="45"/>
        <v>0</v>
      </c>
      <c r="L32" s="17">
        <f t="shared" si="45"/>
        <v>0</v>
      </c>
      <c r="M32" s="17">
        <f t="shared" si="45"/>
        <v>0</v>
      </c>
      <c r="N32" s="17">
        <f t="shared" si="45"/>
        <v>0</v>
      </c>
      <c r="O32" s="17">
        <f t="shared" si="45"/>
        <v>0</v>
      </c>
      <c r="P32" s="17">
        <f t="shared" si="45"/>
        <v>0</v>
      </c>
      <c r="Q32" s="17">
        <f t="shared" si="45"/>
        <v>0</v>
      </c>
      <c r="R32" s="17">
        <f t="shared" si="45"/>
        <v>0</v>
      </c>
      <c r="S32" s="17">
        <f t="shared" si="45"/>
        <v>0</v>
      </c>
      <c r="T32" s="17">
        <f t="shared" si="45"/>
        <v>0</v>
      </c>
      <c r="U32" s="17">
        <f t="shared" si="45"/>
        <v>0</v>
      </c>
      <c r="V32" s="17">
        <f t="shared" si="45"/>
        <v>0</v>
      </c>
      <c r="W32" s="17">
        <f t="shared" si="45"/>
        <v>0</v>
      </c>
      <c r="X32" s="17">
        <f t="shared" si="45"/>
        <v>0</v>
      </c>
      <c r="Y32" s="17">
        <f t="shared" si="45"/>
        <v>216</v>
      </c>
      <c r="Z32" s="17">
        <f t="shared" si="45"/>
        <v>14002</v>
      </c>
      <c r="AA32" s="17">
        <f t="shared" si="45"/>
        <v>25048</v>
      </c>
      <c r="AB32" s="17">
        <f t="shared" si="45"/>
        <v>35776</v>
      </c>
      <c r="AC32" s="17">
        <f t="shared" si="45"/>
        <v>31425</v>
      </c>
      <c r="AD32" s="17">
        <f t="shared" si="45"/>
        <v>25999</v>
      </c>
      <c r="AE32" s="17">
        <f t="shared" si="45"/>
        <v>21666</v>
      </c>
      <c r="AF32" s="17">
        <f t="shared" si="45"/>
        <v>19952</v>
      </c>
      <c r="AG32" s="17">
        <f t="shared" ref="AG32" si="46">AG77+AG122</f>
        <v>16342</v>
      </c>
      <c r="AH32" s="17">
        <f t="shared" si="45"/>
        <v>11164</v>
      </c>
      <c r="AI32" s="85">
        <f t="shared" si="6"/>
        <v>201590</v>
      </c>
    </row>
    <row r="33" spans="1:35" ht="12.75" customHeight="1" x14ac:dyDescent="0.2">
      <c r="A33" s="121"/>
      <c r="B33" s="138"/>
      <c r="C33" s="11" t="s">
        <v>39</v>
      </c>
      <c r="D33" s="18">
        <f t="shared" ref="D33:AH33" si="47">D78+D123</f>
        <v>0</v>
      </c>
      <c r="E33" s="18">
        <f t="shared" si="47"/>
        <v>0</v>
      </c>
      <c r="F33" s="18">
        <f t="shared" si="47"/>
        <v>0</v>
      </c>
      <c r="G33" s="18">
        <f t="shared" si="47"/>
        <v>0</v>
      </c>
      <c r="H33" s="18">
        <f t="shared" si="47"/>
        <v>0</v>
      </c>
      <c r="I33" s="18">
        <f t="shared" si="47"/>
        <v>0</v>
      </c>
      <c r="J33" s="18">
        <f t="shared" si="47"/>
        <v>0</v>
      </c>
      <c r="K33" s="18">
        <f t="shared" si="47"/>
        <v>0</v>
      </c>
      <c r="L33" s="18">
        <f t="shared" si="47"/>
        <v>0</v>
      </c>
      <c r="M33" s="18">
        <f t="shared" si="47"/>
        <v>0</v>
      </c>
      <c r="N33" s="18">
        <f t="shared" si="47"/>
        <v>0</v>
      </c>
      <c r="O33" s="18">
        <f t="shared" si="47"/>
        <v>0</v>
      </c>
      <c r="P33" s="18">
        <f t="shared" si="47"/>
        <v>0</v>
      </c>
      <c r="Q33" s="18">
        <f t="shared" si="47"/>
        <v>0</v>
      </c>
      <c r="R33" s="18">
        <f t="shared" si="47"/>
        <v>0</v>
      </c>
      <c r="S33" s="18">
        <f t="shared" si="47"/>
        <v>0</v>
      </c>
      <c r="T33" s="18">
        <f t="shared" si="47"/>
        <v>0</v>
      </c>
      <c r="U33" s="18">
        <f t="shared" si="47"/>
        <v>0</v>
      </c>
      <c r="V33" s="18">
        <f t="shared" si="47"/>
        <v>0</v>
      </c>
      <c r="W33" s="18">
        <f t="shared" si="47"/>
        <v>0</v>
      </c>
      <c r="X33" s="18">
        <f t="shared" si="47"/>
        <v>0</v>
      </c>
      <c r="Y33" s="18">
        <f t="shared" si="47"/>
        <v>77286</v>
      </c>
      <c r="Z33" s="18">
        <f t="shared" si="47"/>
        <v>4733944</v>
      </c>
      <c r="AA33" s="18">
        <f t="shared" si="47"/>
        <v>8873287</v>
      </c>
      <c r="AB33" s="18">
        <f t="shared" si="47"/>
        <v>13642636</v>
      </c>
      <c r="AC33" s="18">
        <f t="shared" si="47"/>
        <v>12656097</v>
      </c>
      <c r="AD33" s="18">
        <f t="shared" si="47"/>
        <v>11094479</v>
      </c>
      <c r="AE33" s="18">
        <f t="shared" si="47"/>
        <v>10370441</v>
      </c>
      <c r="AF33" s="18">
        <f t="shared" si="47"/>
        <v>9610421</v>
      </c>
      <c r="AG33" s="18">
        <f t="shared" ref="AG33" si="48">AG78+AG123</f>
        <v>8842606</v>
      </c>
      <c r="AH33" s="18">
        <f t="shared" si="47"/>
        <v>6147653</v>
      </c>
      <c r="AI33" s="86">
        <f t="shared" si="6"/>
        <v>86048850</v>
      </c>
    </row>
    <row r="34" spans="1:35" ht="12.75" customHeight="1" x14ac:dyDescent="0.2">
      <c r="A34" s="121"/>
      <c r="B34" s="137" t="s">
        <v>38</v>
      </c>
      <c r="C34" s="10" t="s">
        <v>25</v>
      </c>
      <c r="D34" s="17">
        <f t="shared" ref="D34:AH34" si="49">D79+D124</f>
        <v>0</v>
      </c>
      <c r="E34" s="17">
        <f t="shared" si="49"/>
        <v>0</v>
      </c>
      <c r="F34" s="17">
        <f t="shared" si="49"/>
        <v>0</v>
      </c>
      <c r="G34" s="17">
        <f t="shared" si="49"/>
        <v>0</v>
      </c>
      <c r="H34" s="17">
        <f t="shared" si="49"/>
        <v>0</v>
      </c>
      <c r="I34" s="17">
        <f t="shared" si="49"/>
        <v>0</v>
      </c>
      <c r="J34" s="17">
        <f t="shared" si="49"/>
        <v>0</v>
      </c>
      <c r="K34" s="17">
        <f t="shared" si="49"/>
        <v>0</v>
      </c>
      <c r="L34" s="17">
        <f t="shared" si="49"/>
        <v>0</v>
      </c>
      <c r="M34" s="17">
        <f t="shared" si="49"/>
        <v>0</v>
      </c>
      <c r="N34" s="17">
        <f t="shared" si="49"/>
        <v>0</v>
      </c>
      <c r="O34" s="17">
        <f t="shared" si="49"/>
        <v>0</v>
      </c>
      <c r="P34" s="17">
        <f t="shared" si="49"/>
        <v>0</v>
      </c>
      <c r="Q34" s="17">
        <f t="shared" si="49"/>
        <v>0</v>
      </c>
      <c r="R34" s="17">
        <f t="shared" si="49"/>
        <v>0</v>
      </c>
      <c r="S34" s="17">
        <f t="shared" si="49"/>
        <v>0</v>
      </c>
      <c r="T34" s="17">
        <f t="shared" si="49"/>
        <v>0</v>
      </c>
      <c r="U34" s="17">
        <f t="shared" si="49"/>
        <v>0</v>
      </c>
      <c r="V34" s="17">
        <f t="shared" si="49"/>
        <v>0</v>
      </c>
      <c r="W34" s="17">
        <f t="shared" si="49"/>
        <v>0</v>
      </c>
      <c r="X34" s="17">
        <f t="shared" si="49"/>
        <v>0</v>
      </c>
      <c r="Y34" s="17">
        <f t="shared" si="49"/>
        <v>0</v>
      </c>
      <c r="Z34" s="17">
        <f t="shared" si="49"/>
        <v>0</v>
      </c>
      <c r="AA34" s="17">
        <f t="shared" si="49"/>
        <v>0</v>
      </c>
      <c r="AB34" s="17">
        <f t="shared" si="49"/>
        <v>0</v>
      </c>
      <c r="AC34" s="17">
        <f t="shared" si="49"/>
        <v>0</v>
      </c>
      <c r="AD34" s="17">
        <f t="shared" si="49"/>
        <v>2628</v>
      </c>
      <c r="AE34" s="17">
        <f t="shared" si="49"/>
        <v>11493</v>
      </c>
      <c r="AF34" s="17">
        <f t="shared" si="49"/>
        <v>12651</v>
      </c>
      <c r="AG34" s="17">
        <f t="shared" ref="AG34" si="50">AG79+AG124</f>
        <v>5068</v>
      </c>
      <c r="AH34" s="17">
        <f t="shared" si="49"/>
        <v>398</v>
      </c>
      <c r="AI34" s="85">
        <f t="shared" si="6"/>
        <v>32238</v>
      </c>
    </row>
    <row r="35" spans="1:35" ht="12.75" customHeight="1" x14ac:dyDescent="0.2">
      <c r="A35" s="121"/>
      <c r="B35" s="138"/>
      <c r="C35" s="11" t="s">
        <v>39</v>
      </c>
      <c r="D35" s="18">
        <f t="shared" ref="D35:AH35" si="51">D80+D125</f>
        <v>0</v>
      </c>
      <c r="E35" s="18">
        <f t="shared" si="51"/>
        <v>0</v>
      </c>
      <c r="F35" s="18">
        <f t="shared" si="51"/>
        <v>0</v>
      </c>
      <c r="G35" s="18">
        <f t="shared" si="51"/>
        <v>0</v>
      </c>
      <c r="H35" s="18">
        <f t="shared" si="51"/>
        <v>0</v>
      </c>
      <c r="I35" s="18">
        <f t="shared" si="51"/>
        <v>0</v>
      </c>
      <c r="J35" s="18">
        <f t="shared" si="51"/>
        <v>0</v>
      </c>
      <c r="K35" s="18">
        <f t="shared" si="51"/>
        <v>0</v>
      </c>
      <c r="L35" s="18">
        <f t="shared" si="51"/>
        <v>0</v>
      </c>
      <c r="M35" s="18">
        <f t="shared" si="51"/>
        <v>0</v>
      </c>
      <c r="N35" s="18">
        <f t="shared" si="51"/>
        <v>0</v>
      </c>
      <c r="O35" s="18">
        <f t="shared" si="51"/>
        <v>0</v>
      </c>
      <c r="P35" s="18">
        <f t="shared" si="51"/>
        <v>0</v>
      </c>
      <c r="Q35" s="18">
        <f t="shared" si="51"/>
        <v>0</v>
      </c>
      <c r="R35" s="18">
        <f t="shared" si="51"/>
        <v>0</v>
      </c>
      <c r="S35" s="18">
        <f t="shared" si="51"/>
        <v>0</v>
      </c>
      <c r="T35" s="18">
        <f t="shared" si="51"/>
        <v>0</v>
      </c>
      <c r="U35" s="18">
        <f t="shared" si="51"/>
        <v>0</v>
      </c>
      <c r="V35" s="18">
        <f t="shared" si="51"/>
        <v>0</v>
      </c>
      <c r="W35" s="18">
        <f t="shared" si="51"/>
        <v>0</v>
      </c>
      <c r="X35" s="18">
        <f t="shared" si="51"/>
        <v>0</v>
      </c>
      <c r="Y35" s="18">
        <f t="shared" si="51"/>
        <v>0</v>
      </c>
      <c r="Z35" s="18">
        <f t="shared" si="51"/>
        <v>0</v>
      </c>
      <c r="AA35" s="18">
        <f t="shared" si="51"/>
        <v>0</v>
      </c>
      <c r="AB35" s="18">
        <f t="shared" si="51"/>
        <v>0</v>
      </c>
      <c r="AC35" s="18">
        <f t="shared" si="51"/>
        <v>0</v>
      </c>
      <c r="AD35" s="18">
        <f t="shared" si="51"/>
        <v>1304330</v>
      </c>
      <c r="AE35" s="18">
        <f t="shared" si="51"/>
        <v>5255095</v>
      </c>
      <c r="AF35" s="18">
        <f t="shared" si="51"/>
        <v>5743533</v>
      </c>
      <c r="AG35" s="18">
        <f t="shared" ref="AG35" si="52">AG80+AG125</f>
        <v>2014252</v>
      </c>
      <c r="AH35" s="18">
        <f t="shared" si="51"/>
        <v>146001</v>
      </c>
      <c r="AI35" s="86">
        <f t="shared" si="6"/>
        <v>14463211</v>
      </c>
    </row>
    <row r="36" spans="1:35" ht="12.75" customHeight="1" x14ac:dyDescent="0.2">
      <c r="A36" s="121"/>
      <c r="B36" s="137" t="s">
        <v>40</v>
      </c>
      <c r="C36" s="10" t="s">
        <v>25</v>
      </c>
      <c r="D36" s="17">
        <f t="shared" ref="D36:AH36" si="53">D81+D126</f>
        <v>0</v>
      </c>
      <c r="E36" s="17">
        <f t="shared" si="53"/>
        <v>0</v>
      </c>
      <c r="F36" s="17">
        <f t="shared" si="53"/>
        <v>0</v>
      </c>
      <c r="G36" s="17">
        <f t="shared" si="53"/>
        <v>0</v>
      </c>
      <c r="H36" s="17">
        <f t="shared" si="53"/>
        <v>0</v>
      </c>
      <c r="I36" s="17">
        <f t="shared" si="53"/>
        <v>0</v>
      </c>
      <c r="J36" s="17">
        <f t="shared" si="53"/>
        <v>0</v>
      </c>
      <c r="K36" s="17">
        <f t="shared" si="53"/>
        <v>0</v>
      </c>
      <c r="L36" s="17">
        <f t="shared" si="53"/>
        <v>0</v>
      </c>
      <c r="M36" s="17">
        <f t="shared" si="53"/>
        <v>0</v>
      </c>
      <c r="N36" s="17">
        <f t="shared" si="53"/>
        <v>0</v>
      </c>
      <c r="O36" s="17">
        <f t="shared" si="53"/>
        <v>0</v>
      </c>
      <c r="P36" s="17">
        <f t="shared" si="53"/>
        <v>0</v>
      </c>
      <c r="Q36" s="17">
        <f t="shared" si="53"/>
        <v>0</v>
      </c>
      <c r="R36" s="17">
        <f t="shared" si="53"/>
        <v>0</v>
      </c>
      <c r="S36" s="17">
        <f t="shared" si="53"/>
        <v>0</v>
      </c>
      <c r="T36" s="17">
        <f t="shared" si="53"/>
        <v>0</v>
      </c>
      <c r="U36" s="17">
        <f t="shared" si="53"/>
        <v>0</v>
      </c>
      <c r="V36" s="17">
        <f t="shared" si="53"/>
        <v>0</v>
      </c>
      <c r="W36" s="17">
        <f t="shared" si="53"/>
        <v>0</v>
      </c>
      <c r="X36" s="17">
        <f t="shared" si="53"/>
        <v>0</v>
      </c>
      <c r="Y36" s="17">
        <f t="shared" si="53"/>
        <v>0</v>
      </c>
      <c r="Z36" s="17">
        <f t="shared" si="53"/>
        <v>0</v>
      </c>
      <c r="AA36" s="17">
        <f t="shared" si="53"/>
        <v>0</v>
      </c>
      <c r="AB36" s="17">
        <f t="shared" si="53"/>
        <v>0</v>
      </c>
      <c r="AC36" s="17">
        <f t="shared" si="53"/>
        <v>0</v>
      </c>
      <c r="AD36" s="17">
        <f t="shared" si="53"/>
        <v>0</v>
      </c>
      <c r="AE36" s="17">
        <f t="shared" si="53"/>
        <v>0</v>
      </c>
      <c r="AF36" s="17">
        <f t="shared" si="53"/>
        <v>2308</v>
      </c>
      <c r="AG36" s="17">
        <f t="shared" ref="AG36" si="54">AG81+AG126</f>
        <v>11378</v>
      </c>
      <c r="AH36" s="17">
        <f t="shared" si="53"/>
        <v>12147</v>
      </c>
      <c r="AI36" s="85">
        <f t="shared" si="6"/>
        <v>25833</v>
      </c>
    </row>
    <row r="37" spans="1:35" ht="12.75" customHeight="1" x14ac:dyDescent="0.2">
      <c r="A37" s="122"/>
      <c r="B37" s="138"/>
      <c r="C37" s="11" t="s">
        <v>39</v>
      </c>
      <c r="D37" s="18">
        <f t="shared" ref="D37:AH37" si="55">D82+D127</f>
        <v>0</v>
      </c>
      <c r="E37" s="18">
        <f t="shared" si="55"/>
        <v>0</v>
      </c>
      <c r="F37" s="18">
        <f t="shared" si="55"/>
        <v>0</v>
      </c>
      <c r="G37" s="18">
        <f t="shared" si="55"/>
        <v>0</v>
      </c>
      <c r="H37" s="18">
        <f t="shared" si="55"/>
        <v>0</v>
      </c>
      <c r="I37" s="18">
        <f t="shared" si="55"/>
        <v>0</v>
      </c>
      <c r="J37" s="18">
        <f t="shared" si="55"/>
        <v>0</v>
      </c>
      <c r="K37" s="18">
        <f t="shared" si="55"/>
        <v>0</v>
      </c>
      <c r="L37" s="18">
        <f t="shared" si="55"/>
        <v>0</v>
      </c>
      <c r="M37" s="18">
        <f t="shared" si="55"/>
        <v>0</v>
      </c>
      <c r="N37" s="18">
        <f t="shared" si="55"/>
        <v>0</v>
      </c>
      <c r="O37" s="18">
        <f t="shared" si="55"/>
        <v>0</v>
      </c>
      <c r="P37" s="18">
        <f t="shared" si="55"/>
        <v>0</v>
      </c>
      <c r="Q37" s="18">
        <f t="shared" si="55"/>
        <v>0</v>
      </c>
      <c r="R37" s="18">
        <f t="shared" si="55"/>
        <v>0</v>
      </c>
      <c r="S37" s="18">
        <f t="shared" si="55"/>
        <v>0</v>
      </c>
      <c r="T37" s="18">
        <f t="shared" si="55"/>
        <v>0</v>
      </c>
      <c r="U37" s="18">
        <f t="shared" si="55"/>
        <v>0</v>
      </c>
      <c r="V37" s="18">
        <f t="shared" si="55"/>
        <v>0</v>
      </c>
      <c r="W37" s="18">
        <f t="shared" si="55"/>
        <v>0</v>
      </c>
      <c r="X37" s="18">
        <f t="shared" si="55"/>
        <v>0</v>
      </c>
      <c r="Y37" s="18">
        <f t="shared" si="55"/>
        <v>0</v>
      </c>
      <c r="Z37" s="18">
        <f t="shared" si="55"/>
        <v>0</v>
      </c>
      <c r="AA37" s="18">
        <f t="shared" si="55"/>
        <v>0</v>
      </c>
      <c r="AB37" s="18">
        <f t="shared" si="55"/>
        <v>0</v>
      </c>
      <c r="AC37" s="18">
        <f t="shared" si="55"/>
        <v>0</v>
      </c>
      <c r="AD37" s="18">
        <f t="shared" si="55"/>
        <v>0</v>
      </c>
      <c r="AE37" s="18">
        <f t="shared" si="55"/>
        <v>0</v>
      </c>
      <c r="AF37" s="18">
        <f t="shared" si="55"/>
        <v>1089501</v>
      </c>
      <c r="AG37" s="18">
        <f t="shared" ref="AG37" si="56">AG82+AG127</f>
        <v>5609155</v>
      </c>
      <c r="AH37" s="18">
        <f t="shared" si="55"/>
        <v>5604995</v>
      </c>
      <c r="AI37" s="86">
        <f t="shared" si="6"/>
        <v>12303651</v>
      </c>
    </row>
    <row r="38" spans="1:35" ht="12.75" customHeight="1" x14ac:dyDescent="0.2">
      <c r="A38" s="120" t="s">
        <v>41</v>
      </c>
      <c r="B38" s="137" t="s">
        <v>42</v>
      </c>
      <c r="C38" s="10" t="s">
        <v>25</v>
      </c>
      <c r="D38" s="17">
        <f t="shared" ref="D38:AH38" si="57">D83+D128</f>
        <v>0</v>
      </c>
      <c r="E38" s="17">
        <f t="shared" si="57"/>
        <v>0</v>
      </c>
      <c r="F38" s="17">
        <f t="shared" si="57"/>
        <v>0</v>
      </c>
      <c r="G38" s="17">
        <f t="shared" si="57"/>
        <v>0</v>
      </c>
      <c r="H38" s="17">
        <f t="shared" si="57"/>
        <v>0</v>
      </c>
      <c r="I38" s="17">
        <f t="shared" si="57"/>
        <v>0</v>
      </c>
      <c r="J38" s="17">
        <f t="shared" si="57"/>
        <v>0</v>
      </c>
      <c r="K38" s="17">
        <f t="shared" si="57"/>
        <v>0</v>
      </c>
      <c r="L38" s="17">
        <f t="shared" si="57"/>
        <v>0</v>
      </c>
      <c r="M38" s="17">
        <f t="shared" si="57"/>
        <v>0</v>
      </c>
      <c r="N38" s="17">
        <f t="shared" si="57"/>
        <v>0</v>
      </c>
      <c r="O38" s="17">
        <f t="shared" si="57"/>
        <v>0</v>
      </c>
      <c r="P38" s="17">
        <f t="shared" si="57"/>
        <v>0</v>
      </c>
      <c r="Q38" s="17">
        <f t="shared" si="57"/>
        <v>0</v>
      </c>
      <c r="R38" s="17">
        <f t="shared" si="57"/>
        <v>0</v>
      </c>
      <c r="S38" s="17">
        <f t="shared" si="57"/>
        <v>234</v>
      </c>
      <c r="T38" s="17">
        <f t="shared" si="57"/>
        <v>7032</v>
      </c>
      <c r="U38" s="17">
        <f t="shared" si="57"/>
        <v>8146</v>
      </c>
      <c r="V38" s="17">
        <f t="shared" si="57"/>
        <v>60755</v>
      </c>
      <c r="W38" s="17">
        <f t="shared" si="57"/>
        <v>77633</v>
      </c>
      <c r="X38" s="17">
        <f t="shared" si="57"/>
        <v>62435</v>
      </c>
      <c r="Y38" s="17">
        <f t="shared" si="57"/>
        <v>94205</v>
      </c>
      <c r="Z38" s="17">
        <f t="shared" si="57"/>
        <v>72049</v>
      </c>
      <c r="AA38" s="17">
        <f t="shared" si="57"/>
        <v>67558</v>
      </c>
      <c r="AB38" s="17">
        <f t="shared" si="57"/>
        <v>103361</v>
      </c>
      <c r="AC38" s="17">
        <f t="shared" si="57"/>
        <v>128128</v>
      </c>
      <c r="AD38" s="17">
        <f t="shared" si="57"/>
        <v>116917</v>
      </c>
      <c r="AE38" s="17">
        <f t="shared" si="57"/>
        <v>129295</v>
      </c>
      <c r="AF38" s="17">
        <f t="shared" si="57"/>
        <v>142676</v>
      </c>
      <c r="AG38" s="17">
        <f t="shared" ref="AG38" si="58">AG83+AG128</f>
        <v>114746.4</v>
      </c>
      <c r="AH38" s="17">
        <f t="shared" si="57"/>
        <v>85608</v>
      </c>
      <c r="AI38" s="85">
        <f t="shared" si="6"/>
        <v>1270778.3999999999</v>
      </c>
    </row>
    <row r="39" spans="1:35" ht="12.75" customHeight="1" x14ac:dyDescent="0.2">
      <c r="A39" s="121"/>
      <c r="B39" s="138"/>
      <c r="C39" s="11" t="s">
        <v>39</v>
      </c>
      <c r="D39" s="18">
        <f t="shared" ref="D39:AH39" si="59">D84+D129</f>
        <v>0</v>
      </c>
      <c r="E39" s="18">
        <f t="shared" si="59"/>
        <v>0</v>
      </c>
      <c r="F39" s="18">
        <f t="shared" si="59"/>
        <v>0</v>
      </c>
      <c r="G39" s="18">
        <f t="shared" si="59"/>
        <v>0</v>
      </c>
      <c r="H39" s="18">
        <f t="shared" si="59"/>
        <v>0</v>
      </c>
      <c r="I39" s="18">
        <f t="shared" si="59"/>
        <v>0</v>
      </c>
      <c r="J39" s="18">
        <f t="shared" si="59"/>
        <v>0</v>
      </c>
      <c r="K39" s="18">
        <f t="shared" si="59"/>
        <v>0</v>
      </c>
      <c r="L39" s="18">
        <f t="shared" si="59"/>
        <v>0</v>
      </c>
      <c r="M39" s="18">
        <f t="shared" si="59"/>
        <v>0</v>
      </c>
      <c r="N39" s="18">
        <f t="shared" si="59"/>
        <v>0</v>
      </c>
      <c r="O39" s="18">
        <f t="shared" si="59"/>
        <v>0</v>
      </c>
      <c r="P39" s="18">
        <f t="shared" si="59"/>
        <v>0</v>
      </c>
      <c r="Q39" s="18">
        <f t="shared" si="59"/>
        <v>0</v>
      </c>
      <c r="R39" s="18">
        <f t="shared" si="59"/>
        <v>0</v>
      </c>
      <c r="S39" s="18">
        <f t="shared" si="59"/>
        <v>4716</v>
      </c>
      <c r="T39" s="18">
        <f t="shared" si="59"/>
        <v>164746</v>
      </c>
      <c r="U39" s="18">
        <f t="shared" si="59"/>
        <v>437054</v>
      </c>
      <c r="V39" s="18">
        <f t="shared" si="59"/>
        <v>4071829</v>
      </c>
      <c r="W39" s="18">
        <f t="shared" si="59"/>
        <v>5089521</v>
      </c>
      <c r="X39" s="18">
        <f t="shared" si="59"/>
        <v>3825842.5414528525</v>
      </c>
      <c r="Y39" s="18">
        <f t="shared" si="59"/>
        <v>5584171.0762413945</v>
      </c>
      <c r="Z39" s="18">
        <f t="shared" si="59"/>
        <v>4723118</v>
      </c>
      <c r="AA39" s="18">
        <f t="shared" si="59"/>
        <v>4789886</v>
      </c>
      <c r="AB39" s="18">
        <f t="shared" si="59"/>
        <v>7155314</v>
      </c>
      <c r="AC39" s="18">
        <f t="shared" si="59"/>
        <v>9360885</v>
      </c>
      <c r="AD39" s="18">
        <f t="shared" si="59"/>
        <v>9334993</v>
      </c>
      <c r="AE39" s="18">
        <f t="shared" si="59"/>
        <v>10382013</v>
      </c>
      <c r="AF39" s="18">
        <f t="shared" si="59"/>
        <v>12293510</v>
      </c>
      <c r="AG39" s="18">
        <f t="shared" ref="AG39" si="60">AG84+AG129</f>
        <v>10390611</v>
      </c>
      <c r="AH39" s="18">
        <f t="shared" si="59"/>
        <v>7878984.5739644971</v>
      </c>
      <c r="AI39" s="86">
        <f t="shared" si="6"/>
        <v>95487194.191658735</v>
      </c>
    </row>
    <row r="40" spans="1:35" ht="12.75" customHeight="1" x14ac:dyDescent="0.2">
      <c r="A40" s="121"/>
      <c r="B40" s="137" t="s">
        <v>43</v>
      </c>
      <c r="C40" s="10" t="s">
        <v>25</v>
      </c>
      <c r="D40" s="17">
        <f t="shared" ref="D40:AH40" si="61">D85+D130</f>
        <v>0</v>
      </c>
      <c r="E40" s="17">
        <f t="shared" si="61"/>
        <v>0</v>
      </c>
      <c r="F40" s="17">
        <f t="shared" si="61"/>
        <v>0</v>
      </c>
      <c r="G40" s="17">
        <f t="shared" si="61"/>
        <v>0</v>
      </c>
      <c r="H40" s="17">
        <f t="shared" si="61"/>
        <v>0</v>
      </c>
      <c r="I40" s="17">
        <f t="shared" si="61"/>
        <v>0</v>
      </c>
      <c r="J40" s="17">
        <f t="shared" si="61"/>
        <v>0</v>
      </c>
      <c r="K40" s="17">
        <f t="shared" si="61"/>
        <v>0</v>
      </c>
      <c r="L40" s="17">
        <f t="shared" si="61"/>
        <v>0</v>
      </c>
      <c r="M40" s="17">
        <f t="shared" si="61"/>
        <v>0</v>
      </c>
      <c r="N40" s="17">
        <f t="shared" si="61"/>
        <v>0</v>
      </c>
      <c r="O40" s="17">
        <f t="shared" si="61"/>
        <v>0</v>
      </c>
      <c r="P40" s="17">
        <f t="shared" si="61"/>
        <v>0</v>
      </c>
      <c r="Q40" s="17">
        <f t="shared" si="61"/>
        <v>0</v>
      </c>
      <c r="R40" s="17">
        <f t="shared" si="61"/>
        <v>0</v>
      </c>
      <c r="S40" s="17">
        <f t="shared" si="61"/>
        <v>0</v>
      </c>
      <c r="T40" s="17">
        <f t="shared" si="61"/>
        <v>1365</v>
      </c>
      <c r="U40" s="17">
        <f t="shared" si="61"/>
        <v>18623</v>
      </c>
      <c r="V40" s="17">
        <f t="shared" si="61"/>
        <v>16055</v>
      </c>
      <c r="W40" s="17">
        <f t="shared" si="61"/>
        <v>1788</v>
      </c>
      <c r="X40" s="17">
        <f t="shared" si="61"/>
        <v>0</v>
      </c>
      <c r="Y40" s="17">
        <f t="shared" si="61"/>
        <v>0</v>
      </c>
      <c r="Z40" s="17">
        <f t="shared" si="61"/>
        <v>0</v>
      </c>
      <c r="AA40" s="17">
        <f t="shared" si="61"/>
        <v>0</v>
      </c>
      <c r="AB40" s="17">
        <f t="shared" si="61"/>
        <v>0</v>
      </c>
      <c r="AC40" s="17">
        <f t="shared" si="61"/>
        <v>0</v>
      </c>
      <c r="AD40" s="17">
        <f t="shared" si="61"/>
        <v>0</v>
      </c>
      <c r="AE40" s="17">
        <f t="shared" si="61"/>
        <v>0</v>
      </c>
      <c r="AF40" s="17">
        <f t="shared" si="61"/>
        <v>0</v>
      </c>
      <c r="AG40" s="17">
        <f t="shared" ref="AG40" si="62">AG85+AG130</f>
        <v>0</v>
      </c>
      <c r="AH40" s="17">
        <f t="shared" si="61"/>
        <v>0</v>
      </c>
      <c r="AI40" s="85">
        <f t="shared" si="6"/>
        <v>37831</v>
      </c>
    </row>
    <row r="41" spans="1:35" ht="12.75" customHeight="1" x14ac:dyDescent="0.2">
      <c r="A41" s="121"/>
      <c r="B41" s="138"/>
      <c r="C41" s="11" t="s">
        <v>39</v>
      </c>
      <c r="D41" s="18">
        <f t="shared" ref="D41:AH41" si="63">D86+D131</f>
        <v>0</v>
      </c>
      <c r="E41" s="18">
        <f t="shared" si="63"/>
        <v>0</v>
      </c>
      <c r="F41" s="18">
        <f t="shared" si="63"/>
        <v>0</v>
      </c>
      <c r="G41" s="18">
        <f t="shared" si="63"/>
        <v>0</v>
      </c>
      <c r="H41" s="18">
        <f t="shared" si="63"/>
        <v>0</v>
      </c>
      <c r="I41" s="18">
        <f t="shared" si="63"/>
        <v>0</v>
      </c>
      <c r="J41" s="18">
        <f t="shared" si="63"/>
        <v>0</v>
      </c>
      <c r="K41" s="18">
        <f t="shared" si="63"/>
        <v>0</v>
      </c>
      <c r="L41" s="18">
        <f t="shared" si="63"/>
        <v>0</v>
      </c>
      <c r="M41" s="18">
        <f t="shared" si="63"/>
        <v>0</v>
      </c>
      <c r="N41" s="18">
        <f t="shared" si="63"/>
        <v>0</v>
      </c>
      <c r="O41" s="18">
        <f t="shared" si="63"/>
        <v>0</v>
      </c>
      <c r="P41" s="18">
        <f t="shared" si="63"/>
        <v>0</v>
      </c>
      <c r="Q41" s="18">
        <f t="shared" si="63"/>
        <v>0</v>
      </c>
      <c r="R41" s="18">
        <f t="shared" si="63"/>
        <v>0</v>
      </c>
      <c r="S41" s="18">
        <f t="shared" si="63"/>
        <v>0</v>
      </c>
      <c r="T41" s="18">
        <f t="shared" si="63"/>
        <v>74594</v>
      </c>
      <c r="U41" s="18">
        <f t="shared" si="63"/>
        <v>1100279</v>
      </c>
      <c r="V41" s="18">
        <f t="shared" si="63"/>
        <v>973758</v>
      </c>
      <c r="W41" s="18">
        <f t="shared" si="63"/>
        <v>107082.74291077079</v>
      </c>
      <c r="X41" s="18">
        <f t="shared" si="63"/>
        <v>0</v>
      </c>
      <c r="Y41" s="18">
        <f t="shared" si="63"/>
        <v>0</v>
      </c>
      <c r="Z41" s="18">
        <f t="shared" si="63"/>
        <v>0</v>
      </c>
      <c r="AA41" s="18">
        <f t="shared" si="63"/>
        <v>0</v>
      </c>
      <c r="AB41" s="18">
        <f t="shared" si="63"/>
        <v>0</v>
      </c>
      <c r="AC41" s="18">
        <f t="shared" si="63"/>
        <v>0</v>
      </c>
      <c r="AD41" s="18">
        <f t="shared" si="63"/>
        <v>0</v>
      </c>
      <c r="AE41" s="18">
        <f t="shared" si="63"/>
        <v>0</v>
      </c>
      <c r="AF41" s="18">
        <f t="shared" si="63"/>
        <v>0</v>
      </c>
      <c r="AG41" s="18">
        <f t="shared" ref="AG41" si="64">AG86+AG131</f>
        <v>0</v>
      </c>
      <c r="AH41" s="18">
        <f t="shared" si="63"/>
        <v>0</v>
      </c>
      <c r="AI41" s="86">
        <f t="shared" si="6"/>
        <v>2255713.7429107707</v>
      </c>
    </row>
    <row r="42" spans="1:35" ht="12.75" customHeight="1" x14ac:dyDescent="0.2">
      <c r="A42" s="121"/>
      <c r="B42" s="137" t="s">
        <v>44</v>
      </c>
      <c r="C42" s="10" t="s">
        <v>25</v>
      </c>
      <c r="D42" s="17">
        <f t="shared" ref="D42:AH42" si="65">D87+D132</f>
        <v>0</v>
      </c>
      <c r="E42" s="17">
        <f t="shared" si="65"/>
        <v>0</v>
      </c>
      <c r="F42" s="17">
        <f t="shared" si="65"/>
        <v>0</v>
      </c>
      <c r="G42" s="17">
        <f t="shared" si="65"/>
        <v>0</v>
      </c>
      <c r="H42" s="17">
        <f t="shared" si="65"/>
        <v>0</v>
      </c>
      <c r="I42" s="17">
        <f t="shared" si="65"/>
        <v>0</v>
      </c>
      <c r="J42" s="17">
        <f t="shared" si="65"/>
        <v>0</v>
      </c>
      <c r="K42" s="17">
        <f t="shared" si="65"/>
        <v>0</v>
      </c>
      <c r="L42" s="17">
        <f t="shared" si="65"/>
        <v>0</v>
      </c>
      <c r="M42" s="17">
        <f t="shared" si="65"/>
        <v>0</v>
      </c>
      <c r="N42" s="17">
        <f t="shared" si="65"/>
        <v>0</v>
      </c>
      <c r="O42" s="17">
        <f t="shared" si="65"/>
        <v>0</v>
      </c>
      <c r="P42" s="17">
        <f t="shared" si="65"/>
        <v>0</v>
      </c>
      <c r="Q42" s="17">
        <f t="shared" si="65"/>
        <v>0</v>
      </c>
      <c r="R42" s="17">
        <f t="shared" si="65"/>
        <v>0</v>
      </c>
      <c r="S42" s="17">
        <f t="shared" si="65"/>
        <v>0</v>
      </c>
      <c r="T42" s="17">
        <f t="shared" si="65"/>
        <v>0</v>
      </c>
      <c r="U42" s="17">
        <f t="shared" si="65"/>
        <v>0</v>
      </c>
      <c r="V42" s="17">
        <f t="shared" si="65"/>
        <v>0</v>
      </c>
      <c r="W42" s="17">
        <f t="shared" si="65"/>
        <v>89</v>
      </c>
      <c r="X42" s="17">
        <f t="shared" si="65"/>
        <v>6895</v>
      </c>
      <c r="Y42" s="17">
        <f t="shared" si="65"/>
        <v>7034</v>
      </c>
      <c r="Z42" s="17">
        <f t="shared" si="65"/>
        <v>1306</v>
      </c>
      <c r="AA42" s="17">
        <f t="shared" si="65"/>
        <v>1006</v>
      </c>
      <c r="AB42" s="17">
        <f t="shared" si="65"/>
        <v>120</v>
      </c>
      <c r="AC42" s="17">
        <f t="shared" si="65"/>
        <v>5</v>
      </c>
      <c r="AD42" s="17">
        <f t="shared" si="65"/>
        <v>0</v>
      </c>
      <c r="AE42" s="17">
        <f t="shared" si="65"/>
        <v>0</v>
      </c>
      <c r="AF42" s="17">
        <f t="shared" si="65"/>
        <v>0</v>
      </c>
      <c r="AG42" s="17">
        <f t="shared" ref="AG42" si="66">AG87+AG132</f>
        <v>0</v>
      </c>
      <c r="AH42" s="17">
        <f t="shared" si="65"/>
        <v>0</v>
      </c>
      <c r="AI42" s="85">
        <f t="shared" si="6"/>
        <v>16455</v>
      </c>
    </row>
    <row r="43" spans="1:35" ht="12.75" customHeight="1" x14ac:dyDescent="0.2">
      <c r="A43" s="121"/>
      <c r="B43" s="138"/>
      <c r="C43" s="11" t="s">
        <v>39</v>
      </c>
      <c r="D43" s="18">
        <f t="shared" ref="D43:AH43" si="67">D88+D133</f>
        <v>0</v>
      </c>
      <c r="E43" s="18">
        <f t="shared" si="67"/>
        <v>0</v>
      </c>
      <c r="F43" s="18">
        <f t="shared" si="67"/>
        <v>0</v>
      </c>
      <c r="G43" s="18">
        <f t="shared" si="67"/>
        <v>0</v>
      </c>
      <c r="H43" s="18">
        <f t="shared" si="67"/>
        <v>0</v>
      </c>
      <c r="I43" s="18">
        <f t="shared" si="67"/>
        <v>0</v>
      </c>
      <c r="J43" s="18">
        <f t="shared" si="67"/>
        <v>0</v>
      </c>
      <c r="K43" s="18">
        <f t="shared" si="67"/>
        <v>0</v>
      </c>
      <c r="L43" s="18">
        <f t="shared" si="67"/>
        <v>0</v>
      </c>
      <c r="M43" s="18">
        <f t="shared" si="67"/>
        <v>0</v>
      </c>
      <c r="N43" s="18">
        <f t="shared" si="67"/>
        <v>0</v>
      </c>
      <c r="O43" s="18">
        <f t="shared" si="67"/>
        <v>0</v>
      </c>
      <c r="P43" s="18">
        <f t="shared" si="67"/>
        <v>0</v>
      </c>
      <c r="Q43" s="18">
        <f t="shared" si="67"/>
        <v>0</v>
      </c>
      <c r="R43" s="18">
        <f t="shared" si="67"/>
        <v>0</v>
      </c>
      <c r="S43" s="18">
        <f t="shared" si="67"/>
        <v>0</v>
      </c>
      <c r="T43" s="18">
        <f t="shared" si="67"/>
        <v>0</v>
      </c>
      <c r="U43" s="18">
        <f t="shared" si="67"/>
        <v>0</v>
      </c>
      <c r="V43" s="18">
        <f t="shared" si="67"/>
        <v>0</v>
      </c>
      <c r="W43" s="18">
        <f t="shared" si="67"/>
        <v>9710</v>
      </c>
      <c r="X43" s="18">
        <f t="shared" si="67"/>
        <v>711085.39164907369</v>
      </c>
      <c r="Y43" s="18">
        <f t="shared" si="67"/>
        <v>737871.05258532288</v>
      </c>
      <c r="Z43" s="18">
        <f t="shared" si="67"/>
        <v>115370</v>
      </c>
      <c r="AA43" s="18">
        <f t="shared" si="67"/>
        <v>53478</v>
      </c>
      <c r="AB43" s="18">
        <f t="shared" si="67"/>
        <v>6629</v>
      </c>
      <c r="AC43" s="18">
        <f t="shared" si="67"/>
        <v>280</v>
      </c>
      <c r="AD43" s="18">
        <f t="shared" si="67"/>
        <v>0</v>
      </c>
      <c r="AE43" s="18">
        <f t="shared" si="67"/>
        <v>0</v>
      </c>
      <c r="AF43" s="18">
        <f t="shared" si="67"/>
        <v>0</v>
      </c>
      <c r="AG43" s="18">
        <f t="shared" ref="AG43" si="68">AG88+AG133</f>
        <v>0</v>
      </c>
      <c r="AH43" s="18">
        <f t="shared" si="67"/>
        <v>0</v>
      </c>
      <c r="AI43" s="86">
        <f t="shared" si="6"/>
        <v>1634423.4442343966</v>
      </c>
    </row>
    <row r="44" spans="1:35" ht="12.75" customHeight="1" x14ac:dyDescent="0.2">
      <c r="A44" s="121"/>
      <c r="B44" s="137" t="s">
        <v>45</v>
      </c>
      <c r="C44" s="10" t="s">
        <v>25</v>
      </c>
      <c r="D44" s="17">
        <f t="shared" ref="D44:AH44" si="69">D89+D134</f>
        <v>0</v>
      </c>
      <c r="E44" s="17">
        <f t="shared" si="69"/>
        <v>0</v>
      </c>
      <c r="F44" s="17">
        <f t="shared" si="69"/>
        <v>0</v>
      </c>
      <c r="G44" s="17">
        <f t="shared" si="69"/>
        <v>0</v>
      </c>
      <c r="H44" s="17">
        <f t="shared" si="69"/>
        <v>0</v>
      </c>
      <c r="I44" s="17">
        <f t="shared" si="69"/>
        <v>0</v>
      </c>
      <c r="J44" s="17">
        <f t="shared" si="69"/>
        <v>0</v>
      </c>
      <c r="K44" s="17">
        <f t="shared" si="69"/>
        <v>0</v>
      </c>
      <c r="L44" s="17">
        <f t="shared" si="69"/>
        <v>0</v>
      </c>
      <c r="M44" s="17">
        <f t="shared" si="69"/>
        <v>0</v>
      </c>
      <c r="N44" s="17">
        <f t="shared" si="69"/>
        <v>0</v>
      </c>
      <c r="O44" s="17">
        <f t="shared" si="69"/>
        <v>0</v>
      </c>
      <c r="P44" s="17">
        <f t="shared" si="69"/>
        <v>0</v>
      </c>
      <c r="Q44" s="17">
        <f t="shared" si="69"/>
        <v>0</v>
      </c>
      <c r="R44" s="17">
        <f t="shared" si="69"/>
        <v>0</v>
      </c>
      <c r="S44" s="17">
        <f t="shared" si="69"/>
        <v>0</v>
      </c>
      <c r="T44" s="17">
        <f t="shared" si="69"/>
        <v>0</v>
      </c>
      <c r="U44" s="17">
        <f t="shared" si="69"/>
        <v>0</v>
      </c>
      <c r="V44" s="17">
        <f t="shared" si="69"/>
        <v>0</v>
      </c>
      <c r="W44" s="17">
        <f t="shared" si="69"/>
        <v>0</v>
      </c>
      <c r="X44" s="17">
        <f t="shared" si="69"/>
        <v>0</v>
      </c>
      <c r="Y44" s="17">
        <f t="shared" si="69"/>
        <v>0</v>
      </c>
      <c r="Z44" s="17">
        <f t="shared" si="69"/>
        <v>0</v>
      </c>
      <c r="AA44" s="17">
        <f t="shared" si="69"/>
        <v>0</v>
      </c>
      <c r="AB44" s="17">
        <f t="shared" si="69"/>
        <v>0</v>
      </c>
      <c r="AC44" s="17">
        <f t="shared" si="69"/>
        <v>0</v>
      </c>
      <c r="AD44" s="17">
        <f t="shared" si="69"/>
        <v>0</v>
      </c>
      <c r="AE44" s="17">
        <f t="shared" si="69"/>
        <v>0</v>
      </c>
      <c r="AF44" s="17">
        <f t="shared" si="69"/>
        <v>0</v>
      </c>
      <c r="AG44" s="17">
        <f t="shared" ref="AG44" si="70">AG89+AG134</f>
        <v>62</v>
      </c>
      <c r="AH44" s="17">
        <f t="shared" si="69"/>
        <v>1702</v>
      </c>
      <c r="AI44" s="85">
        <f t="shared" si="6"/>
        <v>1764</v>
      </c>
    </row>
    <row r="45" spans="1:35" ht="12.75" customHeight="1" x14ac:dyDescent="0.2">
      <c r="A45" s="122"/>
      <c r="B45" s="138"/>
      <c r="C45" s="11" t="s">
        <v>39</v>
      </c>
      <c r="D45" s="18">
        <f t="shared" ref="D45:AH45" si="71">D90+D135</f>
        <v>0</v>
      </c>
      <c r="E45" s="18">
        <f t="shared" si="71"/>
        <v>0</v>
      </c>
      <c r="F45" s="18">
        <f t="shared" si="71"/>
        <v>0</v>
      </c>
      <c r="G45" s="18">
        <f t="shared" si="71"/>
        <v>0</v>
      </c>
      <c r="H45" s="18">
        <f t="shared" si="71"/>
        <v>0</v>
      </c>
      <c r="I45" s="18">
        <f t="shared" si="71"/>
        <v>0</v>
      </c>
      <c r="J45" s="18">
        <f t="shared" si="71"/>
        <v>0</v>
      </c>
      <c r="K45" s="18">
        <f t="shared" si="71"/>
        <v>0</v>
      </c>
      <c r="L45" s="18">
        <f t="shared" si="71"/>
        <v>0</v>
      </c>
      <c r="M45" s="18">
        <f t="shared" si="71"/>
        <v>0</v>
      </c>
      <c r="N45" s="18">
        <f t="shared" si="71"/>
        <v>0</v>
      </c>
      <c r="O45" s="18">
        <f t="shared" si="71"/>
        <v>0</v>
      </c>
      <c r="P45" s="18">
        <f t="shared" si="71"/>
        <v>0</v>
      </c>
      <c r="Q45" s="18">
        <f t="shared" si="71"/>
        <v>0</v>
      </c>
      <c r="R45" s="18">
        <f t="shared" si="71"/>
        <v>0</v>
      </c>
      <c r="S45" s="18">
        <f t="shared" si="71"/>
        <v>0</v>
      </c>
      <c r="T45" s="18">
        <f t="shared" si="71"/>
        <v>0</v>
      </c>
      <c r="U45" s="18">
        <f t="shared" si="71"/>
        <v>0</v>
      </c>
      <c r="V45" s="18">
        <f t="shared" si="71"/>
        <v>0</v>
      </c>
      <c r="W45" s="18">
        <f t="shared" si="71"/>
        <v>0</v>
      </c>
      <c r="X45" s="18">
        <f t="shared" si="71"/>
        <v>0</v>
      </c>
      <c r="Y45" s="18">
        <f t="shared" si="71"/>
        <v>0</v>
      </c>
      <c r="Z45" s="18">
        <f t="shared" si="71"/>
        <v>0</v>
      </c>
      <c r="AA45" s="18">
        <f t="shared" si="71"/>
        <v>0</v>
      </c>
      <c r="AB45" s="18">
        <f t="shared" si="71"/>
        <v>0</v>
      </c>
      <c r="AC45" s="18">
        <f t="shared" si="71"/>
        <v>0</v>
      </c>
      <c r="AD45" s="18">
        <f t="shared" si="71"/>
        <v>0</v>
      </c>
      <c r="AE45" s="18">
        <f t="shared" si="71"/>
        <v>0</v>
      </c>
      <c r="AF45" s="18">
        <f t="shared" si="71"/>
        <v>0</v>
      </c>
      <c r="AG45" s="18">
        <f t="shared" ref="AG45" si="72">AG90+AG135</f>
        <v>6632</v>
      </c>
      <c r="AH45" s="18">
        <f t="shared" si="71"/>
        <v>133380</v>
      </c>
      <c r="AI45" s="86">
        <f t="shared" si="6"/>
        <v>140012</v>
      </c>
    </row>
    <row r="46" spans="1:35" ht="12.75" customHeight="1" x14ac:dyDescent="0.2">
      <c r="A46" s="3" t="str">
        <f>'Ingreso de Datos 2020'!A51</f>
        <v>FUENTE: reporte mensual Metas Subsidios Asignados DPH a DIFIN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8"/>
      <c r="AD46" s="28"/>
      <c r="AE46" s="28"/>
      <c r="AF46" s="28"/>
      <c r="AG46" s="28"/>
      <c r="AH46" s="28"/>
      <c r="AI46" s="28"/>
    </row>
    <row r="47" spans="1:3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8"/>
      <c r="AD47" s="28"/>
      <c r="AE47" s="28"/>
      <c r="AF47" s="28"/>
      <c r="AG47" s="28"/>
      <c r="AH47" s="28"/>
      <c r="AI47" s="28"/>
    </row>
    <row r="48" spans="1:35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8"/>
      <c r="AD48" s="28"/>
      <c r="AE48" s="28"/>
      <c r="AF48" s="28"/>
      <c r="AG48" s="28"/>
      <c r="AH48" s="28"/>
      <c r="AI48" s="28"/>
    </row>
    <row r="49" spans="1:3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8"/>
      <c r="AD49" s="28"/>
      <c r="AE49" s="28"/>
      <c r="AF49" s="28"/>
      <c r="AG49" s="28"/>
      <c r="AH49" s="28"/>
      <c r="AI49" s="28"/>
    </row>
    <row r="50" spans="1:3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8"/>
      <c r="AD50" s="28"/>
      <c r="AE50" s="28"/>
      <c r="AF50" s="28"/>
      <c r="AG50" s="28"/>
      <c r="AH50" s="28"/>
      <c r="AI50" s="28"/>
    </row>
    <row r="51" spans="1:36" ht="12.75" customHeight="1" thickBot="1" x14ac:dyDescent="0.25">
      <c r="A51" s="60" t="s">
        <v>55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C51" s="34"/>
    </row>
    <row r="52" spans="1:36" s="7" customFormat="1" ht="12.75" customHeight="1" x14ac:dyDescent="0.2">
      <c r="A52" s="143" t="s">
        <v>52</v>
      </c>
      <c r="B52" s="144"/>
      <c r="C52" s="145"/>
      <c r="D52" s="141" t="s">
        <v>53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39" t="s">
        <v>22</v>
      </c>
    </row>
    <row r="53" spans="1:36" s="7" customFormat="1" ht="12.75" customHeight="1" thickBot="1" x14ac:dyDescent="0.25">
      <c r="A53" s="146"/>
      <c r="B53" s="147"/>
      <c r="C53" s="147"/>
      <c r="D53" s="91">
        <v>1990</v>
      </c>
      <c r="E53" s="91">
        <v>1991</v>
      </c>
      <c r="F53" s="91">
        <v>1992</v>
      </c>
      <c r="G53" s="91">
        <v>1993</v>
      </c>
      <c r="H53" s="91">
        <v>1994</v>
      </c>
      <c r="I53" s="91">
        <v>1995</v>
      </c>
      <c r="J53" s="91">
        <v>1996</v>
      </c>
      <c r="K53" s="91">
        <v>1997</v>
      </c>
      <c r="L53" s="91">
        <v>1998</v>
      </c>
      <c r="M53" s="91">
        <v>1999</v>
      </c>
      <c r="N53" s="91">
        <v>2000</v>
      </c>
      <c r="O53" s="91">
        <v>2001</v>
      </c>
      <c r="P53" s="91">
        <v>2002</v>
      </c>
      <c r="Q53" s="91">
        <v>2003</v>
      </c>
      <c r="R53" s="91">
        <v>2004</v>
      </c>
      <c r="S53" s="91">
        <v>2005</v>
      </c>
      <c r="T53" s="91">
        <v>2006</v>
      </c>
      <c r="U53" s="91">
        <v>2007</v>
      </c>
      <c r="V53" s="91">
        <v>2008</v>
      </c>
      <c r="W53" s="91">
        <v>2009</v>
      </c>
      <c r="X53" s="91">
        <v>2010</v>
      </c>
      <c r="Y53" s="91">
        <v>2011</v>
      </c>
      <c r="Z53" s="91">
        <v>2012</v>
      </c>
      <c r="AA53" s="91">
        <v>2013</v>
      </c>
      <c r="AB53" s="91">
        <v>2014</v>
      </c>
      <c r="AC53" s="91">
        <v>2015</v>
      </c>
      <c r="AD53" s="91">
        <v>2016</v>
      </c>
      <c r="AE53" s="91">
        <v>2017</v>
      </c>
      <c r="AF53" s="91">
        <v>2018</v>
      </c>
      <c r="AG53" s="102">
        <v>2019</v>
      </c>
      <c r="AH53" s="102">
        <v>2020</v>
      </c>
      <c r="AI53" s="140"/>
    </row>
    <row r="54" spans="1:36" s="9" customFormat="1" ht="12.75" customHeight="1" x14ac:dyDescent="0.2">
      <c r="A54" s="39"/>
      <c r="B54" s="40" t="s">
        <v>54</v>
      </c>
      <c r="C54" s="25" t="s">
        <v>25</v>
      </c>
      <c r="D54" s="25">
        <f>D57+D59+D61+D63+D65+D67+D69+D71+D73+D75+D77+D79+D81+D83+D85+D87+D89</f>
        <v>45682</v>
      </c>
      <c r="E54" s="25">
        <f t="shared" ref="E54:AH54" si="73">E57+E59+E61+E63+E65+E67+E69+E71+E73+E75+E77+E79+E81+E83+E85+E87+E89</f>
        <v>41741</v>
      </c>
      <c r="F54" s="25">
        <f t="shared" si="73"/>
        <v>51541</v>
      </c>
      <c r="G54" s="25">
        <f t="shared" si="73"/>
        <v>49494</v>
      </c>
      <c r="H54" s="25">
        <f t="shared" si="73"/>
        <v>51986</v>
      </c>
      <c r="I54" s="25">
        <f t="shared" si="73"/>
        <v>56580</v>
      </c>
      <c r="J54" s="25">
        <f t="shared" si="73"/>
        <v>55261</v>
      </c>
      <c r="K54" s="25">
        <f t="shared" si="73"/>
        <v>50069</v>
      </c>
      <c r="L54" s="25">
        <f t="shared" si="73"/>
        <v>48213</v>
      </c>
      <c r="M54" s="25">
        <f t="shared" si="73"/>
        <v>51881</v>
      </c>
      <c r="N54" s="25">
        <f t="shared" si="73"/>
        <v>48002</v>
      </c>
      <c r="O54" s="25">
        <f t="shared" si="73"/>
        <v>50185</v>
      </c>
      <c r="P54" s="25">
        <f t="shared" si="73"/>
        <v>56186</v>
      </c>
      <c r="Q54" s="25">
        <f t="shared" si="73"/>
        <v>59531</v>
      </c>
      <c r="R54" s="25">
        <f t="shared" si="73"/>
        <v>74109</v>
      </c>
      <c r="S54" s="25">
        <f t="shared" si="73"/>
        <v>71665</v>
      </c>
      <c r="T54" s="25">
        <f t="shared" si="73"/>
        <v>79418</v>
      </c>
      <c r="U54" s="25">
        <f t="shared" si="73"/>
        <v>99385</v>
      </c>
      <c r="V54" s="25">
        <f t="shared" si="73"/>
        <v>152259</v>
      </c>
      <c r="W54" s="25">
        <f t="shared" si="73"/>
        <v>160550</v>
      </c>
      <c r="X54" s="25">
        <f t="shared" si="73"/>
        <v>156472</v>
      </c>
      <c r="Y54" s="25">
        <f t="shared" si="73"/>
        <v>105481</v>
      </c>
      <c r="Z54" s="25">
        <f t="shared" si="73"/>
        <v>92589</v>
      </c>
      <c r="AA54" s="25">
        <f t="shared" si="73"/>
        <v>104767</v>
      </c>
      <c r="AB54" s="25">
        <f t="shared" si="73"/>
        <v>155154</v>
      </c>
      <c r="AC54" s="25">
        <f t="shared" si="73"/>
        <v>168725</v>
      </c>
      <c r="AD54" s="25">
        <f t="shared" si="73"/>
        <v>157967</v>
      </c>
      <c r="AE54" s="25">
        <f t="shared" si="73"/>
        <v>174892.32688094419</v>
      </c>
      <c r="AF54" s="25">
        <f t="shared" si="73"/>
        <v>187538</v>
      </c>
      <c r="AG54" s="25">
        <f t="shared" ref="AG54" si="74">AG57+AG59+AG61+AG63+AG65+AG67+AG69+AG71+AG73+AG75+AG77+AG79+AG81+AG83+AG85+AG87+AG89</f>
        <v>173121</v>
      </c>
      <c r="AH54" s="25">
        <f t="shared" si="73"/>
        <v>141784</v>
      </c>
      <c r="AI54" s="42">
        <f>SUM(D54:AH54)</f>
        <v>2972228.326880944</v>
      </c>
      <c r="AJ54" s="8"/>
    </row>
    <row r="55" spans="1:36" s="9" customFormat="1" ht="12.75" customHeight="1" thickBot="1" x14ac:dyDescent="0.25">
      <c r="A55" s="43"/>
      <c r="B55" s="16"/>
      <c r="C55" s="20" t="s">
        <v>39</v>
      </c>
      <c r="D55" s="20">
        <f>D58+D60+D62+D64+D66+D68+D70+D72+D74+D76+D78+D80+D82+D84+D86+D88+D90</f>
        <v>5036095.9799999995</v>
      </c>
      <c r="E55" s="20">
        <f t="shared" ref="E55:AH55" si="75">E58+E60+E62+E64+E66+E68+E70+E72+E74+E76+E78+E80+E82+E84+E86+E88+E90</f>
        <v>4708587.62</v>
      </c>
      <c r="F55" s="20">
        <f t="shared" si="75"/>
        <v>5536156.04</v>
      </c>
      <c r="G55" s="20">
        <f t="shared" si="75"/>
        <v>5306444.83</v>
      </c>
      <c r="H55" s="20">
        <f t="shared" si="75"/>
        <v>5829774.6999999993</v>
      </c>
      <c r="I55" s="20">
        <f t="shared" si="75"/>
        <v>6315194.4700000007</v>
      </c>
      <c r="J55" s="20">
        <f t="shared" si="75"/>
        <v>6234783.2299999995</v>
      </c>
      <c r="K55" s="20">
        <f t="shared" si="75"/>
        <v>5733345.3300000001</v>
      </c>
      <c r="L55" s="20">
        <f t="shared" si="75"/>
        <v>5598865.2699999996</v>
      </c>
      <c r="M55" s="20">
        <f t="shared" si="75"/>
        <v>5906684.1199999992</v>
      </c>
      <c r="N55" s="20">
        <f t="shared" si="75"/>
        <v>5832545.6900000004</v>
      </c>
      <c r="O55" s="20">
        <f t="shared" si="75"/>
        <v>5979368.2559999991</v>
      </c>
      <c r="P55" s="20">
        <f t="shared" si="75"/>
        <v>6883925.8700000001</v>
      </c>
      <c r="Q55" s="20">
        <f t="shared" si="75"/>
        <v>8183375.1799999997</v>
      </c>
      <c r="R55" s="20">
        <f t="shared" si="75"/>
        <v>11507448.57</v>
      </c>
      <c r="S55" s="20">
        <f t="shared" si="75"/>
        <v>13123097.709999999</v>
      </c>
      <c r="T55" s="20">
        <f t="shared" si="75"/>
        <v>14610448.1</v>
      </c>
      <c r="U55" s="20">
        <f t="shared" si="75"/>
        <v>19197205.710000001</v>
      </c>
      <c r="V55" s="20">
        <f t="shared" si="75"/>
        <v>27913988.199242532</v>
      </c>
      <c r="W55" s="20">
        <f t="shared" si="75"/>
        <v>35660347.376263648</v>
      </c>
      <c r="X55" s="20">
        <f t="shared" si="75"/>
        <v>41077579.086848617</v>
      </c>
      <c r="Y55" s="20">
        <f t="shared" si="75"/>
        <v>29293629.678482495</v>
      </c>
      <c r="Z55" s="20">
        <f t="shared" si="75"/>
        <v>22690439</v>
      </c>
      <c r="AA55" s="20">
        <f t="shared" si="75"/>
        <v>24488945</v>
      </c>
      <c r="AB55" s="20">
        <f t="shared" si="75"/>
        <v>33364777</v>
      </c>
      <c r="AC55" s="20">
        <f t="shared" si="75"/>
        <v>35184632</v>
      </c>
      <c r="AD55" s="20">
        <f t="shared" si="75"/>
        <v>37359418</v>
      </c>
      <c r="AE55" s="20">
        <f t="shared" si="75"/>
        <v>39033006.640000001</v>
      </c>
      <c r="AF55" s="20">
        <f t="shared" si="75"/>
        <v>39600204.100000001</v>
      </c>
      <c r="AG55" s="20">
        <f t="shared" ref="AG55" si="76">AG58+AG60+AG62+AG64+AG66+AG68+AG70+AG72+AG74+AG76+AG78+AG80+AG82+AG84+AG86+AG88+AG90</f>
        <v>50118214</v>
      </c>
      <c r="AH55" s="20">
        <f t="shared" si="75"/>
        <v>48557491.355097882</v>
      </c>
      <c r="AI55" s="45">
        <f>SUM(D55:AH55)</f>
        <v>605866018.11193514</v>
      </c>
      <c r="AJ55" s="8"/>
    </row>
    <row r="56" spans="1:3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88"/>
      <c r="AI56" s="88"/>
    </row>
    <row r="57" spans="1:36" ht="12.75" customHeight="1" x14ac:dyDescent="0.2">
      <c r="A57" s="120" t="s">
        <v>23</v>
      </c>
      <c r="B57" s="137" t="s">
        <v>24</v>
      </c>
      <c r="C57" s="59" t="s">
        <v>25</v>
      </c>
      <c r="D57" s="82">
        <f>AP!D57+TA!D57+AN!D57+AT!D57+CO!D57+VA!D57+OH!D57+MA!D57+BI!D57+AR!D57+LR!D57+LL!D57+AY!D57+MG!D57+RM!D57</f>
        <v>6307</v>
      </c>
      <c r="E57" s="82">
        <f>AP!E57+TA!E57+AN!E57+AT!E57+CO!E57+VA!E57+OH!E57+MA!E57+BI!E57+AR!E57+LR!E57+LL!E57+AY!E57+MG!E57+RM!E57</f>
        <v>4910</v>
      </c>
      <c r="F57" s="82">
        <f>AP!F57+TA!F57+AN!F57+AT!F57+CO!F57+VA!F57+OH!F57+MA!F57+BI!F57+AR!F57+LR!F57+LL!F57+AY!F57+MG!F57+RM!F57</f>
        <v>8353</v>
      </c>
      <c r="G57" s="82">
        <f>AP!G57+TA!G57+AN!G57+AT!G57+CO!G57+VA!G57+OH!G57+MA!G57+BI!G57+AR!G57+LR!G57+LL!G57+AY!G57+MG!G57+RM!G57</f>
        <v>7477</v>
      </c>
      <c r="H57" s="82">
        <f>AP!H57+TA!H57+AN!H57+AT!H57+CO!H57+VA!H57+OH!H57+MA!H57+BI!H57+AR!H57+LR!H57+LL!H57+AY!H57+MG!H57+RM!H57</f>
        <v>6944</v>
      </c>
      <c r="I57" s="82">
        <f>AP!I57+TA!I57+AN!I57+AT!I57+CO!I57+VA!I57+OH!I57+MA!I57+BI!I57+AR!I57+LR!I57+LL!I57+AY!I57+MG!I57+RM!I57</f>
        <v>7539</v>
      </c>
      <c r="J57" s="82">
        <f>AP!J57+TA!J57+AN!J57+AT!J57+CO!J57+VA!J57+OH!J57+MA!J57+BI!J57+AR!J57+LR!J57+LL!J57+AY!J57+MG!J57+RM!J57</f>
        <v>5454</v>
      </c>
      <c r="K57" s="82">
        <f>AP!K57+TA!K57+AN!K57+AT!K57+CO!K57+VA!K57+OH!K57+MA!K57+BI!K57+AR!K57+LR!K57+LL!K57+AY!K57+MG!K57+RM!K57</f>
        <v>7328</v>
      </c>
      <c r="L57" s="82">
        <f>AP!L57+TA!L57+AN!L57+AT!L57+CO!L57+VA!L57+OH!L57+MA!L57+BI!L57+AR!L57+LR!L57+LL!L57+AY!L57+MG!L57+RM!L57</f>
        <v>8155</v>
      </c>
      <c r="M57" s="82">
        <f>AP!M57+TA!M57+AN!M57+AT!M57+CO!M57+VA!M57+OH!M57+MA!M57+BI!M57+AR!M57+LR!M57+LL!M57+AY!M57+MG!M57+RM!M57</f>
        <v>5701</v>
      </c>
      <c r="N57" s="82">
        <f>AP!N57+TA!N57+AN!N57+AT!N57+CO!N57+VA!N57+OH!N57+MA!N57+BI!N57+AR!N57+LR!N57+LL!N57+AY!N57+MG!N57+RM!N57</f>
        <v>8248</v>
      </c>
      <c r="O57" s="82">
        <f>AP!O57+TA!O57+AN!O57+AT!O57+CO!O57+VA!O57+OH!O57+MA!O57+BI!O57+AR!O57+LR!O57+LL!O57+AY!O57+MG!O57+RM!O57</f>
        <v>7589</v>
      </c>
      <c r="P57" s="82">
        <f>AP!P57+TA!P57+AN!P57+AT!P57+CO!P57+VA!P57+OH!P57+MA!P57+BI!P57+AR!P57+LR!P57+LL!P57+AY!P57+MG!P57+RM!P57</f>
        <v>8863</v>
      </c>
      <c r="Q57" s="82">
        <f>AP!Q57+TA!Q57+AN!Q57+AT!Q57+CO!Q57+VA!Q57+OH!Q57+MA!Q57+BI!Q57+AR!Q57+LR!Q57+LL!Q57+AY!Q57+MG!Q57+RM!Q57</f>
        <v>9089</v>
      </c>
      <c r="R57" s="82">
        <f>AP!R57+TA!R57+AN!R57+AT!R57+CO!R57+VA!R57+OH!R57+MA!R57+BI!R57+AR!R57+LR!R57+LL!R57+AY!R57+MG!R57+RM!R57</f>
        <v>11289</v>
      </c>
      <c r="S57" s="82">
        <f>AP!S57+TA!S57+AN!S57+AT!S57+CO!S57+VA!S57+OH!S57+MA!S57+BI!S57+AR!S57+LR!S57+LL!S57+AY!S57+MG!S57+RM!S57</f>
        <v>10106</v>
      </c>
      <c r="T57" s="82">
        <f>AP!T57+TA!T57+AN!T57+AT!T57+CO!T57+VA!T57+OH!T57+MA!T57+BI!T57+AR!T57+LR!T57+LL!T57+AY!T57+MG!T57+RM!T57</f>
        <v>9075</v>
      </c>
      <c r="U57" s="82">
        <f>AP!U57+TA!U57+AN!U57+AT!U57+CO!U57+VA!U57+OH!U57+MA!U57+BI!U57+AR!U57+LR!U57+LL!U57+AY!U57+MG!U57+RM!U57</f>
        <v>8698</v>
      </c>
      <c r="V57" s="82">
        <f>AP!V57+TA!V57+AN!V57+AT!V57+CO!V57+VA!V57+OH!V57+MA!V57+BI!V57+AR!V57+LR!V57+LL!V57+AY!V57+MG!V57+RM!V57</f>
        <v>3746</v>
      </c>
      <c r="W57" s="82">
        <f>AP!W57+TA!W57+AN!W57+AT!W57+CO!W57+VA!W57+OH!W57+MA!W57+BI!W57+AR!W57+LR!W57+LL!W57+AY!W57+MG!W57+RM!W57</f>
        <v>5148</v>
      </c>
      <c r="X57" s="82">
        <f>AP!X57+TA!X57+AN!X57+AT!X57+CO!X57+VA!X57+OH!X57+MA!X57+BI!X57+AR!X57+LR!X57+LL!X57+AY!X57+MG!X57+RM!X57</f>
        <v>5388</v>
      </c>
      <c r="Y57" s="17">
        <f>AP!Y57+TA!Y57+AN!Y57+AT!Y57+CO!Y57+VA!Y57+OH!Y57+MA!Y57+BI!Y57+AR!Y57+LR!Y57+LL!Y57+AY!Y57+MG!Y57+RM!Y57</f>
        <v>1749</v>
      </c>
      <c r="Z57" s="17">
        <f>AP!Z57+TA!Z57+AN!Z57+AT!Z57+CO!Z57+VA!Z57+OH!Z57+MA!Z57+BI!Z57+AR!Z57+LR!Z57+LL!Z57+AY!Z57+MG!Z57+RM!Z57</f>
        <v>262</v>
      </c>
      <c r="AA57" s="17">
        <f>AP!AA57+TA!AA57+AN!AA57+AT!AA57+CO!AA57+VA!AA57+OH!AA57+MA!AA57+BI!AA57+AR!AA57+LR!AA57+LL!AA57+AY!AA57+MG!AA57+RM!AA57</f>
        <v>72</v>
      </c>
      <c r="AB57" s="17">
        <f>AP!AB57+TA!AB57+AN!AB57+AT!AB57+CO!AB57+VA!AB57+OH!AB57+MA!AB57+BI!AB57+AR!AB57+LR!AB57+LL!AB57+AY!AB57+MG!AB57+RM!AB57</f>
        <v>26</v>
      </c>
      <c r="AC57" s="17">
        <f>AP!AC57+TA!AC57+AN!AC57+AT!AC57+CO!AC57+VA!AC57+OH!AC57+MA!AC57+BI!AC57+AR!AC57+LR!AC57+LL!AC57+AY!AC57+MG!AC57+RM!AC57</f>
        <v>7</v>
      </c>
      <c r="AD57" s="17">
        <f>AP!AD57+TA!AD57+AN!AD57+AT!AD57+CO!AD57+VA!AD57+OH!AD57+MA!AD57+BI!AD57+AR!AD57+LR!AD57+LL!AD57+AY!AD57+MG!AD57+RM!AD57</f>
        <v>1</v>
      </c>
      <c r="AE57" s="17">
        <f>AP!AE57+TA!AE57+AN!AE57+AT!AE57+CO!AE57+VA!AE57+OH!AE57+MA!AE57+BI!AE57+AR!AE57+LR!AE57+LL!AE57+AY!AE57+MG!AE57+RM!AE57</f>
        <v>3</v>
      </c>
      <c r="AF57" s="17">
        <f>AP!AF57+TA!AF57+AN!AF57+AT!AF57+CO!AF57+VA!AF57+OH!AF57+MA!AF57+ÑU!AF57+BI!AF57+AR!AF57+LR!AF57+LL!AF57+AY!AF57+MG!AF57+RM!AF57</f>
        <v>0</v>
      </c>
      <c r="AG57" s="17">
        <v>0</v>
      </c>
      <c r="AH57" s="17">
        <f>AP!AH57+TA!AH57+AN!AH57+AT!AH57+CO!AH57+VA!AH57+OH!AH57+MA!AH57+ÑU!AH57+BI!AH57+AR!AH57+LR!AH57+LL!AH57+AY!AH57+MG!AH57+RM!AH57</f>
        <v>0</v>
      </c>
      <c r="AI57" s="85">
        <f t="shared" ref="AI57:AI90" si="77">SUM(D57:AH57)</f>
        <v>157527</v>
      </c>
    </row>
    <row r="58" spans="1:36" ht="12.75" customHeight="1" x14ac:dyDescent="0.2">
      <c r="A58" s="121"/>
      <c r="B58" s="138"/>
      <c r="C58" s="57" t="s">
        <v>39</v>
      </c>
      <c r="D58" s="83">
        <f>AP!D58+TA!D58+AN!D58+AT!D58+CO!D58+VA!D58+OH!D58+MA!D58+BI!D58+AR!D58+LR!D58+LL!D58+AY!D58+MG!D58+RM!D58</f>
        <v>578377.12</v>
      </c>
      <c r="E58" s="83">
        <f>AP!E58+TA!E58+AN!E58+AT!E58+CO!E58+VA!E58+OH!E58+MA!E58+BI!E58+AR!E58+LR!E58+LL!E58+AY!E58+MG!E58+RM!E58</f>
        <v>481444.91000000003</v>
      </c>
      <c r="F58" s="83">
        <f>AP!F58+TA!F58+AN!F58+AT!F58+CO!F58+VA!F58+OH!F58+MA!F58+BI!F58+AR!F58+LR!F58+LL!F58+AY!F58+MG!F58+RM!F58</f>
        <v>923098.4600000002</v>
      </c>
      <c r="G58" s="83">
        <f>AP!G58+TA!G58+AN!G58+AT!G58+CO!G58+VA!G58+OH!G58+MA!G58+BI!G58+AR!G58+LR!G58+LL!G58+AY!G58+MG!G58+RM!G58</f>
        <v>837812.43</v>
      </c>
      <c r="H58" s="83">
        <f>AP!H58+TA!H58+AN!H58+AT!H58+CO!H58+VA!H58+OH!H58+MA!H58+BI!H58+AR!H58+LR!H58+LL!H58+AY!H58+MG!H58+RM!H58</f>
        <v>784949.14</v>
      </c>
      <c r="I58" s="83">
        <f>AP!I58+TA!I58+AN!I58+AT!I58+CO!I58+VA!I58+OH!I58+MA!I58+BI!I58+AR!I58+LR!I58+LL!I58+AY!I58+MG!I58+RM!I58</f>
        <v>851212.48</v>
      </c>
      <c r="J58" s="83">
        <f>AP!J58+TA!J58+AN!J58+AT!J58+CO!J58+VA!J58+OH!J58+MA!J58+BI!J58+AR!J58+LR!J58+LL!J58+AY!J58+MG!J58+RM!J58</f>
        <v>630159.24</v>
      </c>
      <c r="K58" s="83">
        <f>AP!K58+TA!K58+AN!K58+AT!K58+CO!K58+VA!K58+OH!K58+MA!K58+BI!K58+AR!K58+LR!K58+LL!K58+AY!K58+MG!K58+RM!K58</f>
        <v>943584.29</v>
      </c>
      <c r="L58" s="83">
        <f>AP!L58+TA!L58+AN!L58+AT!L58+CO!L58+VA!L58+OH!L58+MA!L58+BI!L58+AR!L58+LR!L58+LL!L58+AY!L58+MG!L58+RM!L58</f>
        <v>1096525.92</v>
      </c>
      <c r="M58" s="83">
        <f>AP!M58+TA!M58+AN!M58+AT!M58+CO!M58+VA!M58+OH!M58+MA!M58+BI!M58+AR!M58+LR!M58+LL!M58+AY!M58+MG!M58+RM!M58</f>
        <v>772286.57</v>
      </c>
      <c r="N58" s="83">
        <f>AP!N58+TA!N58+AN!N58+AT!N58+CO!N58+VA!N58+OH!N58+MA!N58+BI!N58+AR!N58+LR!N58+LL!N58+AY!N58+MG!N58+RM!N58</f>
        <v>1186515.83</v>
      </c>
      <c r="O58" s="83">
        <f>AP!O58+TA!O58+AN!O58+AT!O58+CO!O58+VA!O58+OH!O58+MA!O58+BI!O58+AR!O58+LR!O58+LL!O58+AY!O58+MG!O58+RM!O58</f>
        <v>1066685.1399999999</v>
      </c>
      <c r="P58" s="83">
        <f>AP!P58+TA!P58+AN!P58+AT!P58+CO!P58+VA!P58+OH!P58+MA!P58+BI!P58+AR!P58+LR!P58+LL!P58+AY!P58+MG!P58+RM!P58</f>
        <v>1268681.96</v>
      </c>
      <c r="Q58" s="83">
        <f>AP!Q58+TA!Q58+AN!Q58+AT!Q58+CO!Q58+VA!Q58+OH!Q58+MA!Q58+BI!Q58+AR!Q58+LR!Q58+LL!Q58+AY!Q58+MG!Q58+RM!Q58</f>
        <v>1373283.3599999999</v>
      </c>
      <c r="R58" s="83">
        <f>AP!R58+TA!R58+AN!R58+AT!R58+CO!R58+VA!R58+OH!R58+MA!R58+BI!R58+AR!R58+LR!R58+LL!R58+AY!R58+MG!R58+RM!R58</f>
        <v>1801653.3699999999</v>
      </c>
      <c r="S58" s="83">
        <f>AP!S58+TA!S58+AN!S58+AT!S58+CO!S58+VA!S58+OH!S58+MA!S58+BI!S58+AR!S58+LR!S58+LL!S58+AY!S58+MG!S58+RM!S58</f>
        <v>1725682.2499999998</v>
      </c>
      <c r="T58" s="83">
        <f>AP!T58+TA!T58+AN!T58+AT!T58+CO!T58+VA!T58+OH!T58+MA!T58+BI!T58+AR!T58+LR!T58+LL!T58+AY!T58+MG!T58+RM!T58</f>
        <v>1495846.6999999997</v>
      </c>
      <c r="U58" s="83">
        <f>AP!U58+TA!U58+AN!U58+AT!U58+CO!U58+VA!U58+OH!U58+MA!U58+BI!U58+AR!U58+LR!U58+LL!U58+AY!U58+MG!U58+RM!U58</f>
        <v>1485435</v>
      </c>
      <c r="V58" s="83">
        <f>AP!V58+TA!V58+AN!V58+AT!V58+CO!V58+VA!V58+OH!V58+MA!V58+BI!V58+AR!V58+LR!V58+LL!V58+AY!V58+MG!V58+RM!V58</f>
        <v>782355.67999999993</v>
      </c>
      <c r="W58" s="83">
        <f>AP!W58+TA!W58+AN!W58+AT!W58+CO!W58+VA!W58+OH!W58+MA!W58+BI!W58+AR!W58+LR!W58+LL!W58+AY!W58+MG!W58+RM!W58</f>
        <v>1655203.7120000008</v>
      </c>
      <c r="X58" s="83">
        <f>AP!X58+TA!X58+AN!X58+AT!X58+CO!X58+VA!X58+OH!X58+MA!X58+BI!X58+AR!X58+LR!X58+LL!X58+AY!X58+MG!X58+RM!X58</f>
        <v>1932496.2736387069</v>
      </c>
      <c r="Y58" s="18">
        <f>AP!Y58+TA!Y58+AN!Y58+AT!Y58+CO!Y58+VA!Y58+OH!Y58+MA!Y58+BI!Y58+AR!Y58+LR!Y58+LL!Y58+AY!Y58+MG!Y58+RM!Y58</f>
        <v>624540</v>
      </c>
      <c r="Z58" s="18">
        <f>AP!Z58+TA!Z58+AN!Z58+AT!Z58+CO!Z58+VA!Z58+OH!Z58+MA!Z58+BI!Z58+AR!Z58+LR!Z58+LL!Z58+AY!Z58+MG!Z58+RM!Z58</f>
        <v>88872</v>
      </c>
      <c r="AA58" s="18">
        <f>AP!AA58+TA!AA58+AN!AA58+AT!AA58+CO!AA58+VA!AA58+OH!AA58+MA!AA58+BI!AA58+AR!AA58+LR!AA58+LL!AA58+AY!AA58+MG!AA58+RM!AA58</f>
        <v>24031</v>
      </c>
      <c r="AB58" s="18">
        <f>AP!AB58+TA!AB58+AN!AB58+AT!AB58+CO!AB58+VA!AB58+OH!AB58+MA!AB58+BI!AB58+AR!AB58+LR!AB58+LL!AB58+AY!AB58+MG!AB58+RM!AB58</f>
        <v>8237</v>
      </c>
      <c r="AC58" s="18">
        <f>AP!AC58+TA!AC58+AN!AC58+AT!AC58+CO!AC58+VA!AC58+OH!AC58+MA!AC58+BI!AC58+AR!AC58+LR!AC58+LL!AC58+AY!AC58+MG!AC58+RM!AC58</f>
        <v>2305</v>
      </c>
      <c r="AD58" s="18">
        <f>AP!AD58+TA!AD58+AN!AD58+AT!AD58+CO!AD58+VA!AD58+OH!AD58+MA!AD58+BI!AD58+AR!AD58+LR!AD58+LL!AD58+AY!AD58+MG!AD58+RM!AD58</f>
        <v>490</v>
      </c>
      <c r="AE58" s="18">
        <f>AP!AE58+TA!AE58+AN!AE58+AT!AE58+CO!AE58+VA!AE58+OH!AE58+MA!AE58+BI!AE58+AR!AE58+LR!AE58+LL!AE58+AY!AE58+MG!AE58+RM!AE58</f>
        <v>1419</v>
      </c>
      <c r="AF58" s="18">
        <f>AP!AF58+TA!AF58+AN!AF58+AT!AF58+CO!AF58+VA!AF58+OH!AF58+MA!AF58+ÑU!AF58+BI!AF58+AR!AF58+LR!AF58+LL!AF58+AY!AF58+MG!AF58+RM!AF58</f>
        <v>0</v>
      </c>
      <c r="AG58" s="18">
        <v>0</v>
      </c>
      <c r="AH58" s="18">
        <f>AP!AH58+TA!AH58+AN!AH58+AT!AH58+CO!AH58+VA!AH58+OH!AH58+MA!AH58+ÑU!AH58+BI!AH58+AR!AH58+LR!AH58+LL!AH58+AY!AH58+MG!AH58+RM!AH58</f>
        <v>0</v>
      </c>
      <c r="AI58" s="86">
        <f t="shared" si="77"/>
        <v>24423183.835638709</v>
      </c>
    </row>
    <row r="59" spans="1:36" ht="12.75" customHeight="1" x14ac:dyDescent="0.2">
      <c r="A59" s="121"/>
      <c r="B59" s="137" t="s">
        <v>27</v>
      </c>
      <c r="C59" s="10" t="s">
        <v>25</v>
      </c>
      <c r="D59" s="82">
        <f>AP!D59+TA!D59+AN!D59+AT!D59+CO!D59+VA!D59+OH!D59+MA!D59+BI!D59+AR!D59+LR!D59+LL!D59+AY!D59+MG!D59+RM!D59</f>
        <v>0</v>
      </c>
      <c r="E59" s="82">
        <f>AP!E59+TA!E59+AN!E59+AT!E59+CO!E59+VA!E59+OH!E59+MA!E59+BI!E59+AR!E59+LR!E59+LL!E59+AY!E59+MG!E59+RM!E59</f>
        <v>508</v>
      </c>
      <c r="F59" s="82">
        <f>AP!F59+TA!F59+AN!F59+AT!F59+CO!F59+VA!F59+OH!F59+MA!F59+BI!F59+AR!F59+LR!F59+LL!F59+AY!F59+MG!F59+RM!F59</f>
        <v>1227</v>
      </c>
      <c r="G59" s="82">
        <f>AP!G59+TA!G59+AN!G59+AT!G59+CO!G59+VA!G59+OH!G59+MA!G59+BI!G59+AR!G59+LR!G59+LL!G59+AY!G59+MG!G59+RM!G59</f>
        <v>4100</v>
      </c>
      <c r="H59" s="82">
        <f>AP!H59+TA!H59+AN!H59+AT!H59+CO!H59+VA!H59+OH!H59+MA!H59+BI!H59+AR!H59+LR!H59+LL!H59+AY!H59+MG!H59+RM!H59</f>
        <v>6639</v>
      </c>
      <c r="I59" s="82">
        <f>AP!I59+TA!I59+AN!I59+AT!I59+CO!I59+VA!I59+OH!I59+MA!I59+BI!I59+AR!I59+LR!I59+LL!I59+AY!I59+MG!I59+RM!I59</f>
        <v>9265</v>
      </c>
      <c r="J59" s="82">
        <f>AP!J59+TA!J59+AN!J59+AT!J59+CO!J59+VA!J59+OH!J59+MA!J59+BI!J59+AR!J59+LR!J59+LL!J59+AY!J59+MG!J59+RM!J59</f>
        <v>9953</v>
      </c>
      <c r="K59" s="82">
        <f>AP!K59+TA!K59+AN!K59+AT!K59+CO!K59+VA!K59+OH!K59+MA!K59+BI!K59+AR!K59+LR!K59+LL!K59+AY!K59+MG!K59+RM!K59</f>
        <v>6984</v>
      </c>
      <c r="L59" s="82">
        <f>AP!L59+TA!L59+AN!L59+AT!L59+CO!L59+VA!L59+OH!L59+MA!L59+BI!L59+AR!L59+LR!L59+LL!L59+AY!L59+MG!L59+RM!L59</f>
        <v>5944</v>
      </c>
      <c r="M59" s="82">
        <f>AP!M59+TA!M59+AN!M59+AT!M59+CO!M59+VA!M59+OH!M59+MA!M59+BI!M59+AR!M59+LR!M59+LL!M59+AY!M59+MG!M59+RM!M59</f>
        <v>7919</v>
      </c>
      <c r="N59" s="82">
        <f>AP!N59+TA!N59+AN!N59+AT!N59+CO!N59+VA!N59+OH!N59+MA!N59+BI!N59+AR!N59+LR!N59+LL!N59+AY!N59+MG!N59+RM!N59</f>
        <v>8352</v>
      </c>
      <c r="O59" s="82">
        <f>AP!O59+TA!O59+AN!O59+AT!O59+CO!O59+VA!O59+OH!O59+MA!O59+BI!O59+AR!O59+LR!O59+LL!O59+AY!O59+MG!O59+RM!O59</f>
        <v>9536</v>
      </c>
      <c r="P59" s="82">
        <f>AP!P59+TA!P59+AN!P59+AT!P59+CO!P59+VA!P59+OH!P59+MA!P59+BI!P59+AR!P59+LR!P59+LL!P59+AY!P59+MG!P59+RM!P59</f>
        <v>10321</v>
      </c>
      <c r="Q59" s="82">
        <f>AP!Q59+TA!Q59+AN!Q59+AT!Q59+CO!Q59+VA!Q59+OH!Q59+MA!Q59+BI!Q59+AR!Q59+LR!Q59+LL!Q59+AY!Q59+MG!Q59+RM!Q59</f>
        <v>9458</v>
      </c>
      <c r="R59" s="82">
        <f>AP!R59+TA!R59+AN!R59+AT!R59+CO!R59+VA!R59+OH!R59+MA!R59+BI!R59+AR!R59+LR!R59+LL!R59+AY!R59+MG!R59+RM!R59</f>
        <v>10199</v>
      </c>
      <c r="S59" s="82">
        <f>AP!S59+TA!S59+AN!S59+AT!S59+CO!S59+VA!S59+OH!S59+MA!S59+BI!S59+AR!S59+LR!S59+LL!S59+AY!S59+MG!S59+RM!S59</f>
        <v>7653</v>
      </c>
      <c r="T59" s="82">
        <f>AP!T59+TA!T59+AN!T59+AT!T59+CO!T59+VA!T59+OH!T59+MA!T59+BI!T59+AR!T59+LR!T59+LL!T59+AY!T59+MG!T59+RM!T59</f>
        <v>4053</v>
      </c>
      <c r="U59" s="82">
        <f>AP!U59+TA!U59+AN!U59+AT!U59+CO!U59+VA!U59+OH!U59+MA!U59+BI!U59+AR!U59+LR!U59+LL!U59+AY!U59+MG!U59+RM!U59</f>
        <v>1264</v>
      </c>
      <c r="V59" s="82">
        <f>AP!V59+TA!V59+AN!V59+AT!V59+CO!V59+VA!V59+OH!V59+MA!V59+BI!V59+AR!V59+LR!V59+LL!V59+AY!V59+MG!V59+RM!V59</f>
        <v>209</v>
      </c>
      <c r="W59" s="82">
        <f>AP!W59+TA!W59+AN!W59+AT!W59+CO!W59+VA!W59+OH!W59+MA!W59+BI!W59+AR!W59+LR!W59+LL!W59+AY!W59+MG!W59+RM!W59</f>
        <v>22</v>
      </c>
      <c r="X59" s="82">
        <f>AP!X59+TA!X59+AN!X59+AT!X59+CO!X59+VA!X59+OH!X59+MA!X59+BI!X59+AR!X59+LR!X59+LL!X59+AY!X59+MG!X59+RM!X59</f>
        <v>0</v>
      </c>
      <c r="Y59" s="17">
        <f>AP!Y59+TA!Y59+AN!Y59+AT!Y59+CO!Y59+VA!Y59+OH!Y59+MA!Y59+BI!Y59+AR!Y59+LR!Y59+LL!Y59+AY!Y59+MG!Y59+RM!Y59</f>
        <v>0</v>
      </c>
      <c r="Z59" s="17">
        <f>AP!Z59+TA!Z59+AN!Z59+AT!Z59+CO!Z59+VA!Z59+OH!Z59+MA!Z59+BI!Z59+AR!Z59+LR!Z59+LL!Z59+AY!Z59+MG!Z59+RM!Z59</f>
        <v>0</v>
      </c>
      <c r="AA59" s="17">
        <f>AP!AA59+TA!AA59+AN!AA59+AT!AA59+CO!AA59+VA!AA59+OH!AA59+MA!AA59+BI!AA59+AR!AA59+LR!AA59+LL!AA59+AY!AA59+MG!AA59+RM!AA59</f>
        <v>0</v>
      </c>
      <c r="AB59" s="17">
        <f>AP!AB59+TA!AB59+AN!AB59+AT!AB59+CO!AB59+VA!AB59+OH!AB59+MA!AB59+BI!AB59+AR!AB59+LR!AB59+LL!AB59+AY!AB59+MG!AB59+RM!AB59</f>
        <v>0</v>
      </c>
      <c r="AC59" s="17">
        <f>AP!AC59+TA!AC59+AN!AC59+AT!AC59+CO!AC59+VA!AC59+OH!AC59+MA!AC59+BI!AC59+AR!AC59+LR!AC59+LL!AC59+AY!AC59+MG!AC59+RM!AC59</f>
        <v>2</v>
      </c>
      <c r="AD59" s="17">
        <f>AP!AD59+TA!AD59+AN!AD59+AT!AD59+CO!AD59+VA!AD59+OH!AD59+MA!AD59+BI!AD59+AR!AD59+LR!AD59+LL!AD59+AY!AD59+MG!AD59+RM!AD59</f>
        <v>0</v>
      </c>
      <c r="AE59" s="17">
        <f>AP!AE59+TA!AE59+AN!AE59+AT!AE59+CO!AE59+VA!AE59+OH!AE59+MA!AE59+BI!AE59+AR!AE59+LR!AE59+LL!AE59+AY!AE59+MG!AE59+RM!AE59</f>
        <v>0</v>
      </c>
      <c r="AF59" s="17">
        <f>AP!AF59+TA!AF59+AN!AF59+AT!AF59+CO!AF59+VA!AF59+OH!AF59+MA!AF59+ÑU!AF59+BI!AF59+AR!AF59+LR!AF59+LL!AF59+AY!AF59+MG!AF59+RM!AF59</f>
        <v>0</v>
      </c>
      <c r="AG59" s="17">
        <v>0</v>
      </c>
      <c r="AH59" s="17">
        <f>AP!AH59+TA!AH59+AN!AH59+AT!AH59+CO!AH59+VA!AH59+OH!AH59+MA!AH59+ÑU!AH59+BI!AH59+AR!AH59+LR!AH59+LL!AH59+AY!AH59+MG!AH59+RM!AH59</f>
        <v>0</v>
      </c>
      <c r="AI59" s="85">
        <f t="shared" si="77"/>
        <v>113608</v>
      </c>
    </row>
    <row r="60" spans="1:36" ht="12.75" customHeight="1" x14ac:dyDescent="0.2">
      <c r="A60" s="121"/>
      <c r="B60" s="138"/>
      <c r="C60" s="11" t="s">
        <v>39</v>
      </c>
      <c r="D60" s="83">
        <f>AP!D60+TA!D60+AN!D60+AT!D60+CO!D60+VA!D60+OH!D60+MA!D60+BI!D60+AR!D60+LR!D60+LL!D60+AY!D60+MG!D60+RM!D60</f>
        <v>0</v>
      </c>
      <c r="E60" s="83">
        <f>AP!E60+TA!E60+AN!E60+AT!E60+CO!E60+VA!E60+OH!E60+MA!E60+BI!E60+AR!E60+LR!E60+LL!E60+AY!E60+MG!E60+RM!E60</f>
        <v>42050</v>
      </c>
      <c r="F60" s="83">
        <f>AP!F60+TA!F60+AN!F60+AT!F60+CO!F60+VA!F60+OH!F60+MA!F60+BI!F60+AR!F60+LR!F60+LL!F60+AY!F60+MG!F60+RM!F60</f>
        <v>126654</v>
      </c>
      <c r="G60" s="83">
        <f>AP!G60+TA!G60+AN!G60+AT!G60+CO!G60+VA!G60+OH!G60+MA!G60+BI!G60+AR!G60+LR!G60+LL!G60+AY!G60+MG!G60+RM!G60</f>
        <v>333415</v>
      </c>
      <c r="H60" s="83">
        <f>AP!H60+TA!H60+AN!H60+AT!H60+CO!H60+VA!H60+OH!H60+MA!H60+BI!H60+AR!H60+LR!H60+LL!H60+AY!H60+MG!H60+RM!H60</f>
        <v>711900</v>
      </c>
      <c r="I60" s="83">
        <f>AP!I60+TA!I60+AN!I60+AT!I60+CO!I60+VA!I60+OH!I60+MA!I60+BI!I60+AR!I60+LR!I60+LL!I60+AY!I60+MG!I60+RM!I60</f>
        <v>1021867</v>
      </c>
      <c r="J60" s="83">
        <f>AP!J60+TA!J60+AN!J60+AT!J60+CO!J60+VA!J60+OH!J60+MA!J60+BI!J60+AR!J60+LR!J60+LL!J60+AY!J60+MG!J60+RM!J60</f>
        <v>1085038</v>
      </c>
      <c r="K60" s="83">
        <f>AP!K60+TA!K60+AN!K60+AT!K60+CO!K60+VA!K60+OH!K60+MA!K60+BI!K60+AR!K60+LR!K60+LL!K60+AY!K60+MG!K60+RM!K60</f>
        <v>757971</v>
      </c>
      <c r="L60" s="83">
        <f>AP!L60+TA!L60+AN!L60+AT!L60+CO!L60+VA!L60+OH!L60+MA!L60+BI!L60+AR!L60+LR!L60+LL!L60+AY!L60+MG!L60+RM!L60</f>
        <v>671838</v>
      </c>
      <c r="M60" s="83">
        <f>AP!M60+TA!M60+AN!M60+AT!M60+CO!M60+VA!M60+OH!M60+MA!M60+BI!M60+AR!M60+LR!M60+LL!M60+AY!M60+MG!M60+RM!M60</f>
        <v>980899</v>
      </c>
      <c r="N60" s="83">
        <f>AP!N60+TA!N60+AN!N60+AT!N60+CO!N60+VA!N60+OH!N60+MA!N60+BI!N60+AR!N60+LR!N60+LL!N60+AY!N60+MG!N60+RM!N60</f>
        <v>1054779</v>
      </c>
      <c r="O60" s="83">
        <f>AP!O60+TA!O60+AN!O60+AT!O60+CO!O60+VA!O60+OH!O60+MA!O60+BI!O60+AR!O60+LR!O60+LL!O60+AY!O60+MG!O60+RM!O60</f>
        <v>1215824</v>
      </c>
      <c r="P60" s="83">
        <f>AP!P60+TA!P60+AN!P60+AT!P60+CO!P60+VA!P60+OH!P60+MA!P60+BI!P60+AR!P60+LR!P60+LL!P60+AY!P60+MG!P60+RM!P60</f>
        <v>1345601</v>
      </c>
      <c r="Q60" s="83">
        <f>AP!Q60+TA!Q60+AN!Q60+AT!Q60+CO!Q60+VA!Q60+OH!Q60+MA!Q60+BI!Q60+AR!Q60+LR!Q60+LL!Q60+AY!Q60+MG!Q60+RM!Q60</f>
        <v>1296742</v>
      </c>
      <c r="R60" s="83">
        <f>AP!R60+TA!R60+AN!R60+AT!R60+CO!R60+VA!R60+OH!R60+MA!R60+BI!R60+AR!R60+LR!R60+LL!R60+AY!R60+MG!R60+RM!R60</f>
        <v>1445327</v>
      </c>
      <c r="S60" s="83">
        <f>AP!S60+TA!S60+AN!S60+AT!S60+CO!S60+VA!S60+OH!S60+MA!S60+BI!S60+AR!S60+LR!S60+LL!S60+AY!S60+MG!S60+RM!S60</f>
        <v>1071263</v>
      </c>
      <c r="T60" s="83">
        <f>AP!T60+TA!T60+AN!T60+AT!T60+CO!T60+VA!T60+OH!T60+MA!T60+BI!T60+AR!T60+LR!T60+LL!T60+AY!T60+MG!T60+RM!T60</f>
        <v>573042</v>
      </c>
      <c r="U60" s="83">
        <f>AP!U60+TA!U60+AN!U60+AT!U60+CO!U60+VA!U60+OH!U60+MA!U60+BI!U60+AR!U60+LR!U60+LL!U60+AY!U60+MG!U60+RM!U60</f>
        <v>214628</v>
      </c>
      <c r="V60" s="83">
        <f>AP!V60+TA!V60+AN!V60+AT!V60+CO!V60+VA!V60+OH!V60+MA!V60+BI!V60+AR!V60+LR!V60+LL!V60+AY!V60+MG!V60+RM!V60</f>
        <v>23402</v>
      </c>
      <c r="W60" s="83">
        <f>AP!W60+TA!W60+AN!W60+AT!W60+CO!W60+VA!W60+OH!W60+MA!W60+BI!W60+AR!W60+LR!W60+LL!W60+AY!W60+MG!W60+RM!W60</f>
        <v>2089.2149912049017</v>
      </c>
      <c r="X60" s="83">
        <f>AP!X60+TA!X60+AN!X60+AT!X60+CO!X60+VA!X60+OH!X60+MA!X60+BI!X60+AR!X60+LR!X60+LL!X60+AY!X60+MG!X60+RM!X60</f>
        <v>0</v>
      </c>
      <c r="Y60" s="18">
        <f>AP!Y60+TA!Y60+AN!Y60+AT!Y60+CO!Y60+VA!Y60+OH!Y60+MA!Y60+BI!Y60+AR!Y60+LR!Y60+LL!Y60+AY!Y60+MG!Y60+RM!Y60</f>
        <v>0</v>
      </c>
      <c r="Z60" s="18">
        <f>AP!Z60+TA!Z60+AN!Z60+AT!Z60+CO!Z60+VA!Z60+OH!Z60+MA!Z60+BI!Z60+AR!Z60+LR!Z60+LL!Z60+AY!Z60+MG!Z60+RM!Z60</f>
        <v>0</v>
      </c>
      <c r="AA60" s="18">
        <f>AP!AA60+TA!AA60+AN!AA60+AT!AA60+CO!AA60+VA!AA60+OH!AA60+MA!AA60+BI!AA60+AR!AA60+LR!AA60+LL!AA60+AY!AA60+MG!AA60+RM!AA60</f>
        <v>0</v>
      </c>
      <c r="AB60" s="18">
        <f>AP!AB60+TA!AB60+AN!AB60+AT!AB60+CO!AB60+VA!AB60+OH!AB60+MA!AB60+BI!AB60+AR!AB60+LR!AB60+LL!AB60+AY!AB60+MG!AB60+RM!AB60</f>
        <v>0</v>
      </c>
      <c r="AC60" s="18">
        <f>AP!AC60+TA!AC60+AN!AC60+AT!AC60+CO!AC60+VA!AC60+OH!AC60+MA!AC60+BI!AC60+AR!AC60+LR!AC60+LL!AC60+AY!AC60+MG!AC60+RM!AC60</f>
        <v>399</v>
      </c>
      <c r="AD60" s="18">
        <f>AP!AD60+TA!AD60+AN!AD60+AT!AD60+CO!AD60+VA!AD60+OH!AD60+MA!AD60+BI!AD60+AR!AD60+LR!AD60+LL!AD60+AY!AD60+MG!AD60+RM!AD60</f>
        <v>0</v>
      </c>
      <c r="AE60" s="18">
        <f>AP!AE60+TA!AE60+AN!AE60+AT!AE60+CO!AE60+VA!AE60+OH!AE60+MA!AE60+BI!AE60+AR!AE60+LR!AE60+LL!AE60+AY!AE60+MG!AE60+RM!AE60</f>
        <v>0</v>
      </c>
      <c r="AF60" s="18">
        <f>AP!AF60+TA!AF60+AN!AF60+AT!AF60+CO!AF60+VA!AF60+OH!AF60+MA!AF60+ÑU!AF60+BI!AF60+AR!AF60+LR!AF60+LL!AF60+AY!AF60+MG!AF60+RM!AF60</f>
        <v>0</v>
      </c>
      <c r="AG60" s="18">
        <v>0</v>
      </c>
      <c r="AH60" s="18">
        <f>AP!AH60+TA!AH60+AN!AH60+AT!AH60+CO!AH60+VA!AH60+OH!AH60+MA!AH60+ÑU!AH60+BI!AH60+AR!AH60+LR!AH60+LL!AH60+AY!AH60+MG!AH60+RM!AH60</f>
        <v>0</v>
      </c>
      <c r="AI60" s="86">
        <f t="shared" si="77"/>
        <v>13974728.214991204</v>
      </c>
    </row>
    <row r="61" spans="1:36" ht="12.75" customHeight="1" x14ac:dyDescent="0.2">
      <c r="A61" s="121"/>
      <c r="B61" s="137" t="s">
        <v>28</v>
      </c>
      <c r="C61" s="10" t="s">
        <v>25</v>
      </c>
      <c r="D61" s="82">
        <f>AP!D61+TA!D61+AN!D61+AT!D61+CO!D61+VA!D61+OH!D61+MA!D61+BI!D61+AR!D61+LR!D61+LL!D61+AY!D61+MG!D61+RM!D61</f>
        <v>0</v>
      </c>
      <c r="E61" s="82">
        <f>AP!E61+TA!E61+AN!E61+AT!E61+CO!E61+VA!E61+OH!E61+MA!E61+BI!E61+AR!E61+LR!E61+LL!E61+AY!E61+MG!E61+RM!E61</f>
        <v>0</v>
      </c>
      <c r="F61" s="82">
        <f>AP!F61+TA!F61+AN!F61+AT!F61+CO!F61+VA!F61+OH!F61+MA!F61+BI!F61+AR!F61+LR!F61+LL!F61+AY!F61+MG!F61+RM!F61</f>
        <v>0</v>
      </c>
      <c r="G61" s="82">
        <f>AP!G61+TA!G61+AN!G61+AT!G61+CO!G61+VA!G61+OH!G61+MA!G61+BI!G61+AR!G61+LR!G61+LL!G61+AY!G61+MG!G61+RM!G61</f>
        <v>0</v>
      </c>
      <c r="H61" s="82">
        <f>AP!H61+TA!H61+AN!H61+AT!H61+CO!H61+VA!H61+OH!H61+MA!H61+BI!H61+AR!H61+LR!H61+LL!H61+AY!H61+MG!H61+RM!H61</f>
        <v>0</v>
      </c>
      <c r="I61" s="82">
        <f>AP!I61+TA!I61+AN!I61+AT!I61+CO!I61+VA!I61+OH!I61+MA!I61+BI!I61+AR!I61+LR!I61+LL!I61+AY!I61+MG!I61+RM!I61</f>
        <v>753</v>
      </c>
      <c r="J61" s="82">
        <f>AP!J61+TA!J61+AN!J61+AT!J61+CO!J61+VA!J61+OH!J61+MA!J61+BI!J61+AR!J61+LR!J61+LL!J61+AY!J61+MG!J61+RM!J61</f>
        <v>2555</v>
      </c>
      <c r="K61" s="82">
        <f>AP!K61+TA!K61+AN!K61+AT!K61+CO!K61+VA!K61+OH!K61+MA!K61+BI!K61+AR!K61+LR!K61+LL!K61+AY!K61+MG!K61+RM!K61</f>
        <v>2198</v>
      </c>
      <c r="L61" s="82">
        <f>AP!L61+TA!L61+AN!L61+AT!L61+CO!L61+VA!L61+OH!L61+MA!L61+BI!L61+AR!L61+LR!L61+LL!L61+AY!L61+MG!L61+RM!L61</f>
        <v>2827</v>
      </c>
      <c r="M61" s="82">
        <f>AP!M61+TA!M61+AN!M61+AT!M61+CO!M61+VA!M61+OH!M61+MA!M61+BI!M61+AR!M61+LR!M61+LL!M61+AY!M61+MG!M61+RM!M61</f>
        <v>3398</v>
      </c>
      <c r="N61" s="82">
        <f>AP!N61+TA!N61+AN!N61+AT!N61+CO!N61+VA!N61+OH!N61+MA!N61+BI!N61+AR!N61+LR!N61+LL!N61+AY!N61+MG!N61+RM!N61</f>
        <v>4701</v>
      </c>
      <c r="O61" s="82">
        <f>AP!O61+TA!O61+AN!O61+AT!O61+CO!O61+VA!O61+OH!O61+MA!O61+BI!O61+AR!O61+LR!O61+LL!O61+AY!O61+MG!O61+RM!O61</f>
        <v>5698</v>
      </c>
      <c r="P61" s="82">
        <f>AP!P61+TA!P61+AN!P61+AT!P61+CO!P61+VA!P61+OH!P61+MA!P61+BI!P61+AR!P61+LR!P61+LL!P61+AY!P61+MG!P61+RM!P61</f>
        <v>8204</v>
      </c>
      <c r="Q61" s="82">
        <f>AP!Q61+TA!Q61+AN!Q61+AT!Q61+CO!Q61+VA!Q61+OH!Q61+MA!Q61+BI!Q61+AR!Q61+LR!Q61+LL!Q61+AY!Q61+MG!Q61+RM!Q61</f>
        <v>10890</v>
      </c>
      <c r="R61" s="82">
        <f>AP!R61+TA!R61+AN!R61+AT!R61+CO!R61+VA!R61+OH!R61+MA!R61+BI!R61+AR!R61+LR!R61+LL!R61+AY!R61+MG!R61+RM!R61</f>
        <v>14002</v>
      </c>
      <c r="S61" s="82">
        <f>AP!S61+TA!S61+AN!S61+AT!S61+CO!S61+VA!S61+OH!S61+MA!S61+BI!S61+AR!S61+LR!S61+LL!S61+AY!S61+MG!S61+RM!S61</f>
        <v>5546</v>
      </c>
      <c r="T61" s="82">
        <f>AP!T61+TA!T61+AN!T61+AT!T61+CO!T61+VA!T61+OH!T61+MA!T61+BI!T61+AR!T61+LR!T61+LL!T61+AY!T61+MG!T61+RM!T61</f>
        <v>791</v>
      </c>
      <c r="U61" s="82">
        <f>AP!U61+TA!U61+AN!U61+AT!U61+CO!U61+VA!U61+OH!U61+MA!U61+BI!U61+AR!U61+LR!U61+LL!U61+AY!U61+MG!U61+RM!U61</f>
        <v>68</v>
      </c>
      <c r="V61" s="82">
        <f>AP!V61+TA!V61+AN!V61+AT!V61+CO!V61+VA!V61+OH!V61+MA!V61+BI!V61+AR!V61+LR!V61+LL!V61+AY!V61+MG!V61+RM!V61</f>
        <v>0</v>
      </c>
      <c r="W61" s="82">
        <f>AP!W61+TA!W61+AN!W61+AT!W61+CO!W61+VA!W61+OH!W61+MA!W61+BI!W61+AR!W61+LR!W61+LL!W61+AY!W61+MG!W61+RM!W61</f>
        <v>12</v>
      </c>
      <c r="X61" s="82">
        <f>AP!X61+TA!X61+AN!X61+AT!X61+CO!X61+VA!X61+OH!X61+MA!X61+BI!X61+AR!X61+LR!X61+LL!X61+AY!X61+MG!X61+RM!X61</f>
        <v>1</v>
      </c>
      <c r="Y61" s="17">
        <f>AP!Y61+TA!Y61+AN!Y61+AT!Y61+CO!Y61+VA!Y61+OH!Y61+MA!Y61+BI!Y61+AR!Y61+LR!Y61+LL!Y61+AY!Y61+MG!Y61+RM!Y61</f>
        <v>0</v>
      </c>
      <c r="Z61" s="17">
        <f>AP!Z61+TA!Z61+AN!Z61+AT!Z61+CO!Z61+VA!Z61+OH!Z61+MA!Z61+BI!Z61+AR!Z61+LR!Z61+LL!Z61+AY!Z61+MG!Z61+RM!Z61</f>
        <v>0</v>
      </c>
      <c r="AA61" s="17">
        <f>AP!AA61+TA!AA61+AN!AA61+AT!AA61+CO!AA61+VA!AA61+OH!AA61+MA!AA61+BI!AA61+AR!AA61+LR!AA61+LL!AA61+AY!AA61+MG!AA61+RM!AA61</f>
        <v>0</v>
      </c>
      <c r="AB61" s="17">
        <f>AP!AB61+TA!AB61+AN!AB61+AT!AB61+CO!AB61+VA!AB61+OH!AB61+MA!AB61+BI!AB61+AR!AB61+LR!AB61+LL!AB61+AY!AB61+MG!AB61+RM!AB61</f>
        <v>0</v>
      </c>
      <c r="AC61" s="17">
        <f>AP!AC61+TA!AC61+AN!AC61+AT!AC61+CO!AC61+VA!AC61+OH!AC61+MA!AC61+BI!AC61+AR!AC61+LR!AC61+LL!AC61+AY!AC61+MG!AC61+RM!AC61</f>
        <v>0</v>
      </c>
      <c r="AD61" s="17">
        <f>AP!AD61+TA!AD61+AN!AD61+AT!AD61+CO!AD61+VA!AD61+OH!AD61+MA!AD61+BI!AD61+AR!AD61+LR!AD61+LL!AD61+AY!AD61+MG!AD61+RM!AD61</f>
        <v>0</v>
      </c>
      <c r="AE61" s="17">
        <f>AP!AE61+TA!AE61+AN!AE61+AT!AE61+CO!AE61+VA!AE61+OH!AE61+MA!AE61+BI!AE61+AR!AE61+LR!AE61+LL!AE61+AY!AE61+MG!AE61+RM!AE61</f>
        <v>0</v>
      </c>
      <c r="AF61" s="17">
        <f>AP!AF61+TA!AF61+AN!AF61+AT!AF61+CO!AF61+VA!AF61+OH!AF61+MA!AF61+ÑU!AF61+BI!AF61+AR!AF61+LR!AF61+LL!AF61+AY!AF61+MG!AF61+RM!AF61</f>
        <v>0</v>
      </c>
      <c r="AG61" s="17">
        <v>0</v>
      </c>
      <c r="AH61" s="17">
        <f>AP!AH61+TA!AH61+AN!AH61+AT!AH61+CO!AH61+VA!AH61+OH!AH61+MA!AH61+ÑU!AH61+BI!AH61+AR!AH61+LR!AH61+LL!AH61+AY!AH61+MG!AH61+RM!AH61</f>
        <v>0</v>
      </c>
      <c r="AI61" s="85">
        <f t="shared" si="77"/>
        <v>61644</v>
      </c>
    </row>
    <row r="62" spans="1:36" ht="12.75" customHeight="1" x14ac:dyDescent="0.2">
      <c r="A62" s="121"/>
      <c r="B62" s="138"/>
      <c r="C62" s="11" t="s">
        <v>39</v>
      </c>
      <c r="D62" s="83">
        <f>AP!D62+TA!D62+AN!D62+AT!D62+CO!D62+VA!D62+OH!D62+MA!D62+BI!D62+AR!D62+LR!D62+LL!D62+AY!D62+MG!D62+RM!D62</f>
        <v>0</v>
      </c>
      <c r="E62" s="83">
        <f>AP!E62+TA!E62+AN!E62+AT!E62+CO!E62+VA!E62+OH!E62+MA!E62+BI!E62+AR!E62+LR!E62+LL!E62+AY!E62+MG!E62+RM!E62</f>
        <v>0</v>
      </c>
      <c r="F62" s="83">
        <f>AP!F62+TA!F62+AN!F62+AT!F62+CO!F62+VA!F62+OH!F62+MA!F62+BI!F62+AR!F62+LR!F62+LL!F62+AY!F62+MG!F62+RM!F62</f>
        <v>0</v>
      </c>
      <c r="G62" s="83">
        <f>AP!G62+TA!G62+AN!G62+AT!G62+CO!G62+VA!G62+OH!G62+MA!G62+BI!G62+AR!G62+LR!G62+LL!G62+AY!G62+MG!G62+RM!G62</f>
        <v>0</v>
      </c>
      <c r="H62" s="83">
        <f>AP!H62+TA!H62+AN!H62+AT!H62+CO!H62+VA!H62+OH!H62+MA!H62+BI!H62+AR!H62+LR!H62+LL!H62+AY!H62+MG!H62+RM!H62</f>
        <v>0</v>
      </c>
      <c r="I62" s="83">
        <f>AP!I62+TA!I62+AN!I62+AT!I62+CO!I62+VA!I62+OH!I62+MA!I62+BI!I62+AR!I62+LR!I62+LL!I62+AY!I62+MG!I62+RM!I62</f>
        <v>105356</v>
      </c>
      <c r="J62" s="83">
        <f>AP!J62+TA!J62+AN!J62+AT!J62+CO!J62+VA!J62+OH!J62+MA!J62+BI!J62+AR!J62+LR!J62+LL!J62+AY!J62+MG!J62+RM!J62</f>
        <v>360207</v>
      </c>
      <c r="K62" s="83">
        <f>AP!K62+TA!K62+AN!K62+AT!K62+CO!K62+VA!K62+OH!K62+MA!K62+BI!K62+AR!K62+LR!K62+LL!K62+AY!K62+MG!K62+RM!K62</f>
        <v>314495</v>
      </c>
      <c r="L62" s="83">
        <f>AP!L62+TA!L62+AN!L62+AT!L62+CO!L62+VA!L62+OH!L62+MA!L62+BI!L62+AR!L62+LR!L62+LL!L62+AY!L62+MG!L62+RM!L62</f>
        <v>411055</v>
      </c>
      <c r="M62" s="83">
        <f>AP!M62+TA!M62+AN!M62+AT!M62+CO!M62+VA!M62+OH!M62+MA!M62+BI!M62+AR!M62+LR!M62+LL!M62+AY!M62+MG!M62+RM!M62</f>
        <v>496819</v>
      </c>
      <c r="N62" s="83">
        <f>AP!N62+TA!N62+AN!N62+AT!N62+CO!N62+VA!N62+OH!N62+MA!N62+BI!N62+AR!N62+LR!N62+LL!N62+AY!N62+MG!N62+RM!N62</f>
        <v>689882</v>
      </c>
      <c r="O62" s="83">
        <f>AP!O62+TA!O62+AN!O62+AT!O62+CO!O62+VA!O62+OH!O62+MA!O62+BI!O62+AR!O62+LR!O62+LL!O62+AY!O62+MG!O62+RM!O62</f>
        <v>827651</v>
      </c>
      <c r="P62" s="83">
        <f>AP!P62+TA!P62+AN!P62+AT!P62+CO!P62+VA!P62+OH!P62+MA!P62+BI!P62+AR!P62+LR!P62+LL!P62+AY!P62+MG!P62+RM!P62</f>
        <v>1151984</v>
      </c>
      <c r="Q62" s="83">
        <f>AP!Q62+TA!Q62+AN!Q62+AT!Q62+CO!Q62+VA!Q62+OH!Q62+MA!Q62+BI!Q62+AR!Q62+LR!Q62+LL!Q62+AY!Q62+MG!Q62+RM!Q62</f>
        <v>1382654</v>
      </c>
      <c r="R62" s="83">
        <f>AP!R62+TA!R62+AN!R62+AT!R62+CO!R62+VA!R62+OH!R62+MA!R62+BI!R62+AR!R62+LR!R62+LL!R62+AY!R62+MG!R62+RM!R62</f>
        <v>1696061</v>
      </c>
      <c r="S62" s="83">
        <f>AP!S62+TA!S62+AN!S62+AT!S62+CO!S62+VA!S62+OH!S62+MA!S62+BI!S62+AR!S62+LR!S62+LL!S62+AY!S62+MG!S62+RM!S62</f>
        <v>659399</v>
      </c>
      <c r="T62" s="83">
        <f>AP!T62+TA!T62+AN!T62+AT!T62+CO!T62+VA!T62+OH!T62+MA!T62+BI!T62+AR!T62+LR!T62+LL!T62+AY!T62+MG!T62+RM!T62</f>
        <v>98468</v>
      </c>
      <c r="U62" s="83">
        <f>AP!U62+TA!U62+AN!U62+AT!U62+CO!U62+VA!U62+OH!U62+MA!U62+BI!U62+AR!U62+LR!U62+LL!U62+AY!U62+MG!U62+RM!U62</f>
        <v>8363</v>
      </c>
      <c r="V62" s="83">
        <f>AP!V62+TA!V62+AN!V62+AT!V62+CO!V62+VA!V62+OH!V62+MA!V62+BI!V62+AR!V62+LR!V62+LL!V62+AY!V62+MG!V62+RM!V62</f>
        <v>0</v>
      </c>
      <c r="W62" s="83">
        <f>AP!W62+TA!W62+AN!W62+AT!W62+CO!W62+VA!W62+OH!W62+MA!W62+BI!W62+AR!W62+LR!W62+LL!W62+AY!W62+MG!W62+RM!W62</f>
        <v>1451.1550011775416</v>
      </c>
      <c r="X62" s="83">
        <f>AP!X62+TA!X62+AN!X62+AT!X62+CO!X62+VA!X62+OH!X62+MA!X62+BI!X62+AR!X62+LR!X62+LL!X62+AY!X62+MG!X62+RM!X62</f>
        <v>177.50027976283815</v>
      </c>
      <c r="Y62" s="18">
        <f>AP!Y62+TA!Y62+AN!Y62+AT!Y62+CO!Y62+VA!Y62+OH!Y62+MA!Y62+BI!Y62+AR!Y62+LR!Y62+LL!Y62+AY!Y62+MG!Y62+RM!Y62</f>
        <v>0</v>
      </c>
      <c r="Z62" s="18">
        <f>AP!Z62+TA!Z62+AN!Z62+AT!Z62+CO!Z62+VA!Z62+OH!Z62+MA!Z62+BI!Z62+AR!Z62+LR!Z62+LL!Z62+AY!Z62+MG!Z62+RM!Z62</f>
        <v>0</v>
      </c>
      <c r="AA62" s="18">
        <f>AP!AA62+TA!AA62+AN!AA62+AT!AA62+CO!AA62+VA!AA62+OH!AA62+MA!AA62+BI!AA62+AR!AA62+LR!AA62+LL!AA62+AY!AA62+MG!AA62+RM!AA62</f>
        <v>0</v>
      </c>
      <c r="AB62" s="18">
        <f>AP!AB62+TA!AB62+AN!AB62+AT!AB62+CO!AB62+VA!AB62+OH!AB62+MA!AB62+BI!AB62+AR!AB62+LR!AB62+LL!AB62+AY!AB62+MG!AB62+RM!AB62</f>
        <v>0</v>
      </c>
      <c r="AC62" s="18">
        <f>AP!AC62+TA!AC62+AN!AC62+AT!AC62+CO!AC62+VA!AC62+OH!AC62+MA!AC62+BI!AC62+AR!AC62+LR!AC62+LL!AC62+AY!AC62+MG!AC62+RM!AC62</f>
        <v>0</v>
      </c>
      <c r="AD62" s="18">
        <f>AP!AD62+TA!AD62+AN!AD62+AT!AD62+CO!AD62+VA!AD62+OH!AD62+MA!AD62+BI!AD62+AR!AD62+LR!AD62+LL!AD62+AY!AD62+MG!AD62+RM!AD62</f>
        <v>0</v>
      </c>
      <c r="AE62" s="18">
        <f>AP!AE62+TA!AE62+AN!AE62+AT!AE62+CO!AE62+VA!AE62+OH!AE62+MA!AE62+BI!AE62+AR!AE62+LR!AE62+LL!AE62+AY!AE62+MG!AE62+RM!AE62</f>
        <v>0</v>
      </c>
      <c r="AF62" s="18">
        <f>AP!AF62+TA!AF62+AN!AF62+AT!AF62+CO!AF62+VA!AF62+OH!AF62+MA!AF62+ÑU!AF62+BI!AF62+AR!AF62+LR!AF62+LL!AF62+AY!AF62+MG!AF62+RM!AF62</f>
        <v>0</v>
      </c>
      <c r="AG62" s="18">
        <v>0</v>
      </c>
      <c r="AH62" s="18">
        <f>AP!AH62+TA!AH62+AN!AH62+AT!AH62+CO!AH62+VA!AH62+OH!AH62+MA!AH62+ÑU!AH62+BI!AH62+AR!AH62+LR!AH62+LL!AH62+AY!AH62+MG!AH62+RM!AH62</f>
        <v>0</v>
      </c>
      <c r="AI62" s="86">
        <f t="shared" si="77"/>
        <v>8204022.6552809402</v>
      </c>
    </row>
    <row r="63" spans="1:36" ht="12.75" customHeight="1" x14ac:dyDescent="0.2">
      <c r="A63" s="121"/>
      <c r="B63" s="137" t="s">
        <v>29</v>
      </c>
      <c r="C63" s="10" t="s">
        <v>25</v>
      </c>
      <c r="D63" s="82">
        <f>AP!D63+TA!D63+AN!D63+AT!D63+CO!D63+VA!D63+OH!D63+MA!D63+BI!D63+AR!D63+LR!D63+LL!D63+AY!D63+MG!D63+RM!D63</f>
        <v>0</v>
      </c>
      <c r="E63" s="82">
        <f>AP!E63+TA!E63+AN!E63+AT!E63+CO!E63+VA!E63+OH!E63+MA!E63+BI!E63+AR!E63+LR!E63+LL!E63+AY!E63+MG!E63+RM!E63</f>
        <v>0</v>
      </c>
      <c r="F63" s="82">
        <f>AP!F63+TA!F63+AN!F63+AT!F63+CO!F63+VA!F63+OH!F63+MA!F63+BI!F63+AR!F63+LR!F63+LL!F63+AY!F63+MG!F63+RM!F63</f>
        <v>0</v>
      </c>
      <c r="G63" s="82">
        <f>AP!G63+TA!G63+AN!G63+AT!G63+CO!G63+VA!G63+OH!G63+MA!G63+BI!G63+AR!G63+LR!G63+LL!G63+AY!G63+MG!G63+RM!G63</f>
        <v>0</v>
      </c>
      <c r="H63" s="82">
        <f>AP!H63+TA!H63+AN!H63+AT!H63+CO!H63+VA!H63+OH!H63+MA!H63+BI!H63+AR!H63+LR!H63+LL!H63+AY!H63+MG!H63+RM!H63</f>
        <v>0</v>
      </c>
      <c r="I63" s="82">
        <f>AP!I63+TA!I63+AN!I63+AT!I63+CO!I63+VA!I63+OH!I63+MA!I63+BI!I63+AR!I63+LR!I63+LL!I63+AY!I63+MG!I63+RM!I63</f>
        <v>0</v>
      </c>
      <c r="J63" s="82">
        <f>AP!J63+TA!J63+AN!J63+AT!J63+CO!J63+VA!J63+OH!J63+MA!J63+BI!J63+AR!J63+LR!J63+LL!J63+AY!J63+MG!J63+RM!J63</f>
        <v>0</v>
      </c>
      <c r="K63" s="82">
        <f>AP!K63+TA!K63+AN!K63+AT!K63+CO!K63+VA!K63+OH!K63+MA!K63+BI!K63+AR!K63+LR!K63+LL!K63+AY!K63+MG!K63+RM!K63</f>
        <v>0</v>
      </c>
      <c r="L63" s="82">
        <f>AP!L63+TA!L63+AN!L63+AT!L63+CO!L63+VA!L63+OH!L63+MA!L63+BI!L63+AR!L63+LR!L63+LL!L63+AY!L63+MG!L63+RM!L63</f>
        <v>0</v>
      </c>
      <c r="M63" s="82">
        <f>AP!M63+TA!M63+AN!M63+AT!M63+CO!M63+VA!M63+OH!M63+MA!M63+BI!M63+AR!M63+LR!M63+LL!M63+AY!M63+MG!M63+RM!M63</f>
        <v>0</v>
      </c>
      <c r="N63" s="82">
        <f>AP!N63+TA!N63+AN!N63+AT!N63+CO!N63+VA!N63+OH!N63+MA!N63+BI!N63+AR!N63+LR!N63+LL!N63+AY!N63+MG!N63+RM!N63</f>
        <v>0</v>
      </c>
      <c r="O63" s="82">
        <f>AP!O63+TA!O63+AN!O63+AT!O63+CO!O63+VA!O63+OH!O63+MA!O63+BI!O63+AR!O63+LR!O63+LL!O63+AY!O63+MG!O63+RM!O63</f>
        <v>0</v>
      </c>
      <c r="P63" s="82">
        <f>AP!P63+TA!P63+AN!P63+AT!P63+CO!P63+VA!P63+OH!P63+MA!P63+BI!P63+AR!P63+LR!P63+LL!P63+AY!P63+MG!P63+RM!P63</f>
        <v>1080</v>
      </c>
      <c r="Q63" s="82">
        <f>AP!Q63+TA!Q63+AN!Q63+AT!Q63+CO!Q63+VA!Q63+OH!Q63+MA!Q63+BI!Q63+AR!Q63+LR!Q63+LL!Q63+AY!Q63+MG!Q63+RM!Q63</f>
        <v>6245</v>
      </c>
      <c r="R63" s="82">
        <f>AP!R63+TA!R63+AN!R63+AT!R63+CO!R63+VA!R63+OH!R63+MA!R63+BI!R63+AR!R63+LR!R63+LL!R63+AY!R63+MG!R63+RM!R63</f>
        <v>15459</v>
      </c>
      <c r="S63" s="82">
        <f>AP!S63+TA!S63+AN!S63+AT!S63+CO!S63+VA!S63+OH!S63+MA!S63+BI!S63+AR!S63+LR!S63+LL!S63+AY!S63+MG!S63+RM!S63</f>
        <v>25449</v>
      </c>
      <c r="T63" s="82">
        <f>AP!T63+TA!T63+AN!T63+AT!T63+CO!T63+VA!T63+OH!T63+MA!T63+BI!T63+AR!T63+LR!T63+LL!T63+AY!T63+MG!T63+RM!T63</f>
        <v>32401</v>
      </c>
      <c r="U63" s="82">
        <f>AP!U63+TA!U63+AN!U63+AT!U63+CO!U63+VA!U63+OH!U63+MA!U63+BI!U63+AR!U63+LR!U63+LL!U63+AY!U63+MG!U63+RM!U63</f>
        <v>38529</v>
      </c>
      <c r="V63" s="82">
        <f>AP!V63+TA!V63+AN!V63+AT!V63+CO!V63+VA!V63+OH!V63+MA!V63+BI!V63+AR!V63+LR!V63+LL!V63+AY!V63+MG!V63+RM!V63</f>
        <v>45159</v>
      </c>
      <c r="W63" s="82">
        <f>AP!W63+TA!W63+AN!W63+AT!W63+CO!W63+VA!W63+OH!W63+MA!W63+BI!W63+AR!W63+LR!W63+LL!W63+AY!W63+MG!W63+RM!W63</f>
        <v>54841</v>
      </c>
      <c r="X63" s="82">
        <f>AP!X63+TA!X63+AN!X63+AT!X63+CO!X63+VA!X63+OH!X63+MA!X63+BI!X63+AR!X63+LR!X63+LL!X63+AY!X63+MG!X63+RM!X63</f>
        <v>48876</v>
      </c>
      <c r="Y63" s="17">
        <f>AP!Y63+TA!Y63+AN!Y63+AT!Y63+CO!Y63+VA!Y63+OH!Y63+MA!Y63+BI!Y63+AR!Y63+LR!Y63+LL!Y63+AY!Y63+MG!Y63+RM!Y63</f>
        <v>30209</v>
      </c>
      <c r="Z63" s="17">
        <f>AP!Z63+TA!Z63+AN!Z63+AT!Z63+CO!Z63+VA!Z63+OH!Z63+MA!Z63+BI!Z63+AR!Z63+LR!Z63+LL!Z63+AY!Z63+MG!Z63+RM!Z63</f>
        <v>23676</v>
      </c>
      <c r="AA63" s="17">
        <f>AP!AA63+TA!AA63+AN!AA63+AT!AA63+CO!AA63+VA!AA63+OH!AA63+MA!AA63+BI!AA63+AR!AA63+LR!AA63+LL!AA63+AY!AA63+MG!AA63+RM!AA63</f>
        <v>11481</v>
      </c>
      <c r="AB63" s="17">
        <f>AP!AB63+TA!AB63+AN!AB63+AT!AB63+CO!AB63+VA!AB63+OH!AB63+MA!AB63+BI!AB63+AR!AB63+LR!AB63+LL!AB63+AY!AB63+MG!AB63+RM!AB63</f>
        <v>4553</v>
      </c>
      <c r="AC63" s="17">
        <f>AP!AC63+TA!AC63+AN!AC63+AT!AC63+CO!AC63+VA!AC63+OH!AC63+MA!AC63+BI!AC63+AR!AC63+LR!AC63+LL!AC63+AY!AC63+MG!AC63+RM!AC63</f>
        <v>1623</v>
      </c>
      <c r="AD63" s="17">
        <f>AP!AD63+TA!AD63+AN!AD63+AT!AD63+CO!AD63+VA!AD63+OH!AD63+MA!AD63+BI!AD63+AR!AD63+LR!AD63+LL!AD63+AY!AD63+MG!AD63+RM!AD63</f>
        <v>808</v>
      </c>
      <c r="AE63" s="17">
        <f>AP!AE63+TA!AE63+AN!AE63+AT!AE63+CO!AE63+VA!AE63+OH!AE63+MA!AE63+BI!AE63+AR!AE63+LR!AE63+LL!AE63+AY!AE63+MG!AE63+RM!AE63</f>
        <v>261.32688094417961</v>
      </c>
      <c r="AF63" s="17">
        <f>AP!AF63+TA!AF63+AN!AF63+AT!AF63+CO!AF63+VA!AF63+OH!AF63+MA!AF63+ÑU!AF63+BI!AF63+AR!AF63+LR!AF63+LL!AF63+AY!AF63+MG!AF63+RM!AF63</f>
        <v>55</v>
      </c>
      <c r="AG63" s="17">
        <v>120</v>
      </c>
      <c r="AH63" s="17">
        <f>AP!AH63+TA!AH63+AN!AH63+AT!AH63+CO!AH63+VA!AH63+OH!AH63+MA!AH63+ÑU!AH63+BI!AH63+AR!AH63+LR!AH63+LL!AH63+AY!AH63+MG!AH63+RM!AH63</f>
        <v>88</v>
      </c>
      <c r="AI63" s="85">
        <f t="shared" si="77"/>
        <v>340913.32688094419</v>
      </c>
    </row>
    <row r="64" spans="1:36" ht="12.75" customHeight="1" x14ac:dyDescent="0.2">
      <c r="A64" s="121"/>
      <c r="B64" s="138"/>
      <c r="C64" s="11" t="s">
        <v>39</v>
      </c>
      <c r="D64" s="83">
        <f>AP!D64+TA!D64+AN!D64+AT!D64+CO!D64+VA!D64+OH!D64+MA!D64+BI!D64+AR!D64+LR!D64+LL!D64+AY!D64+MG!D64+RM!D64</f>
        <v>0</v>
      </c>
      <c r="E64" s="83">
        <f>AP!E64+TA!E64+AN!E64+AT!E64+CO!E64+VA!E64+OH!E64+MA!E64+BI!E64+AR!E64+LR!E64+LL!E64+AY!E64+MG!E64+RM!E64</f>
        <v>0</v>
      </c>
      <c r="F64" s="83">
        <f>AP!F64+TA!F64+AN!F64+AT!F64+CO!F64+VA!F64+OH!F64+MA!F64+BI!F64+AR!F64+LR!F64+LL!F64+AY!F64+MG!F64+RM!F64</f>
        <v>0</v>
      </c>
      <c r="G64" s="83">
        <f>AP!G64+TA!G64+AN!G64+AT!G64+CO!G64+VA!G64+OH!G64+MA!G64+BI!G64+AR!G64+LR!G64+LL!G64+AY!G64+MG!G64+RM!G64</f>
        <v>0</v>
      </c>
      <c r="H64" s="83">
        <f>AP!H64+TA!H64+AN!H64+AT!H64+CO!H64+VA!H64+OH!H64+MA!H64+BI!H64+AR!H64+LR!H64+LL!H64+AY!H64+MG!H64+RM!H64</f>
        <v>0</v>
      </c>
      <c r="I64" s="83">
        <f>AP!I64+TA!I64+AN!I64+AT!I64+CO!I64+VA!I64+OH!I64+MA!I64+BI!I64+AR!I64+LR!I64+LL!I64+AY!I64+MG!I64+RM!I64</f>
        <v>0</v>
      </c>
      <c r="J64" s="83">
        <f>AP!J64+TA!J64+AN!J64+AT!J64+CO!J64+VA!J64+OH!J64+MA!J64+BI!J64+AR!J64+LR!J64+LL!J64+AY!J64+MG!J64+RM!J64</f>
        <v>0</v>
      </c>
      <c r="K64" s="83">
        <f>AP!K64+TA!K64+AN!K64+AT!K64+CO!K64+VA!K64+OH!K64+MA!K64+BI!K64+AR!K64+LR!K64+LL!K64+AY!K64+MG!K64+RM!K64</f>
        <v>0</v>
      </c>
      <c r="L64" s="83">
        <f>AP!L64+TA!L64+AN!L64+AT!L64+CO!L64+VA!L64+OH!L64+MA!L64+BI!L64+AR!L64+LR!L64+LL!L64+AY!L64+MG!L64+RM!L64</f>
        <v>0</v>
      </c>
      <c r="M64" s="83">
        <f>AP!M64+TA!M64+AN!M64+AT!M64+CO!M64+VA!M64+OH!M64+MA!M64+BI!M64+AR!M64+LR!M64+LL!M64+AY!M64+MG!M64+RM!M64</f>
        <v>0</v>
      </c>
      <c r="N64" s="83">
        <f>AP!N64+TA!N64+AN!N64+AT!N64+CO!N64+VA!N64+OH!N64+MA!N64+BI!N64+AR!N64+LR!N64+LL!N64+AY!N64+MG!N64+RM!N64</f>
        <v>0</v>
      </c>
      <c r="O64" s="83">
        <f>AP!O64+TA!O64+AN!O64+AT!O64+CO!O64+VA!O64+OH!O64+MA!O64+BI!O64+AR!O64+LR!O64+LL!O64+AY!O64+MG!O64+RM!O64</f>
        <v>0</v>
      </c>
      <c r="P64" s="83">
        <f>AP!P64+TA!P64+AN!P64+AT!P64+CO!P64+VA!P64+OH!P64+MA!P64+BI!P64+AR!P64+LR!P64+LL!P64+AY!P64+MG!P64+RM!P64</f>
        <v>284909</v>
      </c>
      <c r="Q64" s="83">
        <f>AP!Q64+TA!Q64+AN!Q64+AT!Q64+CO!Q64+VA!Q64+OH!Q64+MA!Q64+BI!Q64+AR!Q64+LR!Q64+LL!Q64+AY!Q64+MG!Q64+RM!Q64</f>
        <v>1689897</v>
      </c>
      <c r="R64" s="83">
        <f>AP!R64+TA!R64+AN!R64+AT!R64+CO!R64+VA!R64+OH!R64+MA!R64+BI!R64+AR!R64+LR!R64+LL!R64+AY!R64+MG!R64+RM!R64</f>
        <v>4290027</v>
      </c>
      <c r="S64" s="83">
        <f>AP!S64+TA!S64+AN!S64+AT!S64+CO!S64+VA!S64+OH!S64+MA!S64+BI!S64+AR!S64+LR!S64+LL!S64+AY!S64+MG!S64+RM!S64</f>
        <v>7230111</v>
      </c>
      <c r="T64" s="83">
        <f>AP!T64+TA!T64+AN!T64+AT!T64+CO!T64+VA!T64+OH!T64+MA!T64+BI!T64+AR!T64+LR!T64+LL!T64+AY!T64+MG!T64+RM!T64</f>
        <v>9436376</v>
      </c>
      <c r="U64" s="83">
        <f>AP!U64+TA!U64+AN!U64+AT!U64+CO!U64+VA!U64+OH!U64+MA!U64+BI!U64+AR!U64+LR!U64+LL!U64+AY!U64+MG!U64+RM!U64</f>
        <v>12864439</v>
      </c>
      <c r="V64" s="83">
        <f>AP!V64+TA!V64+AN!V64+AT!V64+CO!V64+VA!V64+OH!V64+MA!V64+BI!V64+AR!V64+LR!V64+LL!V64+AY!V64+MG!V64+RM!V64</f>
        <v>17778804.839242533</v>
      </c>
      <c r="W64" s="83">
        <f>AP!W64+TA!W64+AN!W64+AT!W64+CO!W64+VA!W64+OH!W64+MA!W64+BI!W64+AR!W64+LR!W64+LL!W64+AY!W64+MG!W64+RM!W64</f>
        <v>24702967.183375385</v>
      </c>
      <c r="X64" s="83">
        <f>AP!X64+TA!X64+AN!X64+AT!X64+CO!X64+VA!X64+OH!X64+MA!X64+BI!X64+AR!X64+LR!X64+LL!X64+AY!X64+MG!X64+RM!X64</f>
        <v>24278347.607144311</v>
      </c>
      <c r="Y64" s="18">
        <f>AP!Y64+TA!Y64+AN!Y64+AT!Y64+CO!Y64+VA!Y64+OH!Y64+MA!Y64+BI!Y64+AR!Y64+LR!Y64+LL!Y64+AY!Y64+MG!Y64+RM!Y64</f>
        <v>15594647</v>
      </c>
      <c r="Z64" s="18">
        <f>AP!Z64+TA!Z64+AN!Z64+AT!Z64+CO!Z64+VA!Z64+OH!Z64+MA!Z64+BI!Z64+AR!Z64+LR!Z64+LL!Z64+AY!Z64+MG!Z64+RM!Z64</f>
        <v>12517671</v>
      </c>
      <c r="AA64" s="18">
        <f>AP!AA64+TA!AA64+AN!AA64+AT!AA64+CO!AA64+VA!AA64+OH!AA64+MA!AA64+BI!AA64+AR!AA64+LR!AA64+LL!AA64+AY!AA64+MG!AA64+RM!AA64</f>
        <v>6234533</v>
      </c>
      <c r="AB64" s="18">
        <f>AP!AB64+TA!AB64+AN!AB64+AT!AB64+CO!AB64+VA!AB64+OH!AB64+MA!AB64+BI!AB64+AR!AB64+LR!AB64+LL!AB64+AY!AB64+MG!AB64+RM!AB64</f>
        <v>2494498</v>
      </c>
      <c r="AC64" s="18">
        <f>AP!AC64+TA!AC64+AN!AC64+AT!AC64+CO!AC64+VA!AC64+OH!AC64+MA!AC64+BI!AC64+AR!AC64+LR!AC64+LL!AC64+AY!AC64+MG!AC64+RM!AC64</f>
        <v>866028</v>
      </c>
      <c r="AD64" s="18">
        <f>AP!AD64+TA!AD64+AN!AD64+AT!AD64+CO!AD64+VA!AD64+OH!AD64+MA!AD64+BI!AD64+AR!AD64+LR!AD64+LL!AD64+AY!AD64+MG!AD64+RM!AD64</f>
        <v>482801</v>
      </c>
      <c r="AE64" s="18">
        <f>AP!AE64+TA!AE64+AN!AE64+AT!AE64+CO!AE64+VA!AE64+OH!AE64+MA!AE64+BI!AE64+AR!AE64+LR!AE64+LL!AE64+AY!AE64+MG!AE64+RM!AE64</f>
        <v>193918.64</v>
      </c>
      <c r="AF64" s="18">
        <f>AP!AF64+TA!AF64+AN!AF64+AT!AF64+CO!AF64+VA!AF64+OH!AF64+MA!AF64+ÑU!AF64+BI!AF64+AR!AF64+LR!AF64+LL!AF64+AY!AF64+MG!AF64+RM!AF64</f>
        <v>37471</v>
      </c>
      <c r="AG64" s="18">
        <v>67228</v>
      </c>
      <c r="AH64" s="18">
        <f>AP!AH64+TA!AH64+AN!AH64+AT!AH64+CO!AH64+VA!AH64+OH!AH64+MA!AH64+ÑU!AH64+BI!AH64+AR!AH64+LR!AH64+LL!AH64+AY!AH64+MG!AH64+RM!AH64</f>
        <v>32364</v>
      </c>
      <c r="AI64" s="86">
        <f t="shared" si="77"/>
        <v>141077038.26976222</v>
      </c>
    </row>
    <row r="65" spans="1:35" ht="12.75" customHeight="1" x14ac:dyDescent="0.2">
      <c r="A65" s="121"/>
      <c r="B65" s="137" t="s">
        <v>30</v>
      </c>
      <c r="C65" s="10" t="s">
        <v>25</v>
      </c>
      <c r="D65" s="82">
        <f>AP!D65+TA!D65+AN!D65+AT!D65+CO!D65+VA!D65+OH!D65+MA!D65+BI!D65+AR!D65+LR!D65+LL!D65+AY!D65+MG!D65+RM!D65</f>
        <v>0</v>
      </c>
      <c r="E65" s="82">
        <f>AP!E65+TA!E65+AN!E65+AT!E65+CO!E65+VA!E65+OH!E65+MA!E65+BI!E65+AR!E65+LR!E65+LL!E65+AY!E65+MG!E65+RM!E65</f>
        <v>0</v>
      </c>
      <c r="F65" s="82">
        <f>AP!F65+TA!F65+AN!F65+AT!F65+CO!F65+VA!F65+OH!F65+MA!F65+BI!F65+AR!F65+LR!F65+LL!F65+AY!F65+MG!F65+RM!F65</f>
        <v>0</v>
      </c>
      <c r="G65" s="82">
        <f>AP!G65+TA!G65+AN!G65+AT!G65+CO!G65+VA!G65+OH!G65+MA!G65+BI!G65+AR!G65+LR!G65+LL!G65+AY!G65+MG!G65+RM!G65</f>
        <v>0</v>
      </c>
      <c r="H65" s="82">
        <f>AP!H65+TA!H65+AN!H65+AT!H65+CO!H65+VA!H65+OH!H65+MA!H65+BI!H65+AR!H65+LR!H65+LL!H65+AY!H65+MG!H65+RM!H65</f>
        <v>0</v>
      </c>
      <c r="I65" s="82">
        <f>AP!I65+TA!I65+AN!I65+AT!I65+CO!I65+VA!I65+OH!I65+MA!I65+BI!I65+AR!I65+LR!I65+LL!I65+AY!I65+MG!I65+RM!I65</f>
        <v>0</v>
      </c>
      <c r="J65" s="82">
        <f>AP!J65+TA!J65+AN!J65+AT!J65+CO!J65+VA!J65+OH!J65+MA!J65+BI!J65+AR!J65+LR!J65+LL!J65+AY!J65+MG!J65+RM!J65</f>
        <v>0</v>
      </c>
      <c r="K65" s="82">
        <f>AP!K65+TA!K65+AN!K65+AT!K65+CO!K65+VA!K65+OH!K65+MA!K65+BI!K65+AR!K65+LR!K65+LL!K65+AY!K65+MG!K65+RM!K65</f>
        <v>0</v>
      </c>
      <c r="L65" s="82">
        <f>AP!L65+TA!L65+AN!L65+AT!L65+CO!L65+VA!L65+OH!L65+MA!L65+BI!L65+AR!L65+LR!L65+LL!L65+AY!L65+MG!L65+RM!L65</f>
        <v>0</v>
      </c>
      <c r="M65" s="82">
        <f>AP!M65+TA!M65+AN!M65+AT!M65+CO!M65+VA!M65+OH!M65+MA!M65+BI!M65+AR!M65+LR!M65+LL!M65+AY!M65+MG!M65+RM!M65</f>
        <v>0</v>
      </c>
      <c r="N65" s="82">
        <f>AP!N65+TA!N65+AN!N65+AT!N65+CO!N65+VA!N65+OH!N65+MA!N65+BI!N65+AR!N65+LR!N65+LL!N65+AY!N65+MG!N65+RM!N65</f>
        <v>0</v>
      </c>
      <c r="O65" s="82">
        <f>AP!O65+TA!O65+AN!O65+AT!O65+CO!O65+VA!O65+OH!O65+MA!O65+BI!O65+AR!O65+LR!O65+LL!O65+AY!O65+MG!O65+RM!O65</f>
        <v>0</v>
      </c>
      <c r="P65" s="82">
        <f>AP!P65+TA!P65+AN!P65+AT!P65+CO!P65+VA!P65+OH!P65+MA!P65+BI!P65+AR!P65+LR!P65+LL!P65+AY!P65+MG!P65+RM!P65</f>
        <v>0</v>
      </c>
      <c r="Q65" s="82">
        <f>AP!Q65+TA!Q65+AN!Q65+AT!Q65+CO!Q65+VA!Q65+OH!Q65+MA!Q65+BI!Q65+AR!Q65+LR!Q65+LL!Q65+AY!Q65+MG!Q65+RM!Q65</f>
        <v>0</v>
      </c>
      <c r="R65" s="82">
        <f>AP!R65+TA!R65+AN!R65+AT!R65+CO!R65+VA!R65+OH!R65+MA!R65+BI!R65+AR!R65+LR!R65+LL!R65+AY!R65+MG!R65+RM!R65</f>
        <v>0</v>
      </c>
      <c r="S65" s="82">
        <f>AP!S65+TA!S65+AN!S65+AT!S65+CO!S65+VA!S65+OH!S65+MA!S65+BI!S65+AR!S65+LR!S65+LL!S65+AY!S65+MG!S65+RM!S65</f>
        <v>0</v>
      </c>
      <c r="T65" s="82">
        <f>AP!T65+TA!T65+AN!T65+AT!T65+CO!T65+VA!T65+OH!T65+MA!T65+BI!T65+AR!T65+LR!T65+LL!T65+AY!T65+MG!T65+RM!T65</f>
        <v>0</v>
      </c>
      <c r="U65" s="82">
        <f>AP!U65+TA!U65+AN!U65+AT!U65+CO!U65+VA!U65+OH!U65+MA!U65+BI!U65+AR!U65+LR!U65+LL!U65+AY!U65+MG!U65+RM!U65</f>
        <v>0</v>
      </c>
      <c r="V65" s="82">
        <f>AP!V65+TA!V65+AN!V65+AT!V65+CO!V65+VA!V65+OH!V65+MA!V65+BI!V65+AR!V65+LR!V65+LL!V65+AY!V65+MG!V65+RM!V65</f>
        <v>0</v>
      </c>
      <c r="W65" s="82">
        <f>AP!W65+TA!W65+AN!W65+AT!W65+CO!W65+VA!W65+OH!W65+MA!W65+BI!W65+AR!W65+LR!W65+LL!W65+AY!W65+MG!W65+RM!W65</f>
        <v>0</v>
      </c>
      <c r="X65" s="82">
        <f>AP!X65+TA!X65+AN!X65+AT!X65+CO!X65+VA!X65+OH!X65+MA!X65+BI!X65+AR!X65+LR!X65+LL!X65+AY!X65+MG!X65+RM!X65</f>
        <v>0</v>
      </c>
      <c r="Y65" s="17">
        <f>AP!Y65+TA!Y65+AN!Y65+AT!Y65+CO!Y65+VA!Y65+OH!Y65+MA!Y65+BI!Y65+AR!Y65+LR!Y65+LL!Y65+AY!Y65+MG!Y65+RM!Y65</f>
        <v>0</v>
      </c>
      <c r="Z65" s="17">
        <f>AP!Z65+TA!Z65+AN!Z65+AT!Z65+CO!Z65+VA!Z65+OH!Z65+MA!Z65+BI!Z65+AR!Z65+LR!Z65+LL!Z65+AY!Z65+MG!Z65+RM!Z65</f>
        <v>1126</v>
      </c>
      <c r="AA65" s="17">
        <f>AP!AA65+TA!AA65+AN!AA65+AT!AA65+CO!AA65+VA!AA65+OH!AA65+MA!AA65+BI!AA65+AR!AA65+LR!AA65+LL!AA65+AY!AA65+MG!AA65+RM!AA65</f>
        <v>7326</v>
      </c>
      <c r="AB65" s="17">
        <f>AP!AB65+TA!AB65+AN!AB65+AT!AB65+CO!AB65+VA!AB65+OH!AB65+MA!AB65+BI!AB65+AR!AB65+LR!AB65+LL!AB65+AY!AB65+MG!AB65+RM!AB65</f>
        <v>14590</v>
      </c>
      <c r="AC65" s="17">
        <f>AP!AC65+TA!AC65+AN!AC65+AT!AC65+CO!AC65+VA!AC65+OH!AC65+MA!AC65+BI!AC65+AR!AC65+LR!AC65+LL!AC65+AY!AC65+MG!AC65+RM!AC65</f>
        <v>17921</v>
      </c>
      <c r="AD65" s="17">
        <f>AP!AD65+TA!AD65+AN!AD65+AT!AD65+CO!AD65+VA!AD65+OH!AD65+MA!AD65+BI!AD65+AR!AD65+LR!AD65+LL!AD65+AY!AD65+MG!AD65+RM!AD65</f>
        <v>22222</v>
      </c>
      <c r="AE65" s="17">
        <f>AP!AE65+TA!AE65+AN!AE65+AT!AE65+CO!AE65+VA!AE65+OH!AE65+MA!AE65+BI!AE65+AR!AE65+LR!AE65+LL!AE65+AY!AE65+MG!AE65+RM!AE65</f>
        <v>17638</v>
      </c>
      <c r="AF65" s="17">
        <f>AP!AF65+TA!AF65+AN!AF65+AT!AF65+CO!AF65+VA!AF65+OH!AF65+MA!AF65+ÑU!AF65+BI!AF65+AR!AF65+LR!AF65+LL!AF65+AY!AF65+MG!AF65+RM!AF65</f>
        <v>13654</v>
      </c>
      <c r="AG65" s="17">
        <v>23896</v>
      </c>
      <c r="AH65" s="17">
        <f>AP!AH65+TA!AH65+AN!AH65+AT!AH65+CO!AH65+VA!AH65+OH!AH65+MA!AH65+ÑU!AH65+BI!AH65+AR!AH65+LR!AH65+LL!AH65+AY!AH65+MG!AH65+RM!AH65</f>
        <v>28052</v>
      </c>
      <c r="AI65" s="85">
        <f t="shared" si="77"/>
        <v>146425</v>
      </c>
    </row>
    <row r="66" spans="1:35" ht="12.75" customHeight="1" x14ac:dyDescent="0.2">
      <c r="A66" s="121"/>
      <c r="B66" s="138"/>
      <c r="C66" s="11" t="s">
        <v>39</v>
      </c>
      <c r="D66" s="83">
        <f>AP!D66+TA!D66+AN!D66+AT!D66+CO!D66+VA!D66+OH!D66+MA!D66+BI!D66+AR!D66+LR!D66+LL!D66+AY!D66+MG!D66+RM!D66</f>
        <v>0</v>
      </c>
      <c r="E66" s="83">
        <f>AP!E66+TA!E66+AN!E66+AT!E66+CO!E66+VA!E66+OH!E66+MA!E66+BI!E66+AR!E66+LR!E66+LL!E66+AY!E66+MG!E66+RM!E66</f>
        <v>0</v>
      </c>
      <c r="F66" s="83">
        <f>AP!F66+TA!F66+AN!F66+AT!F66+CO!F66+VA!F66+OH!F66+MA!F66+BI!F66+AR!F66+LR!F66+LL!F66+AY!F66+MG!F66+RM!F66</f>
        <v>0</v>
      </c>
      <c r="G66" s="83">
        <f>AP!G66+TA!G66+AN!G66+AT!G66+CO!G66+VA!G66+OH!G66+MA!G66+BI!G66+AR!G66+LR!G66+LL!G66+AY!G66+MG!G66+RM!G66</f>
        <v>0</v>
      </c>
      <c r="H66" s="83">
        <f>AP!H66+TA!H66+AN!H66+AT!H66+CO!H66+VA!H66+OH!H66+MA!H66+BI!H66+AR!H66+LR!H66+LL!H66+AY!H66+MG!H66+RM!H66</f>
        <v>0</v>
      </c>
      <c r="I66" s="83">
        <f>AP!I66+TA!I66+AN!I66+AT!I66+CO!I66+VA!I66+OH!I66+MA!I66+BI!I66+AR!I66+LR!I66+LL!I66+AY!I66+MG!I66+RM!I66</f>
        <v>0</v>
      </c>
      <c r="J66" s="83">
        <f>AP!J66+TA!J66+AN!J66+AT!J66+CO!J66+VA!J66+OH!J66+MA!J66+BI!J66+AR!J66+LR!J66+LL!J66+AY!J66+MG!J66+RM!J66</f>
        <v>0</v>
      </c>
      <c r="K66" s="83">
        <f>AP!K66+TA!K66+AN!K66+AT!K66+CO!K66+VA!K66+OH!K66+MA!K66+BI!K66+AR!K66+LR!K66+LL!K66+AY!K66+MG!K66+RM!K66</f>
        <v>0</v>
      </c>
      <c r="L66" s="83">
        <f>AP!L66+TA!L66+AN!L66+AT!L66+CO!L66+VA!L66+OH!L66+MA!L66+BI!L66+AR!L66+LR!L66+LL!L66+AY!L66+MG!L66+RM!L66</f>
        <v>0</v>
      </c>
      <c r="M66" s="83">
        <f>AP!M66+TA!M66+AN!M66+AT!M66+CO!M66+VA!M66+OH!M66+MA!M66+BI!M66+AR!M66+LR!M66+LL!M66+AY!M66+MG!M66+RM!M66</f>
        <v>0</v>
      </c>
      <c r="N66" s="83">
        <f>AP!N66+TA!N66+AN!N66+AT!N66+CO!N66+VA!N66+OH!N66+MA!N66+BI!N66+AR!N66+LR!N66+LL!N66+AY!N66+MG!N66+RM!N66</f>
        <v>0</v>
      </c>
      <c r="O66" s="83">
        <f>AP!O66+TA!O66+AN!O66+AT!O66+CO!O66+VA!O66+OH!O66+MA!O66+BI!O66+AR!O66+LR!O66+LL!O66+AY!O66+MG!O66+RM!O66</f>
        <v>0</v>
      </c>
      <c r="P66" s="83">
        <f>AP!P66+TA!P66+AN!P66+AT!P66+CO!P66+VA!P66+OH!P66+MA!P66+BI!P66+AR!P66+LR!P66+LL!P66+AY!P66+MG!P66+RM!P66</f>
        <v>0</v>
      </c>
      <c r="Q66" s="83">
        <f>AP!Q66+TA!Q66+AN!Q66+AT!Q66+CO!Q66+VA!Q66+OH!Q66+MA!Q66+BI!Q66+AR!Q66+LR!Q66+LL!Q66+AY!Q66+MG!Q66+RM!Q66</f>
        <v>0</v>
      </c>
      <c r="R66" s="83">
        <f>AP!R66+TA!R66+AN!R66+AT!R66+CO!R66+VA!R66+OH!R66+MA!R66+BI!R66+AR!R66+LR!R66+LL!R66+AY!R66+MG!R66+RM!R66</f>
        <v>0</v>
      </c>
      <c r="S66" s="83">
        <f>AP!S66+TA!S66+AN!S66+AT!S66+CO!S66+VA!S66+OH!S66+MA!S66+BI!S66+AR!S66+LR!S66+LL!S66+AY!S66+MG!S66+RM!S66</f>
        <v>0</v>
      </c>
      <c r="T66" s="83">
        <f>AP!T66+TA!T66+AN!T66+AT!T66+CO!T66+VA!T66+OH!T66+MA!T66+BI!T66+AR!T66+LR!T66+LL!T66+AY!T66+MG!T66+RM!T66</f>
        <v>0</v>
      </c>
      <c r="U66" s="83">
        <f>AP!U66+TA!U66+AN!U66+AT!U66+CO!U66+VA!U66+OH!U66+MA!U66+BI!U66+AR!U66+LR!U66+LL!U66+AY!U66+MG!U66+RM!U66</f>
        <v>0</v>
      </c>
      <c r="V66" s="83">
        <f>AP!V66+TA!V66+AN!V66+AT!V66+CO!V66+VA!V66+OH!V66+MA!V66+BI!V66+AR!V66+LR!V66+LL!V66+AY!V66+MG!V66+RM!V66</f>
        <v>0</v>
      </c>
      <c r="W66" s="83">
        <f>AP!W66+TA!W66+AN!W66+AT!W66+CO!W66+VA!W66+OH!W66+MA!W66+BI!W66+AR!W66+LR!W66+LL!W66+AY!W66+MG!W66+RM!W66</f>
        <v>0</v>
      </c>
      <c r="X66" s="83">
        <f>AP!X66+TA!X66+AN!X66+AT!X66+CO!X66+VA!X66+OH!X66+MA!X66+BI!X66+AR!X66+LR!X66+LL!X66+AY!X66+MG!X66+RM!X66</f>
        <v>0</v>
      </c>
      <c r="Y66" s="18">
        <f>AP!Y66+TA!Y66+AN!Y66+AT!Y66+CO!Y66+VA!Y66+OH!Y66+MA!Y66+BI!Y66+AR!Y66+LR!Y66+LL!Y66+AY!Y66+MG!Y66+RM!Y66</f>
        <v>0</v>
      </c>
      <c r="Z66" s="18">
        <f>AP!Z66+TA!Z66+AN!Z66+AT!Z66+CO!Z66+VA!Z66+OH!Z66+MA!Z66+BI!Z66+AR!Z66+LR!Z66+LL!Z66+AY!Z66+MG!Z66+RM!Z66</f>
        <v>708121</v>
      </c>
      <c r="AA66" s="18">
        <f>AP!AA66+TA!AA66+AN!AA66+AT!AA66+CO!AA66+VA!AA66+OH!AA66+MA!AA66+BI!AA66+AR!AA66+LR!AA66+LL!AA66+AY!AA66+MG!AA66+RM!AA66</f>
        <v>5063542</v>
      </c>
      <c r="AB66" s="18">
        <f>AP!AB66+TA!AB66+AN!AB66+AT!AB66+CO!AB66+VA!AB66+OH!AB66+MA!AB66+BI!AB66+AR!AB66+LR!AB66+LL!AB66+AY!AB66+MG!AB66+RM!AB66</f>
        <v>10679886</v>
      </c>
      <c r="AC66" s="18">
        <f>AP!AC66+TA!AC66+AN!AC66+AT!AC66+CO!AC66+VA!AC66+OH!AC66+MA!AC66+BI!AC66+AR!AC66+LR!AC66+LL!AC66+AY!AC66+MG!AC66+RM!AC66</f>
        <v>14012118</v>
      </c>
      <c r="AD66" s="18">
        <f>AP!AD66+TA!AD66+AN!AD66+AT!AD66+CO!AD66+VA!AD66+OH!AD66+MA!AD66+BI!AD66+AR!AD66+LR!AD66+LL!AD66+AY!AD66+MG!AD66+RM!AD66</f>
        <v>17114462</v>
      </c>
      <c r="AE66" s="18">
        <f>AP!AE66+TA!AE66+AN!AE66+AT!AE66+CO!AE66+VA!AE66+OH!AE66+MA!AE66+BI!AE66+AR!AE66+LR!AE66+LL!AE66+AY!AE66+MG!AE66+RM!AE66</f>
        <v>14565877</v>
      </c>
      <c r="AF66" s="18">
        <f>AP!AF66+TA!AF66+AN!AF66+AT!AF66+CO!AF66+VA!AF66+OH!AF66+MA!AF66+ÑU!AF66+BI!AF66+AR!AF66+LR!AF66+LL!AF66+AY!AF66+MG!AF66+RM!AF66</f>
        <v>11847372.534200002</v>
      </c>
      <c r="AG66" s="18">
        <v>21905072</v>
      </c>
      <c r="AH66" s="18">
        <f>AP!AH66+TA!AH66+AN!AH66+AT!AH66+CO!AH66+VA!AH66+OH!AH66+MA!AH66+ÑU!AH66+BI!AH66+AR!AH66+LR!AH66+LL!AH66+AY!AH66+MG!AH66+RM!AH66</f>
        <v>26837753.999991633</v>
      </c>
      <c r="AI66" s="86">
        <f t="shared" si="77"/>
        <v>122734204.53419164</v>
      </c>
    </row>
    <row r="67" spans="1:35" ht="12.75" customHeight="1" x14ac:dyDescent="0.2">
      <c r="A67" s="121"/>
      <c r="B67" s="137" t="s">
        <v>31</v>
      </c>
      <c r="C67" s="10" t="s">
        <v>25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16</v>
      </c>
      <c r="AF67" s="17">
        <f>AP!AF67+TA!AF67+AN!AF67+AT!AF67+CO!AF67+VA!AF67+OH!AF67+MA!AF67+ÑU!AF67+BI!AF67+AR!AF67+LR!AF67+LL!AF67+AY!AF67+MG!AF67+RM!AF67</f>
        <v>932</v>
      </c>
      <c r="AG67" s="17">
        <v>2466</v>
      </c>
      <c r="AH67" s="17">
        <f>AP!AH67+TA!AH67+AN!AH67+AT!AH67+CO!AH67+VA!AH67+OH!AH67+MA!AH67+ÑU!AH67+BI!AH67+AR!AH67+LR!AH67+LL!AH67+AY!AH67+MG!AH67+RM!AH67</f>
        <v>2800</v>
      </c>
      <c r="AI67" s="85">
        <f t="shared" si="77"/>
        <v>6214</v>
      </c>
    </row>
    <row r="68" spans="1:35" ht="12.75" customHeight="1" x14ac:dyDescent="0.2">
      <c r="A68" s="122"/>
      <c r="B68" s="138"/>
      <c r="C68" s="11" t="s">
        <v>39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16337</v>
      </c>
      <c r="AF68" s="18">
        <f>AP!AF68+TA!AF68+AN!AF68+AT!AF68+CO!AF68+VA!AF68+OH!AF68+MA!AF68+ÑU!AF68+BI!AF68+AR!AF68+LR!AF68+LL!AF68+AY!AF68+MG!AF68+RM!AF68</f>
        <v>689168.56579999998</v>
      </c>
      <c r="AG68" s="18">
        <v>1829824</v>
      </c>
      <c r="AH68" s="18">
        <f>AP!AH68+TA!AH68+AN!AH68+AT!AH68+CO!AH68+VA!AH68+OH!AH68+MA!AH68+ÑU!AH68+BI!AH68+AR!AH68+LR!AH68+LL!AH68+AY!AH68+MG!AH68+RM!AH68</f>
        <v>1907322.7811417475</v>
      </c>
      <c r="AI68" s="86">
        <f t="shared" si="77"/>
        <v>4442652.3469417477</v>
      </c>
    </row>
    <row r="69" spans="1:35" ht="12.75" customHeight="1" x14ac:dyDescent="0.2">
      <c r="A69" s="120" t="s">
        <v>32</v>
      </c>
      <c r="B69" s="137" t="s">
        <v>33</v>
      </c>
      <c r="C69" s="10" t="s">
        <v>25</v>
      </c>
      <c r="D69" s="82">
        <f>AP!D69+TA!D69+AN!D69+AT!D69+CO!D69+VA!D69+OH!D69+MA!D69+BI!D69+AR!D69+LR!D69+LL!D69+AY!D69+MG!D69+RM!D69</f>
        <v>24801</v>
      </c>
      <c r="E69" s="82">
        <f>AP!E69+TA!E69+AN!E69+AT!E69+CO!E69+VA!E69+OH!E69+MA!E69+BI!E69+AR!E69+LR!E69+LL!E69+AY!E69+MG!E69+RM!E69</f>
        <v>22721</v>
      </c>
      <c r="F69" s="82">
        <f>AP!F69+TA!F69+AN!F69+AT!F69+CO!F69+VA!F69+OH!F69+MA!F69+BI!F69+AR!F69+LR!F69+LL!F69+AY!F69+MG!F69+RM!F69</f>
        <v>21123</v>
      </c>
      <c r="G69" s="82">
        <f>AP!G69+TA!G69+AN!G69+AT!G69+CO!G69+VA!G69+OH!G69+MA!G69+BI!G69+AR!G69+LR!G69+LL!G69+AY!G69+MG!G69+RM!G69</f>
        <v>21382</v>
      </c>
      <c r="H69" s="82">
        <f>AP!H69+TA!H69+AN!H69+AT!H69+CO!H69+VA!H69+OH!H69+MA!H69+BI!H69+AR!H69+LR!H69+LL!H69+AY!H69+MG!H69+RM!H69</f>
        <v>23144</v>
      </c>
      <c r="I69" s="82">
        <f>AP!I69+TA!I69+AN!I69+AT!I69+CO!I69+VA!I69+OH!I69+MA!I69+BI!I69+AR!I69+LR!I69+LL!I69+AY!I69+MG!I69+RM!I69</f>
        <v>23325</v>
      </c>
      <c r="J69" s="82">
        <f>AP!J69+TA!J69+AN!J69+AT!J69+CO!J69+VA!J69+OH!J69+MA!J69+BI!J69+AR!J69+LR!J69+LL!J69+AY!J69+MG!J69+RM!J69</f>
        <v>23899</v>
      </c>
      <c r="K69" s="82">
        <f>AP!K69+TA!K69+AN!K69+AT!K69+CO!K69+VA!K69+OH!K69+MA!K69+BI!K69+AR!K69+LR!K69+LL!K69+AY!K69+MG!K69+RM!K69</f>
        <v>21972</v>
      </c>
      <c r="L69" s="82">
        <f>AP!L69+TA!L69+AN!L69+AT!L69+CO!L69+VA!L69+OH!L69+MA!L69+BI!L69+AR!L69+LR!L69+LL!L69+AY!L69+MG!L69+RM!L69</f>
        <v>20686</v>
      </c>
      <c r="M69" s="82">
        <f>AP!M69+TA!M69+AN!M69+AT!M69+CO!M69+VA!M69+OH!M69+MA!M69+BI!M69+AR!M69+LR!M69+LL!M69+AY!M69+MG!M69+RM!M69</f>
        <v>17174</v>
      </c>
      <c r="N69" s="82">
        <f>AP!N69+TA!N69+AN!N69+AT!N69+CO!N69+VA!N69+OH!N69+MA!N69+BI!N69+AR!N69+LR!N69+LL!N69+AY!N69+MG!N69+RM!N69</f>
        <v>15718</v>
      </c>
      <c r="O69" s="82">
        <f>AP!O69+TA!O69+AN!O69+AT!O69+CO!O69+VA!O69+OH!O69+MA!O69+BI!O69+AR!O69+LR!O69+LL!O69+AY!O69+MG!O69+RM!O69</f>
        <v>14873</v>
      </c>
      <c r="P69" s="82">
        <f>AP!P69+TA!P69+AN!P69+AT!P69+CO!P69+VA!P69+OH!P69+MA!P69+BI!P69+AR!P69+LR!P69+LL!P69+AY!P69+MG!P69+RM!P69</f>
        <v>11197</v>
      </c>
      <c r="Q69" s="82">
        <f>AP!Q69+TA!Q69+AN!Q69+AT!Q69+CO!Q69+VA!Q69+OH!Q69+MA!Q69+BI!Q69+AR!Q69+LR!Q69+LL!Q69+AY!Q69+MG!Q69+RM!Q69</f>
        <v>9071</v>
      </c>
      <c r="R69" s="82">
        <f>AP!R69+TA!R69+AN!R69+AT!R69+CO!R69+VA!R69+OH!R69+MA!R69+BI!R69+AR!R69+LR!R69+LL!R69+AY!R69+MG!R69+RM!R69</f>
        <v>5964</v>
      </c>
      <c r="S69" s="82">
        <f>AP!S69+TA!S69+AN!S69+AT!S69+CO!S69+VA!S69+OH!S69+MA!S69+BI!S69+AR!S69+LR!S69+LL!S69+AY!S69+MG!S69+RM!S69</f>
        <v>2018</v>
      </c>
      <c r="T69" s="82">
        <f>AP!T69+TA!T69+AN!T69+AT!T69+CO!T69+VA!T69+OH!T69+MA!T69+BI!T69+AR!T69+LR!T69+LL!T69+AY!T69+MG!T69+RM!T69</f>
        <v>207</v>
      </c>
      <c r="U69" s="82">
        <f>AP!U69+TA!U69+AN!U69+AT!U69+CO!U69+VA!U69+OH!U69+MA!U69+BI!U69+AR!U69+LR!U69+LL!U69+AY!U69+MG!U69+RM!U69</f>
        <v>8</v>
      </c>
      <c r="V69" s="82">
        <f>AP!V69+TA!V69+AN!V69+AT!V69+CO!V69+VA!V69+OH!V69+MA!V69+BI!V69+AR!V69+LR!V69+LL!V69+AY!V69+MG!V69+RM!V69</f>
        <v>3</v>
      </c>
      <c r="W69" s="82">
        <f>AP!W69+TA!W69+AN!W69+AT!W69+CO!W69+VA!W69+OH!W69+MA!W69+BI!W69+AR!W69+LR!W69+LL!W69+AY!W69+MG!W69+RM!W69</f>
        <v>0</v>
      </c>
      <c r="X69" s="82">
        <f>AP!X69+TA!X69+AN!X69+AT!X69+CO!X69+VA!X69+OH!X69+MA!X69+BI!X69+AR!X69+LR!X69+LL!X69+AY!X69+MG!X69+RM!X69</f>
        <v>0</v>
      </c>
      <c r="Y69" s="17">
        <f>AP!Y69+TA!Y69+AN!Y69+AT!Y69+CO!Y69+VA!Y69+OH!Y69+MA!Y69+BI!Y69+AR!Y69+LR!Y69+LL!Y69+AY!Y69+MG!Y69+RM!Y69</f>
        <v>0</v>
      </c>
      <c r="Z69" s="17">
        <f>AP!Z69+TA!Z69+AN!Z69+AT!Z69+CO!Z69+VA!Z69+OH!Z69+MA!Z69+BI!Z69+AR!Z69+LR!Z69+LL!Z69+AY!Z69+MG!Z69+RM!Z69</f>
        <v>0</v>
      </c>
      <c r="AA69" s="17">
        <f>AP!AA69+TA!AA69+AN!AA69+AT!AA69+CO!AA69+VA!AA69+OH!AA69+MA!AA69+BI!AA69+AR!AA69+LR!AA69+LL!AA69+AY!AA69+MG!AA69+RM!AA69</f>
        <v>0</v>
      </c>
      <c r="AB69" s="17">
        <f>AP!AB69+TA!AB69+AN!AB69+AT!AB69+CO!AB69+VA!AB69+OH!AB69+MA!AB69+BI!AB69+AR!AB69+LR!AB69+LL!AB69+AY!AB69+MG!AB69+RM!AB69</f>
        <v>0</v>
      </c>
      <c r="AC69" s="17">
        <f>AP!AC69+TA!AC69+AN!AC69+AT!AC69+CO!AC69+VA!AC69+OH!AC69+MA!AC69+BI!AC69+AR!AC69+LR!AC69+LL!AC69+AY!AC69+MG!AC69+RM!AC69</f>
        <v>0</v>
      </c>
      <c r="AD69" s="17">
        <f>AP!AD69+TA!AD69+AN!AD69+AT!AD69+CO!AD69+VA!AD69+OH!AD69+MA!AD69+BI!AD69+AR!AD69+LR!AD69+LL!AD69+AY!AD69+MG!AD69+RM!AD69</f>
        <v>0</v>
      </c>
      <c r="AE69" s="17">
        <f>AP!AE69+TA!AE69+AN!AE69+AT!AE69+CO!AE69+VA!AE69+OH!AE69+MA!AE69+BI!AE69+AR!AE69+LR!AE69+LL!AE69+AY!AE69+MG!AE69+RM!AE69</f>
        <v>0</v>
      </c>
      <c r="AF69" s="17">
        <f>AP!AF69+TA!AF69+AN!AF69+AT!AF69+CO!AF69+VA!AF69+OH!AF69+MA!AF69+ÑU!AF69+BI!AF69+AR!AF69+LR!AF69+LL!AF69+AY!AF69+MG!AF69+RM!AF69</f>
        <v>0</v>
      </c>
      <c r="AG69" s="17">
        <v>0</v>
      </c>
      <c r="AH69" s="17">
        <f>AP!AH69+TA!AH69+AN!AH69+AT!AH69+CO!AH69+VA!AH69+OH!AH69+MA!AH69+ÑU!AH69+BI!AH69+AR!AH69+LR!AH69+LL!AH69+AY!AH69+MG!AH69+RM!AH69</f>
        <v>0</v>
      </c>
      <c r="AI69" s="85">
        <f t="shared" si="77"/>
        <v>279286</v>
      </c>
    </row>
    <row r="70" spans="1:35" ht="12.75" customHeight="1" x14ac:dyDescent="0.2">
      <c r="A70" s="121"/>
      <c r="B70" s="138"/>
      <c r="C70" s="11" t="s">
        <v>39</v>
      </c>
      <c r="D70" s="83">
        <f>AP!D70+TA!D70+AN!D70+AT!D70+CO!D70+VA!D70+OH!D70+MA!D70+BI!D70+AR!D70+LR!D70+LL!D70+AY!D70+MG!D70+RM!D70</f>
        <v>3451638.8599999994</v>
      </c>
      <c r="E70" s="83">
        <f>AP!E70+TA!E70+AN!E70+AT!E70+CO!E70+VA!E70+OH!E70+MA!E70+BI!E70+AR!E70+LR!E70+LL!E70+AY!E70+MG!E70+RM!E70</f>
        <v>3113215.71</v>
      </c>
      <c r="F70" s="83">
        <f>AP!F70+TA!F70+AN!F70+AT!F70+CO!F70+VA!F70+OH!F70+MA!F70+BI!F70+AR!F70+LR!F70+LL!F70+AY!F70+MG!F70+RM!F70</f>
        <v>2788118.58</v>
      </c>
      <c r="G70" s="83">
        <f>AP!G70+TA!G70+AN!G70+AT!G70+CO!G70+VA!G70+OH!G70+MA!G70+BI!G70+AR!G70+LR!G70+LL!G70+AY!G70+MG!G70+RM!G70</f>
        <v>2776027.4000000004</v>
      </c>
      <c r="H70" s="83">
        <f>AP!H70+TA!H70+AN!H70+AT!H70+CO!H70+VA!H70+OH!H70+MA!H70+BI!H70+AR!H70+LR!H70+LL!H70+AY!H70+MG!H70+RM!H70</f>
        <v>2976471.5599999996</v>
      </c>
      <c r="I70" s="83">
        <f>AP!I70+TA!I70+AN!I70+AT!I70+CO!I70+VA!I70+OH!I70+MA!I70+BI!I70+AR!I70+LR!I70+LL!I70+AY!I70+MG!I70+RM!I70</f>
        <v>2904586.99</v>
      </c>
      <c r="J70" s="83">
        <f>AP!J70+TA!J70+AN!J70+AT!J70+CO!J70+VA!J70+OH!J70+MA!J70+BI!J70+AR!J70+LR!J70+LL!J70+AY!J70+MG!J70+RM!J70</f>
        <v>2922463.9899999998</v>
      </c>
      <c r="K70" s="83">
        <f>AP!K70+TA!K70+AN!K70+AT!K70+CO!K70+VA!K70+OH!K70+MA!K70+BI!K70+AR!K70+LR!K70+LL!K70+AY!K70+MG!K70+RM!K70</f>
        <v>2656591.04</v>
      </c>
      <c r="L70" s="83">
        <f>AP!L70+TA!L70+AN!L70+AT!L70+CO!L70+VA!L70+OH!L70+MA!L70+BI!L70+AR!L70+LR!L70+LL!L70+AY!L70+MG!L70+RM!L70</f>
        <v>2450998.35</v>
      </c>
      <c r="M70" s="83">
        <f>AP!M70+TA!M70+AN!M70+AT!M70+CO!M70+VA!M70+OH!M70+MA!M70+BI!M70+AR!M70+LR!M70+LL!M70+AY!M70+MG!M70+RM!M70</f>
        <v>2054897.5499999998</v>
      </c>
      <c r="N70" s="83">
        <f>AP!N70+TA!N70+AN!N70+AT!N70+CO!N70+VA!N70+OH!N70+MA!N70+BI!N70+AR!N70+LR!N70+LL!N70+AY!N70+MG!N70+RM!N70</f>
        <v>1893840.86</v>
      </c>
      <c r="O70" s="83">
        <f>AP!O70+TA!O70+AN!O70+AT!O70+CO!O70+VA!O70+OH!O70+MA!O70+BI!O70+AR!O70+LR!O70+LL!O70+AY!O70+MG!O70+RM!O70</f>
        <v>1740470.1159999999</v>
      </c>
      <c r="P70" s="83">
        <f>AP!P70+TA!P70+AN!P70+AT!P70+CO!P70+VA!P70+OH!P70+MA!P70+BI!P70+AR!P70+LR!P70+LL!P70+AY!P70+MG!P70+RM!P70</f>
        <v>1332594.9100000001</v>
      </c>
      <c r="Q70" s="83">
        <f>AP!Q70+TA!Q70+AN!Q70+AT!Q70+CO!Q70+VA!Q70+OH!Q70+MA!Q70+BI!Q70+AR!Q70+LR!Q70+LL!Q70+AY!Q70+MG!Q70+RM!Q70</f>
        <v>1098593.82</v>
      </c>
      <c r="R70" s="83">
        <f>AP!R70+TA!R70+AN!R70+AT!R70+CO!R70+VA!R70+OH!R70+MA!R70+BI!R70+AR!R70+LR!R70+LL!R70+AY!R70+MG!R70+RM!R70</f>
        <v>752142.33999999985</v>
      </c>
      <c r="S70" s="83">
        <f>AP!S70+TA!S70+AN!S70+AT!S70+CO!S70+VA!S70+OH!S70+MA!S70+BI!S70+AR!S70+LR!S70+LL!S70+AY!S70+MG!S70+RM!S70</f>
        <v>244500.76</v>
      </c>
      <c r="T70" s="83">
        <f>AP!T70+TA!T70+AN!T70+AT!T70+CO!T70+VA!T70+OH!T70+MA!T70+BI!T70+AR!T70+LR!T70+LL!T70+AY!T70+MG!T70+RM!T70</f>
        <v>29736.99</v>
      </c>
      <c r="U70" s="83">
        <f>AP!U70+TA!U70+AN!U70+AT!U70+CO!U70+VA!U70+OH!U70+MA!U70+BI!U70+AR!U70+LR!U70+LL!U70+AY!U70+MG!U70+RM!U70</f>
        <v>907</v>
      </c>
      <c r="V70" s="83">
        <f>AP!V70+TA!V70+AN!V70+AT!V70+CO!V70+VA!V70+OH!V70+MA!V70+BI!V70+AR!V70+LR!V70+LL!V70+AY!V70+MG!V70+RM!V70</f>
        <v>300</v>
      </c>
      <c r="W70" s="83">
        <f>AP!W70+TA!W70+AN!W70+AT!W70+CO!W70+VA!W70+OH!W70+MA!W70+BI!W70+AR!W70+LR!W70+LL!W70+AY!W70+MG!W70+RM!W70</f>
        <v>0</v>
      </c>
      <c r="X70" s="83">
        <f>AP!X70+TA!X70+AN!X70+AT!X70+CO!X70+VA!X70+OH!X70+MA!X70+BI!X70+AR!X70+LR!X70+LL!X70+AY!X70+MG!X70+RM!X70</f>
        <v>0</v>
      </c>
      <c r="Y70" s="18">
        <f>AP!Y70+TA!Y70+AN!Y70+AT!Y70+CO!Y70+VA!Y70+OH!Y70+MA!Y70+BI!Y70+AR!Y70+LR!Y70+LL!Y70+AY!Y70+MG!Y70+RM!Y70</f>
        <v>0</v>
      </c>
      <c r="Z70" s="18">
        <f>AP!Z70+TA!Z70+AN!Z70+AT!Z70+CO!Z70+VA!Z70+OH!Z70+MA!Z70+BI!Z70+AR!Z70+LR!Z70+LL!Z70+AY!Z70+MG!Z70+RM!Z70</f>
        <v>0</v>
      </c>
      <c r="AA70" s="18">
        <f>AP!AA70+TA!AA70+AN!AA70+AT!AA70+CO!AA70+VA!AA70+OH!AA70+MA!AA70+BI!AA70+AR!AA70+LR!AA70+LL!AA70+AY!AA70+MG!AA70+RM!AA70</f>
        <v>0</v>
      </c>
      <c r="AB70" s="18">
        <f>AP!AB70+TA!AB70+AN!AB70+AT!AB70+CO!AB70+VA!AB70+OH!AB70+MA!AB70+BI!AB70+AR!AB70+LR!AB70+LL!AB70+AY!AB70+MG!AB70+RM!AB70</f>
        <v>0</v>
      </c>
      <c r="AC70" s="18">
        <f>AP!AC70+TA!AC70+AN!AC70+AT!AC70+CO!AC70+VA!AC70+OH!AC70+MA!AC70+BI!AC70+AR!AC70+LR!AC70+LL!AC70+AY!AC70+MG!AC70+RM!AC70</f>
        <v>0</v>
      </c>
      <c r="AD70" s="18">
        <f>AP!AD70+TA!AD70+AN!AD70+AT!AD70+CO!AD70+VA!AD70+OH!AD70+MA!AD70+BI!AD70+AR!AD70+LR!AD70+LL!AD70+AY!AD70+MG!AD70+RM!AD70</f>
        <v>0</v>
      </c>
      <c r="AE70" s="18">
        <f>AP!AE70+TA!AE70+AN!AE70+AT!AE70+CO!AE70+VA!AE70+OH!AE70+MA!AE70+BI!AE70+AR!AE70+LR!AE70+LL!AE70+AY!AE70+MG!AE70+RM!AE70</f>
        <v>0</v>
      </c>
      <c r="AF70" s="18">
        <f>AP!AF70+TA!AF70+AN!AF70+AT!AF70+CO!AF70+VA!AF70+OH!AF70+MA!AF70+ÑU!AF70+BI!AF70+AR!AF70+LR!AF70+LL!AF70+AY!AF70+MG!AF70+RM!AF70</f>
        <v>0</v>
      </c>
      <c r="AG70" s="18">
        <v>0</v>
      </c>
      <c r="AH70" s="18">
        <f>AP!AH70+TA!AH70+AN!AH70+AT!AH70+CO!AH70+VA!AH70+OH!AH70+MA!AH70+ÑU!AH70+BI!AH70+AR!AH70+LR!AH70+LL!AH70+AY!AH70+MG!AH70+RM!AH70</f>
        <v>0</v>
      </c>
      <c r="AI70" s="86">
        <f t="shared" si="77"/>
        <v>35188096.826000005</v>
      </c>
    </row>
    <row r="71" spans="1:35" ht="12.75" customHeight="1" x14ac:dyDescent="0.2">
      <c r="A71" s="121"/>
      <c r="B71" s="137" t="s">
        <v>34</v>
      </c>
      <c r="C71" s="10" t="s">
        <v>25</v>
      </c>
      <c r="D71" s="82">
        <f>AP!D71+TA!D71+AN!D71+AT!D71+CO!D71+VA!D71+OH!D71+MA!D71+BI!D71+AR!D71+LR!D71+LL!D71+AY!D71+MG!D71+RM!D71</f>
        <v>14574</v>
      </c>
      <c r="E71" s="82">
        <f>AP!E71+TA!E71+AN!E71+AT!E71+CO!E71+VA!E71+OH!E71+MA!E71+BI!E71+AR!E71+LR!E71+LL!E71+AY!E71+MG!E71+RM!E71</f>
        <v>13602</v>
      </c>
      <c r="F71" s="82">
        <f>AP!F71+TA!F71+AN!F71+AT!F71+CO!F71+VA!F71+OH!F71+MA!F71+BI!F71+AR!F71+LR!F71+LL!F71+AY!F71+MG!F71+RM!F71</f>
        <v>20838</v>
      </c>
      <c r="G71" s="82">
        <f>AP!G71+TA!G71+AN!G71+AT!G71+CO!G71+VA!G71+OH!G71+MA!G71+BI!G71+AR!G71+LR!G71+LL!G71+AY!G71+MG!G71+RM!G71</f>
        <v>16535</v>
      </c>
      <c r="H71" s="82">
        <f>AP!H71+TA!H71+AN!H71+AT!H71+CO!H71+VA!H71+OH!H71+MA!H71+BI!H71+AR!H71+LR!H71+LL!H71+AY!H71+MG!H71+RM!H71</f>
        <v>15259</v>
      </c>
      <c r="I71" s="82">
        <f>AP!I71+TA!I71+AN!I71+AT!I71+CO!I71+VA!I71+OH!I71+MA!I71+BI!I71+AR!I71+LR!I71+LL!I71+AY!I71+MG!I71+RM!I71</f>
        <v>15698</v>
      </c>
      <c r="J71" s="82">
        <f>AP!J71+TA!J71+AN!J71+AT!J71+CO!J71+VA!J71+OH!J71+MA!J71+BI!J71+AR!J71+LR!J71+LL!J71+AY!J71+MG!J71+RM!J71</f>
        <v>13400</v>
      </c>
      <c r="K71" s="82">
        <f>AP!K71+TA!K71+AN!K71+AT!K71+CO!K71+VA!K71+OH!K71+MA!K71+BI!K71+AR!K71+LR!K71+LL!K71+AY!K71+MG!K71+RM!K71</f>
        <v>11587</v>
      </c>
      <c r="L71" s="82">
        <f>AP!L71+TA!L71+AN!L71+AT!L71+CO!L71+VA!L71+OH!L71+MA!L71+BI!L71+AR!L71+LR!L71+LL!L71+AY!L71+MG!L71+RM!L71</f>
        <v>10601</v>
      </c>
      <c r="M71" s="82">
        <f>AP!M71+TA!M71+AN!M71+AT!M71+CO!M71+VA!M71+OH!M71+MA!M71+BI!M71+AR!M71+LR!M71+LL!M71+AY!M71+MG!M71+RM!M71</f>
        <v>17689</v>
      </c>
      <c r="N71" s="82">
        <f>AP!N71+TA!N71+AN!N71+AT!N71+CO!N71+VA!N71+OH!N71+MA!N71+BI!N71+AR!N71+LR!N71+LL!N71+AY!N71+MG!N71+RM!N71</f>
        <v>10983</v>
      </c>
      <c r="O71" s="82">
        <f>AP!O71+TA!O71+AN!O71+AT!O71+CO!O71+VA!O71+OH!O71+MA!O71+BI!O71+AR!O71+LR!O71+LL!O71+AY!O71+MG!O71+RM!O71</f>
        <v>12489</v>
      </c>
      <c r="P71" s="82">
        <f>AP!P71+TA!P71+AN!P71+AT!P71+CO!P71+VA!P71+OH!P71+MA!P71+BI!P71+AR!P71+LR!P71+LL!P71+AY!P71+MG!P71+RM!P71</f>
        <v>16521</v>
      </c>
      <c r="Q71" s="82">
        <f>AP!Q71+TA!Q71+AN!Q71+AT!Q71+CO!Q71+VA!Q71+OH!Q71+MA!Q71+BI!Q71+AR!Q71+LR!Q71+LL!Q71+AY!Q71+MG!Q71+RM!Q71</f>
        <v>14778</v>
      </c>
      <c r="R71" s="82">
        <f>AP!R71+TA!R71+AN!R71+AT!R71+CO!R71+VA!R71+OH!R71+MA!R71+BI!R71+AR!R71+LR!R71+LL!R71+AY!R71+MG!R71+RM!R71</f>
        <v>16840</v>
      </c>
      <c r="S71" s="82">
        <f>AP!S71+TA!S71+AN!S71+AT!S71+CO!S71+VA!S71+OH!S71+MA!S71+BI!S71+AR!S71+LR!S71+LL!S71+AY!S71+MG!S71+RM!S71</f>
        <v>8718</v>
      </c>
      <c r="T71" s="82">
        <f>AP!T71+TA!T71+AN!T71+AT!T71+CO!T71+VA!T71+OH!T71+MA!T71+BI!T71+AR!T71+LR!T71+LL!T71+AY!T71+MG!T71+RM!T71</f>
        <v>3067</v>
      </c>
      <c r="U71" s="82">
        <f>AP!U71+TA!U71+AN!U71+AT!U71+CO!U71+VA!U71+OH!U71+MA!U71+BI!U71+AR!U71+LR!U71+LL!U71+AY!U71+MG!U71+RM!U71</f>
        <v>1828</v>
      </c>
      <c r="V71" s="82">
        <f>AP!V71+TA!V71+AN!V71+AT!V71+CO!V71+VA!V71+OH!V71+MA!V71+BI!V71+AR!V71+LR!V71+LL!V71+AY!V71+MG!V71+RM!V71</f>
        <v>765</v>
      </c>
      <c r="W71" s="82">
        <f>AP!W71+TA!W71+AN!W71+AT!W71+CO!W71+VA!W71+OH!W71+MA!W71+BI!W71+AR!W71+LR!W71+LL!W71+AY!W71+MG!W71+RM!W71</f>
        <v>180</v>
      </c>
      <c r="X71" s="82">
        <f>AP!X71+TA!X71+AN!X71+AT!X71+CO!X71+VA!X71+OH!X71+MA!X71+BI!X71+AR!X71+LR!X71+LL!X71+AY!X71+MG!X71+RM!X71</f>
        <v>53</v>
      </c>
      <c r="Y71" s="17">
        <f>AP!Y71+TA!Y71+AN!Y71+AT!Y71+CO!Y71+VA!Y71+OH!Y71+MA!Y71+BI!Y71+AR!Y71+LR!Y71+LL!Y71+AY!Y71+MG!Y71+RM!Y71</f>
        <v>0</v>
      </c>
      <c r="Z71" s="17">
        <f>AP!Z71+TA!Z71+AN!Z71+AT!Z71+CO!Z71+VA!Z71+OH!Z71+MA!Z71+BI!Z71+AR!Z71+LR!Z71+LL!Z71+AY!Z71+MG!Z71+RM!Z71</f>
        <v>0</v>
      </c>
      <c r="AA71" s="17">
        <f>AP!AA71+TA!AA71+AN!AA71+AT!AA71+CO!AA71+VA!AA71+OH!AA71+MA!AA71+BI!AA71+AR!AA71+LR!AA71+LL!AA71+AY!AA71+MG!AA71+RM!AA71</f>
        <v>0</v>
      </c>
      <c r="AB71" s="17">
        <f>AP!AB71+TA!AB71+AN!AB71+AT!AB71+CO!AB71+VA!AB71+OH!AB71+MA!AB71+BI!AB71+AR!AB71+LR!AB71+LL!AB71+AY!AB71+MG!AB71+RM!AB71</f>
        <v>0</v>
      </c>
      <c r="AC71" s="17">
        <f>AP!AC71+TA!AC71+AN!AC71+AT!AC71+CO!AC71+VA!AC71+OH!AC71+MA!AC71+BI!AC71+AR!AC71+LR!AC71+LL!AC71+AY!AC71+MG!AC71+RM!AC71</f>
        <v>0</v>
      </c>
      <c r="AD71" s="17">
        <f>AP!AD71+TA!AD71+AN!AD71+AT!AD71+CO!AD71+VA!AD71+OH!AD71+MA!AD71+BI!AD71+AR!AD71+LR!AD71+LL!AD71+AY!AD71+MG!AD71+RM!AD71</f>
        <v>0</v>
      </c>
      <c r="AE71" s="17">
        <f>AP!AE71+TA!AE71+AN!AE71+AT!AE71+CO!AE71+VA!AE71+OH!AE71+MA!AE71+BI!AE71+AR!AE71+LR!AE71+LL!AE71+AY!AE71+MG!AE71+RM!AE71</f>
        <v>0</v>
      </c>
      <c r="AF71" s="17">
        <f>AP!AF71+TA!AF71+AN!AF71+AT!AF71+CO!AF71+VA!AF71+OH!AF71+MA!AF71+ÑU!AF71+BI!AF71+AR!AF71+LR!AF71+LL!AF71+AY!AF71+MG!AF71+RM!AF71</f>
        <v>0</v>
      </c>
      <c r="AG71" s="17">
        <v>0</v>
      </c>
      <c r="AH71" s="17">
        <f>AP!AH71+TA!AH71+AN!AH71+AT!AH71+CO!AH71+VA!AH71+OH!AH71+MA!AH71+ÑU!AH71+BI!AH71+AR!AH71+LR!AH71+LL!AH71+AY!AH71+MG!AH71+RM!AH71</f>
        <v>0</v>
      </c>
      <c r="AI71" s="85">
        <f t="shared" si="77"/>
        <v>236005</v>
      </c>
    </row>
    <row r="72" spans="1:35" ht="12.75" customHeight="1" x14ac:dyDescent="0.2">
      <c r="A72" s="121"/>
      <c r="B72" s="138"/>
      <c r="C72" s="11" t="s">
        <v>39</v>
      </c>
      <c r="D72" s="83">
        <f>AP!D72+TA!D72+AN!D72+AT!D72+CO!D72+VA!D72+OH!D72+MA!D72+BI!D72+AR!D72+LR!D72+LL!D72+AY!D72+MG!D72+RM!D72</f>
        <v>1006080</v>
      </c>
      <c r="E72" s="83">
        <f>AP!E72+TA!E72+AN!E72+AT!E72+CO!E72+VA!E72+OH!E72+MA!E72+BI!E72+AR!E72+LR!E72+LL!E72+AY!E72+MG!E72+RM!E72</f>
        <v>1071877</v>
      </c>
      <c r="F72" s="83">
        <f>AP!F72+TA!F72+AN!F72+AT!F72+CO!F72+VA!F72+OH!F72+MA!F72+BI!F72+AR!F72+LR!F72+LL!F72+AY!F72+MG!F72+RM!F72</f>
        <v>1698285</v>
      </c>
      <c r="G72" s="83">
        <f>AP!G72+TA!G72+AN!G72+AT!G72+CO!G72+VA!G72+OH!G72+MA!G72+BI!G72+AR!G72+LR!G72+LL!G72+AY!G72+MG!G72+RM!G72</f>
        <v>1359190</v>
      </c>
      <c r="H72" s="83">
        <f>AP!H72+TA!H72+AN!H72+AT!H72+CO!H72+VA!H72+OH!H72+MA!H72+BI!H72+AR!H72+LR!H72+LL!H72+AY!H72+MG!H72+RM!H72</f>
        <v>1356454</v>
      </c>
      <c r="I72" s="83">
        <f>AP!I72+TA!I72+AN!I72+AT!I72+CO!I72+VA!I72+OH!I72+MA!I72+BI!I72+AR!I72+LR!I72+LL!I72+AY!I72+MG!I72+RM!I72</f>
        <v>1432172</v>
      </c>
      <c r="J72" s="83">
        <f>AP!J72+TA!J72+AN!J72+AT!J72+CO!J72+VA!J72+OH!J72+MA!J72+BI!J72+AR!J72+LR!J72+LL!J72+AY!J72+MG!J72+RM!J72</f>
        <v>1236915</v>
      </c>
      <c r="K72" s="83">
        <f>AP!K72+TA!K72+AN!K72+AT!K72+CO!K72+VA!K72+OH!K72+MA!K72+BI!K72+AR!K72+LR!K72+LL!K72+AY!K72+MG!K72+RM!K72</f>
        <v>1060704</v>
      </c>
      <c r="L72" s="83">
        <f>AP!L72+TA!L72+AN!L72+AT!L72+CO!L72+VA!L72+OH!L72+MA!L72+BI!L72+AR!L72+LR!L72+LL!L72+AY!L72+MG!L72+RM!L72</f>
        <v>968448</v>
      </c>
      <c r="M72" s="83">
        <f>AP!M72+TA!M72+AN!M72+AT!M72+CO!M72+VA!M72+OH!M72+MA!M72+BI!M72+AR!M72+LR!M72+LL!M72+AY!M72+MG!M72+RM!M72</f>
        <v>1601782</v>
      </c>
      <c r="N72" s="83">
        <f>AP!N72+TA!N72+AN!N72+AT!N72+CO!N72+VA!N72+OH!N72+MA!N72+BI!N72+AR!N72+LR!N72+LL!N72+AY!N72+MG!N72+RM!N72</f>
        <v>1007528</v>
      </c>
      <c r="O72" s="83">
        <f>AP!O72+TA!O72+AN!O72+AT!O72+CO!O72+VA!O72+OH!O72+MA!O72+BI!O72+AR!O72+LR!O72+LL!O72+AY!O72+MG!O72+RM!O72</f>
        <v>1128738</v>
      </c>
      <c r="P72" s="83">
        <f>AP!P72+TA!P72+AN!P72+AT!P72+CO!P72+VA!P72+OH!P72+MA!P72+BI!P72+AR!P72+LR!P72+LL!P72+AY!P72+MG!P72+RM!P72</f>
        <v>1500155</v>
      </c>
      <c r="Q72" s="83">
        <f>AP!Q72+TA!Q72+AN!Q72+AT!Q72+CO!Q72+VA!Q72+OH!Q72+MA!Q72+BI!Q72+AR!Q72+LR!Q72+LL!Q72+AY!Q72+MG!Q72+RM!Q72</f>
        <v>1342205</v>
      </c>
      <c r="R72" s="83">
        <f>AP!R72+TA!R72+AN!R72+AT!R72+CO!R72+VA!R72+OH!R72+MA!R72+BI!R72+AR!R72+LR!R72+LL!R72+AY!R72+MG!R72+RM!R72</f>
        <v>1478555</v>
      </c>
      <c r="S72" s="83">
        <f>AP!S72+TA!S72+AN!S72+AT!S72+CO!S72+VA!S72+OH!S72+MA!S72+BI!S72+AR!S72+LR!S72+LL!S72+AY!S72+MG!S72+RM!S72</f>
        <v>765743</v>
      </c>
      <c r="T72" s="83">
        <f>AP!T72+TA!T72+AN!T72+AT!T72+CO!T72+VA!T72+OH!T72+MA!T72+BI!T72+AR!T72+LR!T72+LL!T72+AY!T72+MG!T72+RM!T72</f>
        <v>248053</v>
      </c>
      <c r="U72" s="83">
        <f>AP!U72+TA!U72+AN!U72+AT!U72+CO!U72+VA!U72+OH!U72+MA!U72+BI!U72+AR!U72+LR!U72+LL!U72+AY!U72+MG!U72+RM!U72</f>
        <v>140214</v>
      </c>
      <c r="V72" s="83">
        <f>AP!V72+TA!V72+AN!V72+AT!V72+CO!V72+VA!V72+OH!V72+MA!V72+BI!V72+AR!V72+LR!V72+LL!V72+AY!V72+MG!V72+RM!V72</f>
        <v>65045</v>
      </c>
      <c r="W72" s="83">
        <f>AP!W72+TA!W72+AN!W72+AT!W72+CO!W72+VA!W72+OH!W72+MA!W72+BI!W72+AR!W72+LR!W72+LL!W72+AY!W72+MG!W72+RM!W72</f>
        <v>15405.64737510638</v>
      </c>
      <c r="X72" s="83">
        <f>AP!X72+TA!X72+AN!X72+AT!X72+CO!X72+VA!X72+OH!X72+MA!X72+BI!X72+AR!X72+LR!X72+LL!X72+AY!X72+MG!X72+RM!X72</f>
        <v>4745.4638392156339</v>
      </c>
      <c r="Y72" s="18">
        <f>AP!Y72+TA!Y72+AN!Y72+AT!Y72+CO!Y72+VA!Y72+OH!Y72+MA!Y72+BI!Y72+AR!Y72+LR!Y72+LL!Y72+AY!Y72+MG!Y72+RM!Y72</f>
        <v>0</v>
      </c>
      <c r="Z72" s="18">
        <f>AP!Z72+TA!Z72+AN!Z72+AT!Z72+CO!Z72+VA!Z72+OH!Z72+MA!Z72+BI!Z72+AR!Z72+LR!Z72+LL!Z72+AY!Z72+MG!Z72+RM!Z72</f>
        <v>0</v>
      </c>
      <c r="AA72" s="18">
        <f>AP!AA72+TA!AA72+AN!AA72+AT!AA72+CO!AA72+VA!AA72+OH!AA72+MA!AA72+BI!AA72+AR!AA72+LR!AA72+LL!AA72+AY!AA72+MG!AA72+RM!AA72</f>
        <v>0</v>
      </c>
      <c r="AB72" s="18">
        <f>AP!AB72+TA!AB72+AN!AB72+AT!AB72+CO!AB72+VA!AB72+OH!AB72+MA!AB72+BI!AB72+AR!AB72+LR!AB72+LL!AB72+AY!AB72+MG!AB72+RM!AB72</f>
        <v>0</v>
      </c>
      <c r="AC72" s="18">
        <f>AP!AC72+TA!AC72+AN!AC72+AT!AC72+CO!AC72+VA!AC72+OH!AC72+MA!AC72+BI!AC72+AR!AC72+LR!AC72+LL!AC72+AY!AC72+MG!AC72+RM!AC72</f>
        <v>0</v>
      </c>
      <c r="AD72" s="18">
        <f>AP!AD72+TA!AD72+AN!AD72+AT!AD72+CO!AD72+VA!AD72+OH!AD72+MA!AD72+BI!AD72+AR!AD72+LR!AD72+LL!AD72+AY!AD72+MG!AD72+RM!AD72</f>
        <v>0</v>
      </c>
      <c r="AE72" s="18">
        <f>AP!AE72+TA!AE72+AN!AE72+AT!AE72+CO!AE72+VA!AE72+OH!AE72+MA!AE72+BI!AE72+AR!AE72+LR!AE72+LL!AE72+AY!AE72+MG!AE72+RM!AE72</f>
        <v>0</v>
      </c>
      <c r="AF72" s="18">
        <f>AP!AF72+TA!AF72+AN!AF72+AT!AF72+CO!AF72+VA!AF72+OH!AF72+MA!AF72+ÑU!AF72+BI!AF72+AR!AF72+LR!AF72+LL!AF72+AY!AF72+MG!AF72+RM!AF72</f>
        <v>0</v>
      </c>
      <c r="AG72" s="18">
        <v>0</v>
      </c>
      <c r="AH72" s="18">
        <f>AP!AH72+TA!AH72+AN!AH72+AT!AH72+CO!AH72+VA!AH72+OH!AH72+MA!AH72+ÑU!AH72+BI!AH72+AR!AH72+LR!AH72+LL!AH72+AY!AH72+MG!AH72+RM!AH72</f>
        <v>0</v>
      </c>
      <c r="AI72" s="86">
        <f t="shared" si="77"/>
        <v>20488294.111214321</v>
      </c>
    </row>
    <row r="73" spans="1:35" ht="12.75" customHeight="1" x14ac:dyDescent="0.2">
      <c r="A73" s="121"/>
      <c r="B73" s="137" t="s">
        <v>35</v>
      </c>
      <c r="C73" s="10" t="s">
        <v>25</v>
      </c>
      <c r="D73" s="82">
        <f>AP!D73+TA!D73+AN!D73+AT!D73+CO!D73+VA!D73+OH!D73+MA!D73+BI!D73+AR!D73+LR!D73+LL!D73+AY!D73+MG!D73+RM!D73</f>
        <v>0</v>
      </c>
      <c r="E73" s="82">
        <f>AP!E73+TA!E73+AN!E73+AT!E73+CO!E73+VA!E73+OH!E73+MA!E73+BI!E73+AR!E73+LR!E73+LL!E73+AY!E73+MG!E73+RM!E73</f>
        <v>0</v>
      </c>
      <c r="F73" s="82">
        <f>AP!F73+TA!F73+AN!F73+AT!F73+CO!F73+VA!F73+OH!F73+MA!F73+BI!F73+AR!F73+LR!F73+LL!F73+AY!F73+MG!F73+RM!F73</f>
        <v>0</v>
      </c>
      <c r="G73" s="82">
        <f>AP!G73+TA!G73+AN!G73+AT!G73+CO!G73+VA!G73+OH!G73+MA!G73+BI!G73+AR!G73+LR!G73+LL!G73+AY!G73+MG!G73+RM!G73</f>
        <v>0</v>
      </c>
      <c r="H73" s="82">
        <f>AP!H73+TA!H73+AN!H73+AT!H73+CO!H73+VA!H73+OH!H73+MA!H73+BI!H73+AR!H73+LR!H73+LL!H73+AY!H73+MG!H73+RM!H73</f>
        <v>0</v>
      </c>
      <c r="I73" s="82">
        <f>AP!I73+TA!I73+AN!I73+AT!I73+CO!I73+VA!I73+OH!I73+MA!I73+BI!I73+AR!I73+LR!I73+LL!I73+AY!I73+MG!I73+RM!I73</f>
        <v>0</v>
      </c>
      <c r="J73" s="82">
        <f>AP!J73+TA!J73+AN!J73+AT!J73+CO!J73+VA!J73+OH!J73+MA!J73+BI!J73+AR!J73+LR!J73+LL!J73+AY!J73+MG!J73+RM!J73</f>
        <v>0</v>
      </c>
      <c r="K73" s="82">
        <f>AP!K73+TA!K73+AN!K73+AT!K73+CO!K73+VA!K73+OH!K73+MA!K73+BI!K73+AR!K73+LR!K73+LL!K73+AY!K73+MG!K73+RM!K73</f>
        <v>0</v>
      </c>
      <c r="L73" s="82">
        <f>AP!L73+TA!L73+AN!L73+AT!L73+CO!L73+VA!L73+OH!L73+MA!L73+BI!L73+AR!L73+LR!L73+LL!L73+AY!L73+MG!L73+RM!L73</f>
        <v>0</v>
      </c>
      <c r="M73" s="82">
        <f>AP!M73+TA!M73+AN!M73+AT!M73+CO!M73+VA!M73+OH!M73+MA!M73+BI!M73+AR!M73+LR!M73+LL!M73+AY!M73+MG!M73+RM!M73</f>
        <v>0</v>
      </c>
      <c r="N73" s="82">
        <f>AP!N73+TA!N73+AN!N73+AT!N73+CO!N73+VA!N73+OH!N73+MA!N73+BI!N73+AR!N73+LR!N73+LL!N73+AY!N73+MG!N73+RM!N73</f>
        <v>0</v>
      </c>
      <c r="O73" s="82">
        <f>AP!O73+TA!O73+AN!O73+AT!O73+CO!O73+VA!O73+OH!O73+MA!O73+BI!O73+AR!O73+LR!O73+LL!O73+AY!O73+MG!O73+RM!O73</f>
        <v>0</v>
      </c>
      <c r="P73" s="82">
        <f>AP!P73+TA!P73+AN!P73+AT!P73+CO!P73+VA!P73+OH!P73+MA!P73+BI!P73+AR!P73+LR!P73+LL!P73+AY!P73+MG!P73+RM!P73</f>
        <v>0</v>
      </c>
      <c r="Q73" s="82">
        <f>AP!Q73+TA!Q73+AN!Q73+AT!Q73+CO!Q73+VA!Q73+OH!Q73+MA!Q73+BI!Q73+AR!Q73+LR!Q73+LL!Q73+AY!Q73+MG!Q73+RM!Q73</f>
        <v>0</v>
      </c>
      <c r="R73" s="82">
        <f>AP!R73+TA!R73+AN!R73+AT!R73+CO!R73+VA!R73+OH!R73+MA!R73+BI!R73+AR!R73+LR!R73+LL!R73+AY!R73+MG!R73+RM!R73</f>
        <v>356</v>
      </c>
      <c r="S73" s="82">
        <f>AP!S73+TA!S73+AN!S73+AT!S73+CO!S73+VA!S73+OH!S73+MA!S73+BI!S73+AR!S73+LR!S73+LL!S73+AY!S73+MG!S73+RM!S73</f>
        <v>11941</v>
      </c>
      <c r="T73" s="82">
        <f>AP!T73+TA!T73+AN!T73+AT!T73+CO!T73+VA!T73+OH!T73+MA!T73+BI!T73+AR!T73+LR!T73+LL!T73+AY!T73+MG!T73+RM!T73</f>
        <v>21427</v>
      </c>
      <c r="U73" s="82">
        <f>AP!U73+TA!U73+AN!U73+AT!U73+CO!U73+VA!U73+OH!U73+MA!U73+BI!U73+AR!U73+LR!U73+LL!U73+AY!U73+MG!U73+RM!U73</f>
        <v>22221</v>
      </c>
      <c r="V73" s="82">
        <f>AP!V73+TA!V73+AN!V73+AT!V73+CO!V73+VA!V73+OH!V73+MA!V73+BI!V73+AR!V73+LR!V73+LL!V73+AY!V73+MG!V73+RM!V73</f>
        <v>25567</v>
      </c>
      <c r="W73" s="82">
        <f>AP!W73+TA!W73+AN!W73+AT!W73+CO!W73+VA!W73+OH!W73+MA!W73+BI!W73+AR!W73+LR!W73+LL!W73+AY!W73+MG!W73+RM!W73</f>
        <v>20837</v>
      </c>
      <c r="X73" s="82">
        <f>AP!X73+TA!X73+AN!X73+AT!X73+CO!X73+VA!X73+OH!X73+MA!X73+BI!X73+AR!X73+LR!X73+LL!X73+AY!X73+MG!X73+RM!X73</f>
        <v>20479</v>
      </c>
      <c r="Y73" s="17">
        <f>AP!Y73+TA!Y73+AN!Y73+AT!Y73+CO!Y73+VA!Y73+OH!Y73+MA!Y73+BI!Y73+AR!Y73+LR!Y73+LL!Y73+AY!Y73+MG!Y73+RM!Y73</f>
        <v>10948</v>
      </c>
      <c r="Z73" s="17">
        <f>AP!Z73+TA!Z73+AN!Z73+AT!Z73+CO!Z73+VA!Z73+OH!Z73+MA!Z73+BI!Z73+AR!Z73+LR!Z73+LL!Z73+AY!Z73+MG!Z73+RM!Z73</f>
        <v>4291</v>
      </c>
      <c r="AA73" s="17">
        <f>AP!AA73+TA!AA73+AN!AA73+AT!AA73+CO!AA73+VA!AA73+OH!AA73+MA!AA73+BI!AA73+AR!AA73+LR!AA73+LL!AA73+AY!AA73+MG!AA73+RM!AA73</f>
        <v>817</v>
      </c>
      <c r="AB73" s="17">
        <f>AP!AB73+TA!AB73+AN!AB73+AT!AB73+CO!AB73+VA!AB73+OH!AB73+MA!AB73+BI!AB73+AR!AB73+LR!AB73+LL!AB73+AY!AB73+MG!AB73+RM!AB73</f>
        <v>100</v>
      </c>
      <c r="AC73" s="17">
        <f>AP!AC73+TA!AC73+AN!AC73+AT!AC73+CO!AC73+VA!AC73+OH!AC73+MA!AC73+BI!AC73+AR!AC73+LR!AC73+LL!AC73+AY!AC73+MG!AC73+RM!AC73</f>
        <v>56</v>
      </c>
      <c r="AD73" s="17">
        <f>AP!AD73+TA!AD73+AN!AD73+AT!AD73+CO!AD73+VA!AD73+OH!AD73+MA!AD73+BI!AD73+AR!AD73+LR!AD73+LL!AD73+AY!AD73+MG!AD73+RM!AD73</f>
        <v>30</v>
      </c>
      <c r="AE73" s="17">
        <f>AP!AE73+TA!AE73+AN!AE73+AT!AE73+CO!AE73+VA!AE73+OH!AE73+MA!AE73+BI!AE73+AR!AE73+LR!AE73+LL!AE73+AY!AE73+MG!AE73+RM!AE73</f>
        <v>12</v>
      </c>
      <c r="AF73" s="17">
        <f>AP!AF73+TA!AF73+AN!AF73+AT!AF73+CO!AF73+VA!AF73+OH!AF73+MA!AF73+ÑU!AF73+BI!AF73+AR!AF73+LR!AF73+LL!AF73+AY!AF73+MG!AF73+RM!AF73</f>
        <v>4</v>
      </c>
      <c r="AG73" s="17">
        <v>2</v>
      </c>
      <c r="AH73" s="17">
        <f>AP!AH73+TA!AH73+AN!AH73+AT!AH73+CO!AH73+VA!AH73+OH!AH73+MA!AH73+ÑU!AH73+BI!AH73+AR!AH73+LR!AH73+LL!AH73+AY!AH73+MG!AH73+RM!AH73</f>
        <v>1</v>
      </c>
      <c r="AI73" s="85">
        <f t="shared" si="77"/>
        <v>139089</v>
      </c>
    </row>
    <row r="74" spans="1:35" ht="12.75" customHeight="1" x14ac:dyDescent="0.2">
      <c r="A74" s="121"/>
      <c r="B74" s="138"/>
      <c r="C74" s="11" t="s">
        <v>39</v>
      </c>
      <c r="D74" s="83">
        <f>AP!D74+TA!D74+AN!D74+AT!D74+CO!D74+VA!D74+OH!D74+MA!D74+BI!D74+AR!D74+LR!D74+LL!D74+AY!D74+MG!D74+RM!D74</f>
        <v>0</v>
      </c>
      <c r="E74" s="83">
        <f>AP!E74+TA!E74+AN!E74+AT!E74+CO!E74+VA!E74+OH!E74+MA!E74+BI!E74+AR!E74+LR!E74+LL!E74+AY!E74+MG!E74+RM!E74</f>
        <v>0</v>
      </c>
      <c r="F74" s="83">
        <f>AP!F74+TA!F74+AN!F74+AT!F74+CO!F74+VA!F74+OH!F74+MA!F74+BI!F74+AR!F74+LR!F74+LL!F74+AY!F74+MG!F74+RM!F74</f>
        <v>0</v>
      </c>
      <c r="G74" s="83">
        <f>AP!G74+TA!G74+AN!G74+AT!G74+CO!G74+VA!G74+OH!G74+MA!G74+BI!G74+AR!G74+LR!G74+LL!G74+AY!G74+MG!G74+RM!G74</f>
        <v>0</v>
      </c>
      <c r="H74" s="83">
        <f>AP!H74+TA!H74+AN!H74+AT!H74+CO!H74+VA!H74+OH!H74+MA!H74+BI!H74+AR!H74+LR!H74+LL!H74+AY!H74+MG!H74+RM!H74</f>
        <v>0</v>
      </c>
      <c r="I74" s="83">
        <f>AP!I74+TA!I74+AN!I74+AT!I74+CO!I74+VA!I74+OH!I74+MA!I74+BI!I74+AR!I74+LR!I74+LL!I74+AY!I74+MG!I74+RM!I74</f>
        <v>0</v>
      </c>
      <c r="J74" s="83">
        <f>AP!J74+TA!J74+AN!J74+AT!J74+CO!J74+VA!J74+OH!J74+MA!J74+BI!J74+AR!J74+LR!J74+LL!J74+AY!J74+MG!J74+RM!J74</f>
        <v>0</v>
      </c>
      <c r="K74" s="83">
        <f>AP!K74+TA!K74+AN!K74+AT!K74+CO!K74+VA!K74+OH!K74+MA!K74+BI!K74+AR!K74+LR!K74+LL!K74+AY!K74+MG!K74+RM!K74</f>
        <v>0</v>
      </c>
      <c r="L74" s="83">
        <f>AP!L74+TA!L74+AN!L74+AT!L74+CO!L74+VA!L74+OH!L74+MA!L74+BI!L74+AR!L74+LR!L74+LL!L74+AY!L74+MG!L74+RM!L74</f>
        <v>0</v>
      </c>
      <c r="M74" s="83">
        <f>AP!M74+TA!M74+AN!M74+AT!M74+CO!M74+VA!M74+OH!M74+MA!M74+BI!M74+AR!M74+LR!M74+LL!M74+AY!M74+MG!M74+RM!M74</f>
        <v>0</v>
      </c>
      <c r="N74" s="83">
        <f>AP!N74+TA!N74+AN!N74+AT!N74+CO!N74+VA!N74+OH!N74+MA!N74+BI!N74+AR!N74+LR!N74+LL!N74+AY!N74+MG!N74+RM!N74</f>
        <v>0</v>
      </c>
      <c r="O74" s="83">
        <f>AP!O74+TA!O74+AN!O74+AT!O74+CO!O74+VA!O74+OH!O74+MA!O74+BI!O74+AR!O74+LR!O74+LL!O74+AY!O74+MG!O74+RM!O74</f>
        <v>0</v>
      </c>
      <c r="P74" s="83">
        <f>AP!P74+TA!P74+AN!P74+AT!P74+CO!P74+VA!P74+OH!P74+MA!P74+BI!P74+AR!P74+LR!P74+LL!P74+AY!P74+MG!P74+RM!P74</f>
        <v>0</v>
      </c>
      <c r="Q74" s="83">
        <f>AP!Q74+TA!Q74+AN!Q74+AT!Q74+CO!Q74+VA!Q74+OH!Q74+MA!Q74+BI!Q74+AR!Q74+LR!Q74+LL!Q74+AY!Q74+MG!Q74+RM!Q74</f>
        <v>0</v>
      </c>
      <c r="R74" s="83">
        <f>AP!R74+TA!R74+AN!R74+AT!R74+CO!R74+VA!R74+OH!R74+MA!R74+BI!R74+AR!R74+LR!R74+LL!R74+AY!R74+MG!R74+RM!R74</f>
        <v>43682.86</v>
      </c>
      <c r="S74" s="83">
        <f>AP!S74+TA!S74+AN!S74+AT!S74+CO!S74+VA!S74+OH!S74+MA!S74+BI!S74+AR!S74+LR!S74+LL!S74+AY!S74+MG!S74+RM!S74</f>
        <v>1421682.7</v>
      </c>
      <c r="T74" s="83">
        <f>AP!T74+TA!T74+AN!T74+AT!T74+CO!T74+VA!T74+OH!T74+MA!T74+BI!T74+AR!T74+LR!T74+LL!T74+AY!T74+MG!T74+RM!T74</f>
        <v>2489585.41</v>
      </c>
      <c r="U74" s="83">
        <f>AP!U74+TA!U74+AN!U74+AT!U74+CO!U74+VA!U74+OH!U74+MA!U74+BI!U74+AR!U74+LR!U74+LL!U74+AY!U74+MG!U74+RM!U74</f>
        <v>2945886.71</v>
      </c>
      <c r="V74" s="83">
        <f>AP!V74+TA!V74+AN!V74+AT!V74+CO!V74+VA!V74+OH!V74+MA!V74+BI!V74+AR!V74+LR!V74+LL!V74+AY!V74+MG!V74+RM!V74</f>
        <v>4218493.68</v>
      </c>
      <c r="W74" s="83">
        <f>AP!W74+TA!W74+AN!W74+AT!W74+CO!W74+VA!W74+OH!W74+MA!W74+BI!W74+AR!W74+LR!W74+LL!W74+AY!W74+MG!W74+RM!W74</f>
        <v>4076916.7206100011</v>
      </c>
      <c r="X74" s="83">
        <f>AP!X74+TA!X74+AN!X74+AT!X74+CO!X74+VA!X74+OH!X74+MA!X74+BI!X74+AR!X74+LR!X74+LL!X74+AY!X74+MG!X74+RM!X74</f>
        <v>3985851.5336685022</v>
      </c>
      <c r="Y74" s="18">
        <f>AP!Y74+TA!Y74+AN!Y74+AT!Y74+CO!Y74+VA!Y74+OH!Y74+MA!Y74+BI!Y74+AR!Y74+LR!Y74+LL!Y74+AY!Y74+MG!Y74+RM!Y74</f>
        <v>2147693</v>
      </c>
      <c r="Z74" s="18">
        <f>AP!Z74+TA!Z74+AN!Z74+AT!Z74+CO!Z74+VA!Z74+OH!Z74+MA!Z74+BI!Z74+AR!Z74+LR!Z74+LL!Z74+AY!Z74+MG!Z74+RM!Z74</f>
        <v>1046334</v>
      </c>
      <c r="AA74" s="18">
        <f>AP!AA74+TA!AA74+AN!AA74+AT!AA74+CO!AA74+VA!AA74+OH!AA74+MA!AA74+BI!AA74+AR!AA74+LR!AA74+LL!AA74+AY!AA74+MG!AA74+RM!AA74</f>
        <v>197967</v>
      </c>
      <c r="AB74" s="18">
        <f>AP!AB74+TA!AB74+AN!AB74+AT!AB74+CO!AB74+VA!AB74+OH!AB74+MA!AB74+BI!AB74+AR!AB74+LR!AB74+LL!AB74+AY!AB74+MG!AB74+RM!AB74</f>
        <v>21445</v>
      </c>
      <c r="AC74" s="18">
        <f>AP!AC74+TA!AC74+AN!AC74+AT!AC74+CO!AC74+VA!AC74+OH!AC74+MA!AC74+BI!AC74+AR!AC74+LR!AC74+LL!AC74+AY!AC74+MG!AC74+RM!AC74</f>
        <v>10871</v>
      </c>
      <c r="AD74" s="18">
        <f>AP!AD74+TA!AD74+AN!AD74+AT!AD74+CO!AD74+VA!AD74+OH!AD74+MA!AD74+BI!AD74+AR!AD74+LR!AD74+LL!AD74+AY!AD74+MG!AD74+RM!AD74</f>
        <v>6044</v>
      </c>
      <c r="AE74" s="18">
        <f>AP!AE74+TA!AE74+AN!AE74+AT!AE74+CO!AE74+VA!AE74+OH!AE74+MA!AE74+BI!AE74+AR!AE74+LR!AE74+LL!AE74+AY!AE74+MG!AE74+RM!AE74</f>
        <v>2317</v>
      </c>
      <c r="AF74" s="18">
        <f>AP!AF74+TA!AF74+AN!AF74+AT!AF74+CO!AF74+VA!AF74+OH!AF74+MA!AF74+ÑU!AF74+BI!AF74+AR!AF74+LR!AF74+LL!AF74+AY!AF74+MG!AF74+RM!AF74</f>
        <v>790</v>
      </c>
      <c r="AG74" s="18">
        <v>392</v>
      </c>
      <c r="AH74" s="18">
        <f>AP!AH74+TA!AH74+AN!AH74+AT!AH74+CO!AH74+VA!AH74+OH!AH74+MA!AH74+ÑU!AH74+BI!AH74+AR!AH74+LR!AH74+LL!AH74+AY!AH74+MG!AH74+RM!AH74</f>
        <v>300</v>
      </c>
      <c r="AI74" s="86">
        <f t="shared" si="77"/>
        <v>22616252.614278503</v>
      </c>
    </row>
    <row r="75" spans="1:35" ht="12.75" customHeight="1" x14ac:dyDescent="0.2">
      <c r="A75" s="121"/>
      <c r="B75" s="137" t="s">
        <v>36</v>
      </c>
      <c r="C75" s="10" t="s">
        <v>25</v>
      </c>
      <c r="D75" s="82">
        <f>AP!D75+TA!D75+AN!D75+AT!D75+CO!D75+VA!D75+OH!D75+MA!D75+BI!D75+AR!D75+LR!D75+LL!D75+AY!D75+MG!D75+RM!D75</f>
        <v>0</v>
      </c>
      <c r="E75" s="82">
        <f>AP!E75+TA!E75+AN!E75+AT!E75+CO!E75+VA!E75+OH!E75+MA!E75+BI!E75+AR!E75+LR!E75+LL!E75+AY!E75+MG!E75+RM!E75</f>
        <v>0</v>
      </c>
      <c r="F75" s="82">
        <f>AP!F75+TA!F75+AN!F75+AT!F75+CO!F75+VA!F75+OH!F75+MA!F75+BI!F75+AR!F75+LR!F75+LL!F75+AY!F75+MG!F75+RM!F75</f>
        <v>0</v>
      </c>
      <c r="G75" s="82">
        <f>AP!G75+TA!G75+AN!G75+AT!G75+CO!G75+VA!G75+OH!G75+MA!G75+BI!G75+AR!G75+LR!G75+LL!G75+AY!G75+MG!G75+RM!G75</f>
        <v>0</v>
      </c>
      <c r="H75" s="82">
        <f>AP!H75+TA!H75+AN!H75+AT!H75+CO!H75+VA!H75+OH!H75+MA!H75+BI!H75+AR!H75+LR!H75+LL!H75+AY!H75+MG!H75+RM!H75</f>
        <v>0</v>
      </c>
      <c r="I75" s="82">
        <f>AP!I75+TA!I75+AN!I75+AT!I75+CO!I75+VA!I75+OH!I75+MA!I75+BI!I75+AR!I75+LR!I75+LL!I75+AY!I75+MG!I75+RM!I75</f>
        <v>0</v>
      </c>
      <c r="J75" s="82">
        <f>AP!J75+TA!J75+AN!J75+AT!J75+CO!J75+VA!J75+OH!J75+MA!J75+BI!J75+AR!J75+LR!J75+LL!J75+AY!J75+MG!J75+RM!J75</f>
        <v>0</v>
      </c>
      <c r="K75" s="82">
        <f>AP!K75+TA!K75+AN!K75+AT!K75+CO!K75+VA!K75+OH!K75+MA!K75+BI!K75+AR!K75+LR!K75+LL!K75+AY!K75+MG!K75+RM!K75</f>
        <v>0</v>
      </c>
      <c r="L75" s="82">
        <f>AP!L75+TA!L75+AN!L75+AT!L75+CO!L75+VA!L75+OH!L75+MA!L75+BI!L75+AR!L75+LR!L75+LL!L75+AY!L75+MG!L75+RM!L75</f>
        <v>0</v>
      </c>
      <c r="M75" s="82">
        <f>AP!M75+TA!M75+AN!M75+AT!M75+CO!M75+VA!M75+OH!M75+MA!M75+BI!M75+AR!M75+LR!M75+LL!M75+AY!M75+MG!M75+RM!M75</f>
        <v>0</v>
      </c>
      <c r="N75" s="82">
        <f>AP!N75+TA!N75+AN!N75+AT!N75+CO!N75+VA!N75+OH!N75+MA!N75+BI!N75+AR!N75+LR!N75+LL!N75+AY!N75+MG!N75+RM!N75</f>
        <v>0</v>
      </c>
      <c r="O75" s="82">
        <f>AP!O75+TA!O75+AN!O75+AT!O75+CO!O75+VA!O75+OH!O75+MA!O75+BI!O75+AR!O75+LR!O75+LL!O75+AY!O75+MG!O75+RM!O75</f>
        <v>0</v>
      </c>
      <c r="P75" s="82">
        <f>AP!P75+TA!P75+AN!P75+AT!P75+CO!P75+VA!P75+OH!P75+MA!P75+BI!P75+AR!P75+LR!P75+LL!P75+AY!P75+MG!P75+RM!P75</f>
        <v>0</v>
      </c>
      <c r="Q75" s="82">
        <f>AP!Q75+TA!Q75+AN!Q75+AT!Q75+CO!Q75+VA!Q75+OH!Q75+MA!Q75+BI!Q75+AR!Q75+LR!Q75+LL!Q75+AY!Q75+MG!Q75+RM!Q75</f>
        <v>0</v>
      </c>
      <c r="R75" s="82">
        <f>AP!R75+TA!R75+AN!R75+AT!R75+CO!R75+VA!R75+OH!R75+MA!R75+BI!R75+AR!R75+LR!R75+LL!R75+AY!R75+MG!R75+RM!R75</f>
        <v>0</v>
      </c>
      <c r="S75" s="82">
        <f>AP!S75+TA!S75+AN!S75+AT!S75+CO!S75+VA!S75+OH!S75+MA!S75+BI!S75+AR!S75+LR!S75+LL!S75+AY!S75+MG!S75+RM!S75</f>
        <v>0</v>
      </c>
      <c r="T75" s="82">
        <f>AP!T75+TA!T75+AN!T75+AT!T75+CO!T75+VA!T75+OH!T75+MA!T75+BI!T75+AR!T75+LR!T75+LL!T75+AY!T75+MG!T75+RM!T75</f>
        <v>0</v>
      </c>
      <c r="U75" s="82">
        <f>AP!U75+TA!U75+AN!U75+AT!U75+CO!U75+VA!U75+OH!U75+MA!U75+BI!U75+AR!U75+LR!U75+LL!U75+AY!U75+MG!U75+RM!U75</f>
        <v>0</v>
      </c>
      <c r="V75" s="82">
        <f>AP!V75+TA!V75+AN!V75+AT!V75+CO!V75+VA!V75+OH!V75+MA!V75+BI!V75+AR!V75+LR!V75+LL!V75+AY!V75+MG!V75+RM!V75</f>
        <v>0</v>
      </c>
      <c r="W75" s="82">
        <f>AP!W75+TA!W75+AN!W75+AT!W75+CO!W75+VA!W75+OH!W75+MA!W75+BI!W75+AR!W75+LR!W75+LL!W75+AY!W75+MG!W75+RM!W75</f>
        <v>0</v>
      </c>
      <c r="X75" s="82">
        <f>AP!X75+TA!X75+AN!X75+AT!X75+CO!X75+VA!X75+OH!X75+MA!X75+BI!X75+AR!X75+LR!X75+LL!X75+AY!X75+MG!X75+RM!X75</f>
        <v>16257</v>
      </c>
      <c r="Y75" s="17">
        <f>AP!Y75+TA!Y75+AN!Y75+AT!Y75+CO!Y75+VA!Y75+OH!Y75+MA!Y75+BI!Y75+AR!Y75+LR!Y75+LL!Y75+AY!Y75+MG!Y75+RM!Y75</f>
        <v>19152</v>
      </c>
      <c r="Z75" s="17">
        <f>AP!Z75+TA!Z75+AN!Z75+AT!Z75+CO!Z75+VA!Z75+OH!Z75+MA!Z75+BI!Z75+AR!Z75+LR!Z75+LL!Z75+AY!Z75+MG!Z75+RM!Z75</f>
        <v>827</v>
      </c>
      <c r="AA75" s="17">
        <f>AP!AA75+TA!AA75+AN!AA75+AT!AA75+CO!AA75+VA!AA75+OH!AA75+MA!AA75+BI!AA75+AR!AA75+LR!AA75+LL!AA75+AY!AA75+MG!AA75+RM!AA75</f>
        <v>55</v>
      </c>
      <c r="AB75" s="17">
        <f>AP!AB75+TA!AB75+AN!AB75+AT!AB75+CO!AB75+VA!AB75+OH!AB75+MA!AB75+BI!AB75+AR!AB75+LR!AB75+LL!AB75+AY!AB75+MG!AB75+RM!AB75</f>
        <v>0</v>
      </c>
      <c r="AC75" s="17">
        <f>AP!AC75+TA!AC75+AN!AC75+AT!AC75+CO!AC75+VA!AC75+OH!AC75+MA!AC75+BI!AC75+AR!AC75+LR!AC75+LL!AC75+AY!AC75+MG!AC75+RM!AC75</f>
        <v>0</v>
      </c>
      <c r="AD75" s="17">
        <f>AP!AD75+TA!AD75+AN!AD75+AT!AD75+CO!AD75+VA!AD75+OH!AD75+MA!AD75+BI!AD75+AR!AD75+LR!AD75+LL!AD75+AY!AD75+MG!AD75+RM!AD75</f>
        <v>1</v>
      </c>
      <c r="AE75" s="17">
        <f>AP!AE75+TA!AE75+AN!AE75+AT!AE75+CO!AE75+VA!AE75+OH!AE75+MA!AE75+BI!AE75+AR!AE75+LR!AE75+LL!AE75+AY!AE75+MG!AE75+RM!AE75</f>
        <v>0</v>
      </c>
      <c r="AF75" s="17">
        <f>AP!AF75+TA!AF75+AN!AF75+AT!AF75+CO!AF75+VA!AF75+OH!AF75+MA!AF75+ÑU!AF75+BI!AF75+AR!AF75+LR!AF75+LL!AF75+AY!AF75+MG!AF75+RM!AF75</f>
        <v>0</v>
      </c>
      <c r="AG75" s="17">
        <v>0</v>
      </c>
      <c r="AH75" s="17">
        <f>AP!AH75+TA!AH75+AN!AH75+AT!AH75+CO!AH75+VA!AH75+OH!AH75+MA!AH75+ÑU!AH75+BI!AH75+AR!AH75+LR!AH75+LL!AH75+AY!AH75+MG!AH75+RM!AH75</f>
        <v>0</v>
      </c>
      <c r="AI75" s="85">
        <f t="shared" si="77"/>
        <v>36292</v>
      </c>
    </row>
    <row r="76" spans="1:35" ht="12.75" customHeight="1" x14ac:dyDescent="0.2">
      <c r="A76" s="121"/>
      <c r="B76" s="138"/>
      <c r="C76" s="11" t="s">
        <v>39</v>
      </c>
      <c r="D76" s="83">
        <f>AP!D76+TA!D76+AN!D76+AT!D76+CO!D76+VA!D76+OH!D76+MA!D76+BI!D76+AR!D76+LR!D76+LL!D76+AY!D76+MG!D76+RM!D76</f>
        <v>0</v>
      </c>
      <c r="E76" s="83">
        <f>AP!E76+TA!E76+AN!E76+AT!E76+CO!E76+VA!E76+OH!E76+MA!E76+BI!E76+AR!E76+LR!E76+LL!E76+AY!E76+MG!E76+RM!E76</f>
        <v>0</v>
      </c>
      <c r="F76" s="83">
        <f>AP!F76+TA!F76+AN!F76+AT!F76+CO!F76+VA!F76+OH!F76+MA!F76+BI!F76+AR!F76+LR!F76+LL!F76+AY!F76+MG!F76+RM!F76</f>
        <v>0</v>
      </c>
      <c r="G76" s="83">
        <f>AP!G76+TA!G76+AN!G76+AT!G76+CO!G76+VA!G76+OH!G76+MA!G76+BI!G76+AR!G76+LR!G76+LL!G76+AY!G76+MG!G76+RM!G76</f>
        <v>0</v>
      </c>
      <c r="H76" s="83">
        <f>AP!H76+TA!H76+AN!H76+AT!H76+CO!H76+VA!H76+OH!H76+MA!H76+BI!H76+AR!H76+LR!H76+LL!H76+AY!H76+MG!H76+RM!H76</f>
        <v>0</v>
      </c>
      <c r="I76" s="83">
        <f>AP!I76+TA!I76+AN!I76+AT!I76+CO!I76+VA!I76+OH!I76+MA!I76+BI!I76+AR!I76+LR!I76+LL!I76+AY!I76+MG!I76+RM!I76</f>
        <v>0</v>
      </c>
      <c r="J76" s="83">
        <f>AP!J76+TA!J76+AN!J76+AT!J76+CO!J76+VA!J76+OH!J76+MA!J76+BI!J76+AR!J76+LR!J76+LL!J76+AY!J76+MG!J76+RM!J76</f>
        <v>0</v>
      </c>
      <c r="K76" s="83">
        <f>AP!K76+TA!K76+AN!K76+AT!K76+CO!K76+VA!K76+OH!K76+MA!K76+BI!K76+AR!K76+LR!K76+LL!K76+AY!K76+MG!K76+RM!K76</f>
        <v>0</v>
      </c>
      <c r="L76" s="83">
        <f>AP!L76+TA!L76+AN!L76+AT!L76+CO!L76+VA!L76+OH!L76+MA!L76+BI!L76+AR!L76+LR!L76+LL!L76+AY!L76+MG!L76+RM!L76</f>
        <v>0</v>
      </c>
      <c r="M76" s="83">
        <f>AP!M76+TA!M76+AN!M76+AT!M76+CO!M76+VA!M76+OH!M76+MA!M76+BI!M76+AR!M76+LR!M76+LL!M76+AY!M76+MG!M76+RM!M76</f>
        <v>0</v>
      </c>
      <c r="N76" s="83">
        <f>AP!N76+TA!N76+AN!N76+AT!N76+CO!N76+VA!N76+OH!N76+MA!N76+BI!N76+AR!N76+LR!N76+LL!N76+AY!N76+MG!N76+RM!N76</f>
        <v>0</v>
      </c>
      <c r="O76" s="83">
        <f>AP!O76+TA!O76+AN!O76+AT!O76+CO!O76+VA!O76+OH!O76+MA!O76+BI!O76+AR!O76+LR!O76+LL!O76+AY!O76+MG!O76+RM!O76</f>
        <v>0</v>
      </c>
      <c r="P76" s="83">
        <f>AP!P76+TA!P76+AN!P76+AT!P76+CO!P76+VA!P76+OH!P76+MA!P76+BI!P76+AR!P76+LR!P76+LL!P76+AY!P76+MG!P76+RM!P76</f>
        <v>0</v>
      </c>
      <c r="Q76" s="83">
        <f>AP!Q76+TA!Q76+AN!Q76+AT!Q76+CO!Q76+VA!Q76+OH!Q76+MA!Q76+BI!Q76+AR!Q76+LR!Q76+LL!Q76+AY!Q76+MG!Q76+RM!Q76</f>
        <v>0</v>
      </c>
      <c r="R76" s="83">
        <f>AP!R76+TA!R76+AN!R76+AT!R76+CO!R76+VA!R76+OH!R76+MA!R76+BI!R76+AR!R76+LR!R76+LL!R76+AY!R76+MG!R76+RM!R76</f>
        <v>0</v>
      </c>
      <c r="S76" s="83">
        <f>AP!S76+TA!S76+AN!S76+AT!S76+CO!S76+VA!S76+OH!S76+MA!S76+BI!S76+AR!S76+LR!S76+LL!S76+AY!S76+MG!S76+RM!S76</f>
        <v>0</v>
      </c>
      <c r="T76" s="83">
        <f>AP!T76+TA!T76+AN!T76+AT!T76+CO!T76+VA!T76+OH!T76+MA!T76+BI!T76+AR!T76+LR!T76+LL!T76+AY!T76+MG!T76+RM!T76</f>
        <v>0</v>
      </c>
      <c r="U76" s="83">
        <f>AP!U76+TA!U76+AN!U76+AT!U76+CO!U76+VA!U76+OH!U76+MA!U76+BI!U76+AR!U76+LR!U76+LL!U76+AY!U76+MG!U76+RM!U76</f>
        <v>0</v>
      </c>
      <c r="V76" s="83">
        <f>AP!V76+TA!V76+AN!V76+AT!V76+CO!V76+VA!V76+OH!V76+MA!V76+BI!V76+AR!V76+LR!V76+LL!V76+AY!V76+MG!V76+RM!V76</f>
        <v>0</v>
      </c>
      <c r="W76" s="83">
        <f>AP!W76+TA!W76+AN!W76+AT!W76+CO!W76+VA!W76+OH!W76+MA!W76+BI!W76+AR!W76+LR!W76+LL!W76+AY!W76+MG!W76+RM!W76</f>
        <v>0</v>
      </c>
      <c r="X76" s="83">
        <f>AP!X76+TA!X76+AN!X76+AT!X76+CO!X76+VA!X76+OH!X76+MA!X76+BI!X76+AR!X76+LR!X76+LL!X76+AY!X76+MG!X76+RM!X76</f>
        <v>6547836.6320847627</v>
      </c>
      <c r="Y76" s="18">
        <f>AP!Y76+TA!Y76+AN!Y76+AT!Y76+CO!Y76+VA!Y76+OH!Y76+MA!Y76+BI!Y76+AR!Y76+LR!Y76+LL!Y76+AY!Y76+MG!Y76+RM!Y76</f>
        <v>7762990</v>
      </c>
      <c r="Z76" s="18">
        <f>AP!Z76+TA!Z76+AN!Z76+AT!Z76+CO!Z76+VA!Z76+OH!Z76+MA!Z76+BI!Z76+AR!Z76+LR!Z76+LL!Z76+AY!Z76+MG!Z76+RM!Z76</f>
        <v>335680</v>
      </c>
      <c r="AA76" s="18">
        <f>AP!AA76+TA!AA76+AN!AA76+AT!AA76+CO!AA76+VA!AA76+OH!AA76+MA!AA76+BI!AA76+AR!AA76+LR!AA76+LL!AA76+AY!AA76+MG!AA76+RM!AA76</f>
        <v>22860</v>
      </c>
      <c r="AB76" s="18">
        <f>AP!AB76+TA!AB76+AN!AB76+AT!AB76+CO!AB76+VA!AB76+OH!AB76+MA!AB76+BI!AB76+AR!AB76+LR!AB76+LL!AB76+AY!AB76+MG!AB76+RM!AB76</f>
        <v>0</v>
      </c>
      <c r="AC76" s="18">
        <f>AP!AC76+TA!AC76+AN!AC76+AT!AC76+CO!AC76+VA!AC76+OH!AC76+MA!AC76+BI!AC76+AR!AC76+LR!AC76+LL!AC76+AY!AC76+MG!AC76+RM!AC76</f>
        <v>0</v>
      </c>
      <c r="AD76" s="18">
        <f>AP!AD76+TA!AD76+AN!AD76+AT!AD76+CO!AD76+VA!AD76+OH!AD76+MA!AD76+BI!AD76+AR!AD76+LR!AD76+LL!AD76+AY!AD76+MG!AD76+RM!AD76</f>
        <v>380</v>
      </c>
      <c r="AE76" s="18">
        <f>AP!AE76+TA!AE76+AN!AE76+AT!AE76+CO!AE76+VA!AE76+OH!AE76+MA!AE76+BI!AE76+AR!AE76+LR!AE76+LL!AE76+AY!AE76+MG!AE76+RM!AE76</f>
        <v>0</v>
      </c>
      <c r="AF76" s="18">
        <f>AP!AF76+TA!AF76+AN!AF76+AT!AF76+CO!AF76+VA!AF76+OH!AF76+MA!AF76+ÑU!AF76+BI!AF76+AR!AF76+LR!AF76+LL!AF76+AY!AF76+MG!AF76+RM!AF76</f>
        <v>0</v>
      </c>
      <c r="AG76" s="18">
        <v>0</v>
      </c>
      <c r="AH76" s="18">
        <f>AP!AH76+TA!AH76+AN!AH76+AT!AH76+CO!AH76+VA!AH76+OH!AH76+MA!AH76+ÑU!AH76+BI!AH76+AR!AH76+LR!AH76+LL!AH76+AY!AH76+MG!AH76+RM!AH76</f>
        <v>0</v>
      </c>
      <c r="AI76" s="86">
        <f t="shared" si="77"/>
        <v>14669746.632084763</v>
      </c>
    </row>
    <row r="77" spans="1:35" ht="12.75" customHeight="1" x14ac:dyDescent="0.2">
      <c r="A77" s="121"/>
      <c r="B77" s="137" t="s">
        <v>37</v>
      </c>
      <c r="C77" s="10" t="s">
        <v>25</v>
      </c>
      <c r="D77" s="82">
        <f>AP!D77+TA!D77+AN!D77+AT!D77+CO!D77+VA!D77+OH!D77+MA!D77+BI!D77+AR!D77+LR!D77+LL!D77+AY!D77+MG!D77+RM!D77</f>
        <v>0</v>
      </c>
      <c r="E77" s="82">
        <f>AP!E77+TA!E77+AN!E77+AT!E77+CO!E77+VA!E77+OH!E77+MA!E77+BI!E77+AR!E77+LR!E77+LL!E77+AY!E77+MG!E77+RM!E77</f>
        <v>0</v>
      </c>
      <c r="F77" s="82">
        <f>AP!F77+TA!F77+AN!F77+AT!F77+CO!F77+VA!F77+OH!F77+MA!F77+BI!F77+AR!F77+LR!F77+LL!F77+AY!F77+MG!F77+RM!F77</f>
        <v>0</v>
      </c>
      <c r="G77" s="82">
        <f>AP!G77+TA!G77+AN!G77+AT!G77+CO!G77+VA!G77+OH!G77+MA!G77+BI!G77+AR!G77+LR!G77+LL!G77+AY!G77+MG!G77+RM!G77</f>
        <v>0</v>
      </c>
      <c r="H77" s="82">
        <f>AP!H77+TA!H77+AN!H77+AT!H77+CO!H77+VA!H77+OH!H77+MA!H77+BI!H77+AR!H77+LR!H77+LL!H77+AY!H77+MG!H77+RM!H77</f>
        <v>0</v>
      </c>
      <c r="I77" s="82">
        <f>AP!I77+TA!I77+AN!I77+AT!I77+CO!I77+VA!I77+OH!I77+MA!I77+BI!I77+AR!I77+LR!I77+LL!I77+AY!I77+MG!I77+RM!I77</f>
        <v>0</v>
      </c>
      <c r="J77" s="82">
        <f>AP!J77+TA!J77+AN!J77+AT!J77+CO!J77+VA!J77+OH!J77+MA!J77+BI!J77+AR!J77+LR!J77+LL!J77+AY!J77+MG!J77+RM!J77</f>
        <v>0</v>
      </c>
      <c r="K77" s="82">
        <f>AP!K77+TA!K77+AN!K77+AT!K77+CO!K77+VA!K77+OH!K77+MA!K77+BI!K77+AR!K77+LR!K77+LL!K77+AY!K77+MG!K77+RM!K77</f>
        <v>0</v>
      </c>
      <c r="L77" s="82">
        <f>AP!L77+TA!L77+AN!L77+AT!L77+CO!L77+VA!L77+OH!L77+MA!L77+BI!L77+AR!L77+LR!L77+LL!L77+AY!L77+MG!L77+RM!L77</f>
        <v>0</v>
      </c>
      <c r="M77" s="82">
        <f>AP!M77+TA!M77+AN!M77+AT!M77+CO!M77+VA!M77+OH!M77+MA!M77+BI!M77+AR!M77+LR!M77+LL!M77+AY!M77+MG!M77+RM!M77</f>
        <v>0</v>
      </c>
      <c r="N77" s="82">
        <f>AP!N77+TA!N77+AN!N77+AT!N77+CO!N77+VA!N77+OH!N77+MA!N77+BI!N77+AR!N77+LR!N77+LL!N77+AY!N77+MG!N77+RM!N77</f>
        <v>0</v>
      </c>
      <c r="O77" s="82">
        <f>AP!O77+TA!O77+AN!O77+AT!O77+CO!O77+VA!O77+OH!O77+MA!O77+BI!O77+AR!O77+LR!O77+LL!O77+AY!O77+MG!O77+RM!O77</f>
        <v>0</v>
      </c>
      <c r="P77" s="82">
        <f>AP!P77+TA!P77+AN!P77+AT!P77+CO!P77+VA!P77+OH!P77+MA!P77+BI!P77+AR!P77+LR!P77+LL!P77+AY!P77+MG!P77+RM!P77</f>
        <v>0</v>
      </c>
      <c r="Q77" s="82">
        <f>AP!Q77+TA!Q77+AN!Q77+AT!Q77+CO!Q77+VA!Q77+OH!Q77+MA!Q77+BI!Q77+AR!Q77+LR!Q77+LL!Q77+AY!Q77+MG!Q77+RM!Q77</f>
        <v>0</v>
      </c>
      <c r="R77" s="82">
        <f>AP!R77+TA!R77+AN!R77+AT!R77+CO!R77+VA!R77+OH!R77+MA!R77+BI!R77+AR!R77+LR!R77+LL!R77+AY!R77+MG!R77+RM!R77</f>
        <v>0</v>
      </c>
      <c r="S77" s="82">
        <f>AP!S77+TA!S77+AN!S77+AT!S77+CO!S77+VA!S77+OH!S77+MA!S77+BI!S77+AR!S77+LR!S77+LL!S77+AY!S77+MG!S77+RM!S77</f>
        <v>0</v>
      </c>
      <c r="T77" s="82">
        <f>AP!T77+TA!T77+AN!T77+AT!T77+CO!T77+VA!T77+OH!T77+MA!T77+BI!T77+AR!T77+LR!T77+LL!T77+AY!T77+MG!T77+RM!T77</f>
        <v>0</v>
      </c>
      <c r="U77" s="82">
        <f>AP!U77+TA!U77+AN!U77+AT!U77+CO!U77+VA!U77+OH!U77+MA!U77+BI!U77+AR!U77+LR!U77+LL!U77+AY!U77+MG!U77+RM!U77</f>
        <v>0</v>
      </c>
      <c r="V77" s="82">
        <f>AP!V77+TA!V77+AN!V77+AT!V77+CO!V77+VA!V77+OH!V77+MA!V77+BI!V77+AR!V77+LR!V77+LL!V77+AY!V77+MG!V77+RM!V77</f>
        <v>0</v>
      </c>
      <c r="W77" s="82">
        <f>AP!W77+TA!W77+AN!W77+AT!W77+CO!W77+VA!W77+OH!W77+MA!W77+BI!W77+AR!W77+LR!W77+LL!W77+AY!W77+MG!W77+RM!W77</f>
        <v>0</v>
      </c>
      <c r="X77" s="82">
        <f>AP!X77+TA!X77+AN!X77+AT!X77+CO!X77+VA!X77+OH!X77+MA!X77+BI!X77+AR!X77+LR!X77+LL!X77+AY!X77+MG!X77+RM!X77</f>
        <v>0</v>
      </c>
      <c r="Y77" s="17">
        <f>AP!Y77+TA!Y77+AN!Y77+AT!Y77+CO!Y77+VA!Y77+OH!Y77+MA!Y77+BI!Y77+AR!Y77+LR!Y77+LL!Y77+AY!Y77+MG!Y77+RM!Y77</f>
        <v>215</v>
      </c>
      <c r="Z77" s="17">
        <f>AP!Z77+TA!Z77+AN!Z77+AT!Z77+CO!Z77+VA!Z77+OH!Z77+MA!Z77+BI!Z77+AR!Z77+LR!Z77+LL!Z77+AY!Z77+MG!Z77+RM!Z77</f>
        <v>13823</v>
      </c>
      <c r="AA77" s="17">
        <f>AP!AA77+TA!AA77+AN!AA77+AT!AA77+CO!AA77+VA!AA77+OH!AA77+MA!AA77+BI!AA77+AR!AA77+LR!AA77+LL!AA77+AY!AA77+MG!AA77+RM!AA77</f>
        <v>24872</v>
      </c>
      <c r="AB77" s="17">
        <f>AP!AB77+TA!AB77+AN!AB77+AT!AB77+CO!AB77+VA!AB77+OH!AB77+MA!AB77+BI!AB77+AR!AB77+LR!AB77+LL!AB77+AY!AB77+MG!AB77+RM!AB77</f>
        <v>35442</v>
      </c>
      <c r="AC77" s="17">
        <f>AP!AC77+TA!AC77+AN!AC77+AT!AC77+CO!AC77+VA!AC77+OH!AC77+MA!AC77+BI!AC77+AR!AC77+LR!AC77+LL!AC77+AY!AC77+MG!AC77+RM!AC77</f>
        <v>30653</v>
      </c>
      <c r="AD77" s="17">
        <f>AP!AD77+TA!AD77+AN!AD77+AT!AD77+CO!AD77+VA!AD77+OH!AD77+MA!AD77+BI!AD77+AR!AD77+LR!AD77+LL!AD77+AY!AD77+MG!AD77+RM!AD77</f>
        <v>25340</v>
      </c>
      <c r="AE77" s="17">
        <f>AP!AE77+TA!AE77+AN!AE77+AT!AE77+CO!AE77+VA!AE77+OH!AE77+MA!AE77+BI!AE77+AR!AE77+LR!AE77+LL!AE77+AY!AE77+MG!AE77+RM!AE77</f>
        <v>20576</v>
      </c>
      <c r="AF77" s="17">
        <f>AP!AF77+TA!AF77+AN!AF77+AT!AF77+CO!AF77+VA!AF77+OH!AF77+MA!AF77+ÑU!AF77+BI!AF77+AR!AF77+LR!AF77+LL!AF77+AY!AF77+MG!AF77+RM!AF77</f>
        <v>18737</v>
      </c>
      <c r="AG77" s="17">
        <v>15875</v>
      </c>
      <c r="AH77" s="17">
        <f>AP!AH77+TA!AH77+AN!AH77+AT!AH77+CO!AH77+VA!AH77+OH!AH77+MA!AH77+ÑU!AH77+BI!AH77+AR!AH77+LR!AH77+LL!AH77+AY!AH77+MG!AH77+RM!AH77</f>
        <v>11044</v>
      </c>
      <c r="AI77" s="85">
        <f t="shared" si="77"/>
        <v>196577</v>
      </c>
    </row>
    <row r="78" spans="1:35" ht="12.75" customHeight="1" x14ac:dyDescent="0.2">
      <c r="A78" s="121"/>
      <c r="B78" s="138"/>
      <c r="C78" s="11" t="s">
        <v>39</v>
      </c>
      <c r="D78" s="83">
        <f>AP!D78+TA!D78+AN!D78+AT!D78+CO!D78+VA!D78+OH!D78+MA!D78+BI!D78+AR!D78+LR!D78+LL!D78+AY!D78+MG!D78+RM!D78</f>
        <v>0</v>
      </c>
      <c r="E78" s="83">
        <f>AP!E78+TA!E78+AN!E78+AT!E78+CO!E78+VA!E78+OH!E78+MA!E78+BI!E78+AR!E78+LR!E78+LL!E78+AY!E78+MG!E78+RM!E78</f>
        <v>0</v>
      </c>
      <c r="F78" s="83">
        <f>AP!F78+TA!F78+AN!F78+AT!F78+CO!F78+VA!F78+OH!F78+MA!F78+BI!F78+AR!F78+LR!F78+LL!F78+AY!F78+MG!F78+RM!F78</f>
        <v>0</v>
      </c>
      <c r="G78" s="83">
        <f>AP!G78+TA!G78+AN!G78+AT!G78+CO!G78+VA!G78+OH!G78+MA!G78+BI!G78+AR!G78+LR!G78+LL!G78+AY!G78+MG!G78+RM!G78</f>
        <v>0</v>
      </c>
      <c r="H78" s="83">
        <f>AP!H78+TA!H78+AN!H78+AT!H78+CO!H78+VA!H78+OH!H78+MA!H78+BI!H78+AR!H78+LR!H78+LL!H78+AY!H78+MG!H78+RM!H78</f>
        <v>0</v>
      </c>
      <c r="I78" s="83">
        <f>AP!I78+TA!I78+AN!I78+AT!I78+CO!I78+VA!I78+OH!I78+MA!I78+BI!I78+AR!I78+LR!I78+LL!I78+AY!I78+MG!I78+RM!I78</f>
        <v>0</v>
      </c>
      <c r="J78" s="83">
        <f>AP!J78+TA!J78+AN!J78+AT!J78+CO!J78+VA!J78+OH!J78+MA!J78+BI!J78+AR!J78+LR!J78+LL!J78+AY!J78+MG!J78+RM!J78</f>
        <v>0</v>
      </c>
      <c r="K78" s="83">
        <f>AP!K78+TA!K78+AN!K78+AT!K78+CO!K78+VA!K78+OH!K78+MA!K78+BI!K78+AR!K78+LR!K78+LL!K78+AY!K78+MG!K78+RM!K78</f>
        <v>0</v>
      </c>
      <c r="L78" s="83">
        <f>AP!L78+TA!L78+AN!L78+AT!L78+CO!L78+VA!L78+OH!L78+MA!L78+BI!L78+AR!L78+LR!L78+LL!L78+AY!L78+MG!L78+RM!L78</f>
        <v>0</v>
      </c>
      <c r="M78" s="83">
        <f>AP!M78+TA!M78+AN!M78+AT!M78+CO!M78+VA!M78+OH!M78+MA!M78+BI!M78+AR!M78+LR!M78+LL!M78+AY!M78+MG!M78+RM!M78</f>
        <v>0</v>
      </c>
      <c r="N78" s="83">
        <f>AP!N78+TA!N78+AN!N78+AT!N78+CO!N78+VA!N78+OH!N78+MA!N78+BI!N78+AR!N78+LR!N78+LL!N78+AY!N78+MG!N78+RM!N78</f>
        <v>0</v>
      </c>
      <c r="O78" s="83">
        <f>AP!O78+TA!O78+AN!O78+AT!O78+CO!O78+VA!O78+OH!O78+MA!O78+BI!O78+AR!O78+LR!O78+LL!O78+AY!O78+MG!O78+RM!O78</f>
        <v>0</v>
      </c>
      <c r="P78" s="83">
        <f>AP!P78+TA!P78+AN!P78+AT!P78+CO!P78+VA!P78+OH!P78+MA!P78+BI!P78+AR!P78+LR!P78+LL!P78+AY!P78+MG!P78+RM!P78</f>
        <v>0</v>
      </c>
      <c r="Q78" s="83">
        <f>AP!Q78+TA!Q78+AN!Q78+AT!Q78+CO!Q78+VA!Q78+OH!Q78+MA!Q78+BI!Q78+AR!Q78+LR!Q78+LL!Q78+AY!Q78+MG!Q78+RM!Q78</f>
        <v>0</v>
      </c>
      <c r="R78" s="83">
        <f>AP!R78+TA!R78+AN!R78+AT!R78+CO!R78+VA!R78+OH!R78+MA!R78+BI!R78+AR!R78+LR!R78+LL!R78+AY!R78+MG!R78+RM!R78</f>
        <v>0</v>
      </c>
      <c r="S78" s="83">
        <f>AP!S78+TA!S78+AN!S78+AT!S78+CO!S78+VA!S78+OH!S78+MA!S78+BI!S78+AR!S78+LR!S78+LL!S78+AY!S78+MG!S78+RM!S78</f>
        <v>0</v>
      </c>
      <c r="T78" s="83">
        <f>AP!T78+TA!T78+AN!T78+AT!T78+CO!T78+VA!T78+OH!T78+MA!T78+BI!T78+AR!T78+LR!T78+LL!T78+AY!T78+MG!T78+RM!T78</f>
        <v>0</v>
      </c>
      <c r="U78" s="83">
        <f>AP!U78+TA!U78+AN!U78+AT!U78+CO!U78+VA!U78+OH!U78+MA!U78+BI!U78+AR!U78+LR!U78+LL!U78+AY!U78+MG!U78+RM!U78</f>
        <v>0</v>
      </c>
      <c r="V78" s="83">
        <f>AP!V78+TA!V78+AN!V78+AT!V78+CO!V78+VA!V78+OH!V78+MA!V78+BI!V78+AR!V78+LR!V78+LL!V78+AY!V78+MG!V78+RM!V78</f>
        <v>0</v>
      </c>
      <c r="W78" s="83">
        <f>AP!W78+TA!W78+AN!W78+AT!W78+CO!W78+VA!W78+OH!W78+MA!W78+BI!W78+AR!W78+LR!W78+LL!W78+AY!W78+MG!W78+RM!W78</f>
        <v>0</v>
      </c>
      <c r="X78" s="83">
        <f>AP!X78+TA!X78+AN!X78+AT!X78+CO!X78+VA!X78+OH!X78+MA!X78+BI!X78+AR!X78+LR!X78+LL!X78+AY!X78+MG!X78+RM!X78</f>
        <v>0</v>
      </c>
      <c r="Y78" s="18">
        <f>AP!Y78+TA!Y78+AN!Y78+AT!Y78+CO!Y78+VA!Y78+OH!Y78+MA!Y78+BI!Y78+AR!Y78+LR!Y78+LL!Y78+AY!Y78+MG!Y78+RM!Y78</f>
        <v>77062</v>
      </c>
      <c r="Z78" s="18">
        <f>AP!Z78+TA!Z78+AN!Z78+AT!Z78+CO!Z78+VA!Z78+OH!Z78+MA!Z78+BI!Z78+AR!Z78+LR!Z78+LL!Z78+AY!Z78+MG!Z78+RM!Z78</f>
        <v>4670604</v>
      </c>
      <c r="AA78" s="18">
        <f>AP!AA78+TA!AA78+AN!AA78+AT!AA78+CO!AA78+VA!AA78+OH!AA78+MA!AA78+BI!AA78+AR!AA78+LR!AA78+LL!AA78+AY!AA78+MG!AA78+RM!AA78</f>
        <v>8822726</v>
      </c>
      <c r="AB78" s="18">
        <f>AP!AB78+TA!AB78+AN!AB78+AT!AB78+CO!AB78+VA!AB78+OH!AB78+MA!AB78+BI!AB78+AR!AB78+LR!AB78+LL!AB78+AY!AB78+MG!AB78+RM!AB78</f>
        <v>13375736</v>
      </c>
      <c r="AC78" s="18">
        <f>AP!AC78+TA!AC78+AN!AC78+AT!AC78+CO!AC78+VA!AC78+OH!AC78+MA!AC78+BI!AC78+AR!AC78+LR!AC78+LL!AC78+AY!AC78+MG!AC78+RM!AC78</f>
        <v>12037993</v>
      </c>
      <c r="AD78" s="18">
        <f>AP!AD78+TA!AD78+AN!AD78+AT!AD78+CO!AD78+VA!AD78+OH!AD78+MA!AD78+BI!AD78+AR!AD78+LR!AD78+LL!AD78+AY!AD78+MG!AD78+RM!AD78</f>
        <v>10511521</v>
      </c>
      <c r="AE78" s="18">
        <f>AP!AE78+TA!AE78+AN!AE78+AT!AE78+CO!AE78+VA!AE78+OH!AE78+MA!AE78+BI!AE78+AR!AE78+LR!AE78+LL!AE78+AY!AE78+MG!AE78+RM!AE78</f>
        <v>9395094</v>
      </c>
      <c r="AF78" s="18">
        <f>AP!AF78+TA!AF78+AN!AF78+AT!AF78+CO!AF78+VA!AF78+OH!AF78+MA!AF78+ÑU!AF78+BI!AF78+AR!AF78+LR!AF78+LL!AF78+AY!AF78+MG!AF78+RM!AF78</f>
        <v>8512364</v>
      </c>
      <c r="AG78" s="18">
        <v>8404847</v>
      </c>
      <c r="AH78" s="18">
        <f>AP!AH78+TA!AH78+AN!AH78+AT!AH78+CO!AH78+VA!AH78+OH!AH78+MA!AH78+ÑU!AH78+BI!AH78+AR!AH78+LR!AH78+LL!AH78+AY!AH78+MG!AH78+RM!AH78</f>
        <v>6029665</v>
      </c>
      <c r="AI78" s="86">
        <f t="shared" si="77"/>
        <v>81837612</v>
      </c>
    </row>
    <row r="79" spans="1:35" ht="12.75" customHeight="1" x14ac:dyDescent="0.2">
      <c r="A79" s="121"/>
      <c r="B79" s="137" t="s">
        <v>38</v>
      </c>
      <c r="C79" s="10" t="s">
        <v>25</v>
      </c>
      <c r="D79" s="82">
        <f>AP!D79+TA!D79+AN!D79+AT!D79+CO!D79+VA!D79+OH!D79+MA!D79+BI!D79+AR!D79+LR!D79+LL!D79+AY!D79+MG!D79+RM!D79</f>
        <v>0</v>
      </c>
      <c r="E79" s="82">
        <f>AP!E79+TA!E79+AN!E79+AT!E79+CO!E79+VA!E79+OH!E79+MA!E79+BI!E79+AR!E79+LR!E79+LL!E79+AY!E79+MG!E79+RM!E79</f>
        <v>0</v>
      </c>
      <c r="F79" s="82">
        <f>AP!F79+TA!F79+AN!F79+AT!F79+CO!F79+VA!F79+OH!F79+MA!F79+BI!F79+AR!F79+LR!F79+LL!F79+AY!F79+MG!F79+RM!F79</f>
        <v>0</v>
      </c>
      <c r="G79" s="82">
        <f>AP!G79+TA!G79+AN!G79+AT!G79+CO!G79+VA!G79+OH!G79+MA!G79+BI!G79+AR!G79+LR!G79+LL!G79+AY!G79+MG!G79+RM!G79</f>
        <v>0</v>
      </c>
      <c r="H79" s="82">
        <f>AP!H79+TA!H79+AN!H79+AT!H79+CO!H79+VA!H79+OH!H79+MA!H79+BI!H79+AR!H79+LR!H79+LL!H79+AY!H79+MG!H79+RM!H79</f>
        <v>0</v>
      </c>
      <c r="I79" s="82">
        <f>AP!I79+TA!I79+AN!I79+AT!I79+CO!I79+VA!I79+OH!I79+MA!I79+BI!I79+AR!I79+LR!I79+LL!I79+AY!I79+MG!I79+RM!I79</f>
        <v>0</v>
      </c>
      <c r="J79" s="82">
        <f>AP!J79+TA!J79+AN!J79+AT!J79+CO!J79+VA!J79+OH!J79+MA!J79+BI!J79+AR!J79+LR!J79+LL!J79+AY!J79+MG!J79+RM!J79</f>
        <v>0</v>
      </c>
      <c r="K79" s="82">
        <f>AP!K79+TA!K79+AN!K79+AT!K79+CO!K79+VA!K79+OH!K79+MA!K79+BI!K79+AR!K79+LR!K79+LL!K79+AY!K79+MG!K79+RM!K79</f>
        <v>0</v>
      </c>
      <c r="L79" s="82">
        <f>AP!L79+TA!L79+AN!L79+AT!L79+CO!L79+VA!L79+OH!L79+MA!L79+BI!L79+AR!L79+LR!L79+LL!L79+AY!L79+MG!L79+RM!L79</f>
        <v>0</v>
      </c>
      <c r="M79" s="82">
        <f>AP!M79+TA!M79+AN!M79+AT!M79+CO!M79+VA!M79+OH!M79+MA!M79+BI!M79+AR!M79+LR!M79+LL!M79+AY!M79+MG!M79+RM!M79</f>
        <v>0</v>
      </c>
      <c r="N79" s="82">
        <f>AP!N79+TA!N79+AN!N79+AT!N79+CO!N79+VA!N79+OH!N79+MA!N79+BI!N79+AR!N79+LR!N79+LL!N79+AY!N79+MG!N79+RM!N79</f>
        <v>0</v>
      </c>
      <c r="O79" s="82">
        <f>AP!O79+TA!O79+AN!O79+AT!O79+CO!O79+VA!O79+OH!O79+MA!O79+BI!O79+AR!O79+LR!O79+LL!O79+AY!O79+MG!O79+RM!O79</f>
        <v>0</v>
      </c>
      <c r="P79" s="82">
        <f>AP!P79+TA!P79+AN!P79+AT!P79+CO!P79+VA!P79+OH!P79+MA!P79+BI!P79+AR!P79+LR!P79+LL!P79+AY!P79+MG!P79+RM!P79</f>
        <v>0</v>
      </c>
      <c r="Q79" s="82">
        <f>AP!Q79+TA!Q79+AN!Q79+AT!Q79+CO!Q79+VA!Q79+OH!Q79+MA!Q79+BI!Q79+AR!Q79+LR!Q79+LL!Q79+AY!Q79+MG!Q79+RM!Q79</f>
        <v>0</v>
      </c>
      <c r="R79" s="82">
        <f>AP!R79+TA!R79+AN!R79+AT!R79+CO!R79+VA!R79+OH!R79+MA!R79+BI!R79+AR!R79+LR!R79+LL!R79+AY!R79+MG!R79+RM!R79</f>
        <v>0</v>
      </c>
      <c r="S79" s="82">
        <f>AP!S79+TA!S79+AN!S79+AT!S79+CO!S79+VA!S79+OH!S79+MA!S79+BI!S79+AR!S79+LR!S79+LL!S79+AY!S79+MG!S79+RM!S79</f>
        <v>0</v>
      </c>
      <c r="T79" s="82">
        <f>AP!T79+TA!T79+AN!T79+AT!T79+CO!T79+VA!T79+OH!T79+MA!T79+BI!T79+AR!T79+LR!T79+LL!T79+AY!T79+MG!T79+RM!T79</f>
        <v>0</v>
      </c>
      <c r="U79" s="82">
        <f>AP!U79+TA!U79+AN!U79+AT!U79+CO!U79+VA!U79+OH!U79+MA!U79+BI!U79+AR!U79+LR!U79+LL!U79+AY!U79+MG!U79+RM!U79</f>
        <v>0</v>
      </c>
      <c r="V79" s="82">
        <f>AP!V79+TA!V79+AN!V79+AT!V79+CO!V79+VA!V79+OH!V79+MA!V79+BI!V79+AR!V79+LR!V79+LL!V79+AY!V79+MG!V79+RM!V79</f>
        <v>0</v>
      </c>
      <c r="W79" s="82">
        <f>AP!W79+TA!W79+AN!W79+AT!W79+CO!W79+VA!W79+OH!W79+MA!W79+BI!W79+AR!W79+LR!W79+LL!W79+AY!W79+MG!W79+RM!W79</f>
        <v>0</v>
      </c>
      <c r="X79" s="82">
        <f>AP!X79+TA!X79+AN!X79+AT!X79+CO!X79+VA!X79+OH!X79+MA!X79+BI!X79+AR!X79+LR!X79+LL!X79+AY!X79+MG!X79+RM!X79</f>
        <v>0</v>
      </c>
      <c r="Y79" s="17">
        <f>AP!Y79+TA!Y79+AN!Y79+AT!Y79+CO!Y79+VA!Y79+OH!Y79+MA!Y79+BI!Y79+AR!Y79+LR!Y79+LL!Y79+AY!Y79+MG!Y79+RM!Y79</f>
        <v>0</v>
      </c>
      <c r="Z79" s="17">
        <f>AP!Z79+TA!Z79+AN!Z79+AT!Z79+CO!Z79+VA!Z79+OH!Z79+MA!Z79+BI!Z79+AR!Z79+LR!Z79+LL!Z79+AY!Z79+MG!Z79+RM!Z79</f>
        <v>0</v>
      </c>
      <c r="AA79" s="17">
        <f>AP!AA79+TA!AA79+AN!AA79+AT!AA79+CO!AA79+VA!AA79+OH!AA79+MA!AA79+BI!AA79+AR!AA79+LR!AA79+LL!AA79+AY!AA79+MG!AA79+RM!AA79</f>
        <v>0</v>
      </c>
      <c r="AB79" s="17">
        <f>AP!AB79+TA!AB79+AN!AB79+AT!AB79+CO!AB79+VA!AB79+OH!AB79+MA!AB79+BI!AB79+AR!AB79+LR!AB79+LL!AB79+AY!AB79+MG!AB79+RM!AB79</f>
        <v>0</v>
      </c>
      <c r="AC79" s="17">
        <f>AP!AC79+TA!AC79+AN!AC79+AT!AC79+CO!AC79+VA!AC79+OH!AC79+MA!AC79+BI!AC79+AR!AC79+LR!AC79+LL!AC79+AY!AC79+MG!AC79+RM!AC79</f>
        <v>0</v>
      </c>
      <c r="AD79" s="17">
        <f>AP!AD79+TA!AD79+AN!AD79+AT!AD79+CO!AD79+VA!AD79+OH!AD79+MA!AD79+BI!AD79+AR!AD79+LR!AD79+LL!AD79+AY!AD79+MG!AD79+RM!AD79</f>
        <v>2628</v>
      </c>
      <c r="AE79" s="17">
        <f>AP!AE79+TA!AE79+AN!AE79+AT!AE79+CO!AE79+VA!AE79+OH!AE79+MA!AE79+BI!AE79+AR!AE79+LR!AE79+LL!AE79+AY!AE79+MG!AE79+RM!AE79</f>
        <v>11493</v>
      </c>
      <c r="AF79" s="17">
        <f>AP!AF79+TA!AF79+AN!AF79+AT!AF79+CO!AF79+VA!AF79+OH!AF79+MA!AF79+ÑU!AF79+BI!AF79+AR!AF79+LR!AF79+LL!AF79+AY!AF79+MG!AF79+RM!AF79</f>
        <v>12651</v>
      </c>
      <c r="AG79" s="17">
        <v>5068</v>
      </c>
      <c r="AH79" s="17">
        <f>AP!AH79+TA!AH79+AN!AH79+AT!AH79+CO!AH79+VA!AH79+OH!AH79+MA!AH79+ÑU!AH79+BI!AH79+AR!AH79+LR!AH79+LL!AH79+AY!AH79+MG!AH79+RM!AH79</f>
        <v>398</v>
      </c>
      <c r="AI79" s="85">
        <f t="shared" si="77"/>
        <v>32238</v>
      </c>
    </row>
    <row r="80" spans="1:35" ht="12.75" customHeight="1" x14ac:dyDescent="0.2">
      <c r="A80" s="121"/>
      <c r="B80" s="138"/>
      <c r="C80" s="11" t="s">
        <v>39</v>
      </c>
      <c r="D80" s="83">
        <f>AP!D80+TA!D80+AN!D80+AT!D80+CO!D80+VA!D80+OH!D80+MA!D80+BI!D80+AR!D80+LR!D80+LL!D80+AY!D80+MG!D80+RM!D80</f>
        <v>0</v>
      </c>
      <c r="E80" s="83">
        <f>AP!E80+TA!E80+AN!E80+AT!E80+CO!E80+VA!E80+OH!E80+MA!E80+BI!E80+AR!E80+LR!E80+LL!E80+AY!E80+MG!E80+RM!E80</f>
        <v>0</v>
      </c>
      <c r="F80" s="83">
        <f>AP!F80+TA!F80+AN!F80+AT!F80+CO!F80+VA!F80+OH!F80+MA!F80+BI!F80+AR!F80+LR!F80+LL!F80+AY!F80+MG!F80+RM!F80</f>
        <v>0</v>
      </c>
      <c r="G80" s="83">
        <f>AP!G80+TA!G80+AN!G80+AT!G80+CO!G80+VA!G80+OH!G80+MA!G80+BI!G80+AR!G80+LR!G80+LL!G80+AY!G80+MG!G80+RM!G80</f>
        <v>0</v>
      </c>
      <c r="H80" s="83">
        <f>AP!H80+TA!H80+AN!H80+AT!H80+CO!H80+VA!H80+OH!H80+MA!H80+BI!H80+AR!H80+LR!H80+LL!H80+AY!H80+MG!H80+RM!H80</f>
        <v>0</v>
      </c>
      <c r="I80" s="83">
        <f>AP!I80+TA!I80+AN!I80+AT!I80+CO!I80+VA!I80+OH!I80+MA!I80+BI!I80+AR!I80+LR!I80+LL!I80+AY!I80+MG!I80+RM!I80</f>
        <v>0</v>
      </c>
      <c r="J80" s="83">
        <f>AP!J80+TA!J80+AN!J80+AT!J80+CO!J80+VA!J80+OH!J80+MA!J80+BI!J80+AR!J80+LR!J80+LL!J80+AY!J80+MG!J80+RM!J80</f>
        <v>0</v>
      </c>
      <c r="K80" s="83">
        <f>AP!K80+TA!K80+AN!K80+AT!K80+CO!K80+VA!K80+OH!K80+MA!K80+BI!K80+AR!K80+LR!K80+LL!K80+AY!K80+MG!K80+RM!K80</f>
        <v>0</v>
      </c>
      <c r="L80" s="83">
        <f>AP!L80+TA!L80+AN!L80+AT!L80+CO!L80+VA!L80+OH!L80+MA!L80+BI!L80+AR!L80+LR!L80+LL!L80+AY!L80+MG!L80+RM!L80</f>
        <v>0</v>
      </c>
      <c r="M80" s="83">
        <f>AP!M80+TA!M80+AN!M80+AT!M80+CO!M80+VA!M80+OH!M80+MA!M80+BI!M80+AR!M80+LR!M80+LL!M80+AY!M80+MG!M80+RM!M80</f>
        <v>0</v>
      </c>
      <c r="N80" s="83">
        <f>AP!N80+TA!N80+AN!N80+AT!N80+CO!N80+VA!N80+OH!N80+MA!N80+BI!N80+AR!N80+LR!N80+LL!N80+AY!N80+MG!N80+RM!N80</f>
        <v>0</v>
      </c>
      <c r="O80" s="83">
        <f>AP!O80+TA!O80+AN!O80+AT!O80+CO!O80+VA!O80+OH!O80+MA!O80+BI!O80+AR!O80+LR!O80+LL!O80+AY!O80+MG!O80+RM!O80</f>
        <v>0</v>
      </c>
      <c r="P80" s="83">
        <f>AP!P80+TA!P80+AN!P80+AT!P80+CO!P80+VA!P80+OH!P80+MA!P80+BI!P80+AR!P80+LR!P80+LL!P80+AY!P80+MG!P80+RM!P80</f>
        <v>0</v>
      </c>
      <c r="Q80" s="83">
        <f>AP!Q80+TA!Q80+AN!Q80+AT!Q80+CO!Q80+VA!Q80+OH!Q80+MA!Q80+BI!Q80+AR!Q80+LR!Q80+LL!Q80+AY!Q80+MG!Q80+RM!Q80</f>
        <v>0</v>
      </c>
      <c r="R80" s="83">
        <f>AP!R80+TA!R80+AN!R80+AT!R80+CO!R80+VA!R80+OH!R80+MA!R80+BI!R80+AR!R80+LR!R80+LL!R80+AY!R80+MG!R80+RM!R80</f>
        <v>0</v>
      </c>
      <c r="S80" s="83">
        <f>AP!S80+TA!S80+AN!S80+AT!S80+CO!S80+VA!S80+OH!S80+MA!S80+BI!S80+AR!S80+LR!S80+LL!S80+AY!S80+MG!S80+RM!S80</f>
        <v>0</v>
      </c>
      <c r="T80" s="83">
        <f>AP!T80+TA!T80+AN!T80+AT!T80+CO!T80+VA!T80+OH!T80+MA!T80+BI!T80+AR!T80+LR!T80+LL!T80+AY!T80+MG!T80+RM!T80</f>
        <v>0</v>
      </c>
      <c r="U80" s="83">
        <f>AP!U80+TA!U80+AN!U80+AT!U80+CO!U80+VA!U80+OH!U80+MA!U80+BI!U80+AR!U80+LR!U80+LL!U80+AY!U80+MG!U80+RM!U80</f>
        <v>0</v>
      </c>
      <c r="V80" s="83">
        <f>AP!V80+TA!V80+AN!V80+AT!V80+CO!V80+VA!V80+OH!V80+MA!V80+BI!V80+AR!V80+LR!V80+LL!V80+AY!V80+MG!V80+RM!V80</f>
        <v>0</v>
      </c>
      <c r="W80" s="83">
        <f>AP!W80+TA!W80+AN!W80+AT!W80+CO!W80+VA!W80+OH!W80+MA!W80+BI!W80+AR!W80+LR!W80+LL!W80+AY!W80+MG!W80+RM!W80</f>
        <v>0</v>
      </c>
      <c r="X80" s="83">
        <f>AP!X80+TA!X80+AN!X80+AT!X80+CO!X80+VA!X80+OH!X80+MA!X80+BI!X80+AR!X80+LR!X80+LL!X80+AY!X80+MG!X80+RM!X80</f>
        <v>0</v>
      </c>
      <c r="Y80" s="18">
        <f>AP!Y80+TA!Y80+AN!Y80+AT!Y80+CO!Y80+VA!Y80+OH!Y80+MA!Y80+BI!Y80+AR!Y80+LR!Y80+LL!Y80+AY!Y80+MG!Y80+RM!Y80</f>
        <v>0</v>
      </c>
      <c r="Z80" s="18">
        <f>AP!Z80+TA!Z80+AN!Z80+AT!Z80+CO!Z80+VA!Z80+OH!Z80+MA!Z80+BI!Z80+AR!Z80+LR!Z80+LL!Z80+AY!Z80+MG!Z80+RM!Z80</f>
        <v>0</v>
      </c>
      <c r="AA80" s="18">
        <f>AP!AA80+TA!AA80+AN!AA80+AT!AA80+CO!AA80+VA!AA80+OH!AA80+MA!AA80+BI!AA80+AR!AA80+LR!AA80+LL!AA80+AY!AA80+MG!AA80+RM!AA80</f>
        <v>0</v>
      </c>
      <c r="AB80" s="18">
        <f>AP!AB80+TA!AB80+AN!AB80+AT!AB80+CO!AB80+VA!AB80+OH!AB80+MA!AB80+BI!AB80+AR!AB80+LR!AB80+LL!AB80+AY!AB80+MG!AB80+RM!AB80</f>
        <v>0</v>
      </c>
      <c r="AC80" s="18">
        <f>AP!AC80+TA!AC80+AN!AC80+AT!AC80+CO!AC80+VA!AC80+OH!AC80+MA!AC80+BI!AC80+AR!AC80+LR!AC80+LL!AC80+AY!AC80+MG!AC80+RM!AC80</f>
        <v>0</v>
      </c>
      <c r="AD80" s="18">
        <f>AP!AD80+TA!AD80+AN!AD80+AT!AD80+CO!AD80+VA!AD80+OH!AD80+MA!AD80+BI!AD80+AR!AD80+LR!AD80+LL!AD80+AY!AD80+MG!AD80+RM!AD80</f>
        <v>1304330</v>
      </c>
      <c r="AE80" s="18">
        <f>AP!AE80+TA!AE80+AN!AE80+AT!AE80+CO!AE80+VA!AE80+OH!AE80+MA!AE80+BI!AE80+AR!AE80+LR!AE80+LL!AE80+AY!AE80+MG!AE80+RM!AE80</f>
        <v>5255095</v>
      </c>
      <c r="AF80" s="18">
        <f>AP!AF80+TA!AF80+AN!AF80+AT!AF80+CO!AF80+VA!AF80+OH!AF80+MA!AF80+ÑU!AF80+BI!AF80+AR!AF80+LR!AF80+LL!AF80+AY!AF80+MG!AF80+RM!AF80</f>
        <v>5743533</v>
      </c>
      <c r="AG80" s="18">
        <v>2014252</v>
      </c>
      <c r="AH80" s="18">
        <f>AP!AH80+TA!AH80+AN!AH80+AT!AH80+CO!AH80+VA!AH80+OH!AH80+MA!AH80+ÑU!AH80+BI!AH80+AR!AH80+LR!AH80+LL!AH80+AY!AH80+MG!AH80+RM!AH80</f>
        <v>146001</v>
      </c>
      <c r="AI80" s="86">
        <f t="shared" si="77"/>
        <v>14463211</v>
      </c>
    </row>
    <row r="81" spans="1:35" ht="12.75" customHeight="1" x14ac:dyDescent="0.2">
      <c r="A81" s="121"/>
      <c r="B81" s="137" t="s">
        <v>40</v>
      </c>
      <c r="C81" s="10" t="s">
        <v>25</v>
      </c>
      <c r="D81" s="82">
        <f>AP!D81+TA!D81+AN!D81+AT!D81+CO!D81+VA!D81+OH!D81+MA!D81+BI!D81+AR!D81+LR!D81+LL!D81+AY!D81+MG!D81+RM!D81</f>
        <v>0</v>
      </c>
      <c r="E81" s="82">
        <f>AP!E81+TA!E81+AN!E81+AT!E81+CO!E81+VA!E81+OH!E81+MA!E81+BI!E81+AR!E81+LR!E81+LL!E81+AY!E81+MG!E81+RM!E81</f>
        <v>0</v>
      </c>
      <c r="F81" s="82">
        <f>AP!F81+TA!F81+AN!F81+AT!F81+CO!F81+VA!F81+OH!F81+MA!F81+BI!F81+AR!F81+LR!F81+LL!F81+AY!F81+MG!F81+RM!F81</f>
        <v>0</v>
      </c>
      <c r="G81" s="82">
        <f>AP!G81+TA!G81+AN!G81+AT!G81+CO!G81+VA!G81+OH!G81+MA!G81+BI!G81+AR!G81+LR!G81+LL!G81+AY!G81+MG!G81+RM!G81</f>
        <v>0</v>
      </c>
      <c r="H81" s="82">
        <f>AP!H81+TA!H81+AN!H81+AT!H81+CO!H81+VA!H81+OH!H81+MA!H81+BI!H81+AR!H81+LR!H81+LL!H81+AY!H81+MG!H81+RM!H81</f>
        <v>0</v>
      </c>
      <c r="I81" s="82">
        <f>AP!I81+TA!I81+AN!I81+AT!I81+CO!I81+VA!I81+OH!I81+MA!I81+BI!I81+AR!I81+LR!I81+LL!I81+AY!I81+MG!I81+RM!I81</f>
        <v>0</v>
      </c>
      <c r="J81" s="82">
        <f>AP!J81+TA!J81+AN!J81+AT!J81+CO!J81+VA!J81+OH!J81+MA!J81+BI!J81+AR!J81+LR!J81+LL!J81+AY!J81+MG!J81+RM!J81</f>
        <v>0</v>
      </c>
      <c r="K81" s="82">
        <f>AP!K81+TA!K81+AN!K81+AT!K81+CO!K81+VA!K81+OH!K81+MA!K81+BI!K81+AR!K81+LR!K81+LL!K81+AY!K81+MG!K81+RM!K81</f>
        <v>0</v>
      </c>
      <c r="L81" s="82">
        <f>AP!L81+TA!L81+AN!L81+AT!L81+CO!L81+VA!L81+OH!L81+MA!L81+BI!L81+AR!L81+LR!L81+LL!L81+AY!L81+MG!L81+RM!L81</f>
        <v>0</v>
      </c>
      <c r="M81" s="82">
        <f>AP!M81+TA!M81+AN!M81+AT!M81+CO!M81+VA!M81+OH!M81+MA!M81+BI!M81+AR!M81+LR!M81+LL!M81+AY!M81+MG!M81+RM!M81</f>
        <v>0</v>
      </c>
      <c r="N81" s="82">
        <f>AP!N81+TA!N81+AN!N81+AT!N81+CO!N81+VA!N81+OH!N81+MA!N81+BI!N81+AR!N81+LR!N81+LL!N81+AY!N81+MG!N81+RM!N81</f>
        <v>0</v>
      </c>
      <c r="O81" s="82">
        <f>AP!O81+TA!O81+AN!O81+AT!O81+CO!O81+VA!O81+OH!O81+MA!O81+BI!O81+AR!O81+LR!O81+LL!O81+AY!O81+MG!O81+RM!O81</f>
        <v>0</v>
      </c>
      <c r="P81" s="82">
        <f>AP!P81+TA!P81+AN!P81+AT!P81+CO!P81+VA!P81+OH!P81+MA!P81+BI!P81+AR!P81+LR!P81+LL!P81+AY!P81+MG!P81+RM!P81</f>
        <v>0</v>
      </c>
      <c r="Q81" s="82">
        <f>AP!Q81+TA!Q81+AN!Q81+AT!Q81+CO!Q81+VA!Q81+OH!Q81+MA!Q81+BI!Q81+AR!Q81+LR!Q81+LL!Q81+AY!Q81+MG!Q81+RM!Q81</f>
        <v>0</v>
      </c>
      <c r="R81" s="82">
        <f>AP!R81+TA!R81+AN!R81+AT!R81+CO!R81+VA!R81+OH!R81+MA!R81+BI!R81+AR!R81+LR!R81+LL!R81+AY!R81+MG!R81+RM!R81</f>
        <v>0</v>
      </c>
      <c r="S81" s="82">
        <f>AP!S81+TA!S81+AN!S81+AT!S81+CO!S81+VA!S81+OH!S81+MA!S81+BI!S81+AR!S81+LR!S81+LL!S81+AY!S81+MG!S81+RM!S81</f>
        <v>0</v>
      </c>
      <c r="T81" s="82">
        <f>AP!T81+TA!T81+AN!T81+AT!T81+CO!T81+VA!T81+OH!T81+MA!T81+BI!T81+AR!T81+LR!T81+LL!T81+AY!T81+MG!T81+RM!T81</f>
        <v>0</v>
      </c>
      <c r="U81" s="82">
        <f>AP!U81+TA!U81+AN!U81+AT!U81+CO!U81+VA!U81+OH!U81+MA!U81+BI!U81+AR!U81+LR!U81+LL!U81+AY!U81+MG!U81+RM!U81</f>
        <v>0</v>
      </c>
      <c r="V81" s="82">
        <f>AP!V81+TA!V81+AN!V81+AT!V81+CO!V81+VA!V81+OH!V81+MA!V81+BI!V81+AR!V81+LR!V81+LL!V81+AY!V81+MG!V81+RM!V81</f>
        <v>0</v>
      </c>
      <c r="W81" s="82">
        <f>AP!W81+TA!W81+AN!W81+AT!W81+CO!W81+VA!W81+OH!W81+MA!W81+BI!W81+AR!W81+LR!W81+LL!W81+AY!W81+MG!W81+RM!W81</f>
        <v>0</v>
      </c>
      <c r="X81" s="82">
        <f>AP!X81+TA!X81+AN!X81+AT!X81+CO!X81+VA!X81+OH!X81+MA!X81+BI!X81+AR!X81+LR!X81+LL!X81+AY!X81+MG!X81+RM!X81</f>
        <v>0</v>
      </c>
      <c r="Y81" s="17">
        <f>AP!Y81+TA!Y81+AN!Y81+AT!Y81+CO!Y81+VA!Y81+OH!Y81+MA!Y81+BI!Y81+AR!Y81+LR!Y81+LL!Y81+AY!Y81+MG!Y81+RM!Y81</f>
        <v>0</v>
      </c>
      <c r="Z81" s="17">
        <f>AP!Z81+TA!Z81+AN!Z81+AT!Z81+CO!Z81+VA!Z81+OH!Z81+MA!Z81+BI!Z81+AR!Z81+LR!Z81+LL!Z81+AY!Z81+MG!Z81+RM!Z81</f>
        <v>0</v>
      </c>
      <c r="AA81" s="17">
        <f>AP!AA81+TA!AA81+AN!AA81+AT!AA81+CO!AA81+VA!AA81+OH!AA81+MA!AA81+BI!AA81+AR!AA81+LR!AA81+LL!AA81+AY!AA81+MG!AA81+RM!AA81</f>
        <v>0</v>
      </c>
      <c r="AB81" s="17">
        <f>AP!AB81+TA!AB81+AN!AB81+AT!AB81+CO!AB81+VA!AB81+OH!AB81+MA!AB81+BI!AB81+AR!AB81+LR!AB81+LL!AB81+AY!AB81+MG!AB81+RM!AB81</f>
        <v>0</v>
      </c>
      <c r="AC81" s="17">
        <f>AP!AC81+TA!AC81+AN!AC81+AT!AC81+CO!AC81+VA!AC81+OH!AC81+MA!AC81+BI!AC81+AR!AC81+LR!AC81+LL!AC81+AY!AC81+MG!AC81+RM!AC81</f>
        <v>0</v>
      </c>
      <c r="AD81" s="17">
        <f>AP!AD81+TA!AD81+AN!AD81+AT!AD81+CO!AD81+VA!AD81+OH!AD81+MA!AD81+BI!AD81+AR!AD81+LR!AD81+LL!AD81+AY!AD81+MG!AD81+RM!AD81</f>
        <v>0</v>
      </c>
      <c r="AE81" s="17">
        <f>AP!AE81+TA!AE81+AN!AE81+AT!AE81+CO!AE81+VA!AE81+OH!AE81+MA!AE81+BI!AE81+AR!AE81+LR!AE81+LL!AE81+AY!AE81+MG!AE81+RM!AE81</f>
        <v>0</v>
      </c>
      <c r="AF81" s="17">
        <f>AP!AF81+TA!AF81+AN!AF81+AT!AF81+CO!AF81+VA!AF81+OH!AF81+MA!AF81+ÑU!AF81+BI!AF81+AR!AF81+LR!AF81+LL!AF81+AY!AF81+MG!AF81+RM!AF81</f>
        <v>2308</v>
      </c>
      <c r="AG81" s="17">
        <v>11378</v>
      </c>
      <c r="AH81" s="17">
        <f>AP!AH81+TA!AH81+AN!AH81+AT!AH81+CO!AH81+VA!AH81+OH!AH81+MA!AH81+ÑU!AH81+BI!AH81+AR!AH81+LR!AH81+LL!AH81+AY!AH81+MG!AH81+RM!AH81</f>
        <v>12147</v>
      </c>
      <c r="AI81" s="85">
        <f t="shared" si="77"/>
        <v>25833</v>
      </c>
    </row>
    <row r="82" spans="1:35" ht="12.75" customHeight="1" x14ac:dyDescent="0.2">
      <c r="A82" s="122"/>
      <c r="B82" s="138"/>
      <c r="C82" s="11" t="s">
        <v>39</v>
      </c>
      <c r="D82" s="83">
        <f>AP!D82+TA!D82+AN!D82+AT!D82+CO!D82+VA!D82+OH!D82+MA!D82+BI!D82+AR!D82+LR!D82+LL!D82+AY!D82+MG!D82+RM!D82</f>
        <v>0</v>
      </c>
      <c r="E82" s="83">
        <f>AP!E82+TA!E82+AN!E82+AT!E82+CO!E82+VA!E82+OH!E82+MA!E82+BI!E82+AR!E82+LR!E82+LL!E82+AY!E82+MG!E82+RM!E82</f>
        <v>0</v>
      </c>
      <c r="F82" s="83">
        <f>AP!F82+TA!F82+AN!F82+AT!F82+CO!F82+VA!F82+OH!F82+MA!F82+BI!F82+AR!F82+LR!F82+LL!F82+AY!F82+MG!F82+RM!F82</f>
        <v>0</v>
      </c>
      <c r="G82" s="83">
        <f>AP!G82+TA!G82+AN!G82+AT!G82+CO!G82+VA!G82+OH!G82+MA!G82+BI!G82+AR!G82+LR!G82+LL!G82+AY!G82+MG!G82+RM!G82</f>
        <v>0</v>
      </c>
      <c r="H82" s="83">
        <f>AP!H82+TA!H82+AN!H82+AT!H82+CO!H82+VA!H82+OH!H82+MA!H82+BI!H82+AR!H82+LR!H82+LL!H82+AY!H82+MG!H82+RM!H82</f>
        <v>0</v>
      </c>
      <c r="I82" s="83">
        <f>AP!I82+TA!I82+AN!I82+AT!I82+CO!I82+VA!I82+OH!I82+MA!I82+BI!I82+AR!I82+LR!I82+LL!I82+AY!I82+MG!I82+RM!I82</f>
        <v>0</v>
      </c>
      <c r="J82" s="83">
        <f>AP!J82+TA!J82+AN!J82+AT!J82+CO!J82+VA!J82+OH!J82+MA!J82+BI!J82+AR!J82+LR!J82+LL!J82+AY!J82+MG!J82+RM!J82</f>
        <v>0</v>
      </c>
      <c r="K82" s="83">
        <f>AP!K82+TA!K82+AN!K82+AT!K82+CO!K82+VA!K82+OH!K82+MA!K82+BI!K82+AR!K82+LR!K82+LL!K82+AY!K82+MG!K82+RM!K82</f>
        <v>0</v>
      </c>
      <c r="L82" s="83">
        <f>AP!L82+TA!L82+AN!L82+AT!L82+CO!L82+VA!L82+OH!L82+MA!L82+BI!L82+AR!L82+LR!L82+LL!L82+AY!L82+MG!L82+RM!L82</f>
        <v>0</v>
      </c>
      <c r="M82" s="83">
        <f>AP!M82+TA!M82+AN!M82+AT!M82+CO!M82+VA!M82+OH!M82+MA!M82+BI!M82+AR!M82+LR!M82+LL!M82+AY!M82+MG!M82+RM!M82</f>
        <v>0</v>
      </c>
      <c r="N82" s="83">
        <f>AP!N82+TA!N82+AN!N82+AT!N82+CO!N82+VA!N82+OH!N82+MA!N82+BI!N82+AR!N82+LR!N82+LL!N82+AY!N82+MG!N82+RM!N82</f>
        <v>0</v>
      </c>
      <c r="O82" s="83">
        <f>AP!O82+TA!O82+AN!O82+AT!O82+CO!O82+VA!O82+OH!O82+MA!O82+BI!O82+AR!O82+LR!O82+LL!O82+AY!O82+MG!O82+RM!O82</f>
        <v>0</v>
      </c>
      <c r="P82" s="83">
        <f>AP!P82+TA!P82+AN!P82+AT!P82+CO!P82+VA!P82+OH!P82+MA!P82+BI!P82+AR!P82+LR!P82+LL!P82+AY!P82+MG!P82+RM!P82</f>
        <v>0</v>
      </c>
      <c r="Q82" s="83">
        <f>AP!Q82+TA!Q82+AN!Q82+AT!Q82+CO!Q82+VA!Q82+OH!Q82+MA!Q82+BI!Q82+AR!Q82+LR!Q82+LL!Q82+AY!Q82+MG!Q82+RM!Q82</f>
        <v>0</v>
      </c>
      <c r="R82" s="83">
        <f>AP!R82+TA!R82+AN!R82+AT!R82+CO!R82+VA!R82+OH!R82+MA!R82+BI!R82+AR!R82+LR!R82+LL!R82+AY!R82+MG!R82+RM!R82</f>
        <v>0</v>
      </c>
      <c r="S82" s="83">
        <f>AP!S82+TA!S82+AN!S82+AT!S82+CO!S82+VA!S82+OH!S82+MA!S82+BI!S82+AR!S82+LR!S82+LL!S82+AY!S82+MG!S82+RM!S82</f>
        <v>0</v>
      </c>
      <c r="T82" s="83">
        <f>AP!T82+TA!T82+AN!T82+AT!T82+CO!T82+VA!T82+OH!T82+MA!T82+BI!T82+AR!T82+LR!T82+LL!T82+AY!T82+MG!T82+RM!T82</f>
        <v>0</v>
      </c>
      <c r="U82" s="83">
        <f>AP!U82+TA!U82+AN!U82+AT!U82+CO!U82+VA!U82+OH!U82+MA!U82+BI!U82+AR!U82+LR!U82+LL!U82+AY!U82+MG!U82+RM!U82</f>
        <v>0</v>
      </c>
      <c r="V82" s="83">
        <f>AP!V82+TA!V82+AN!V82+AT!V82+CO!V82+VA!V82+OH!V82+MA!V82+BI!V82+AR!V82+LR!V82+LL!V82+AY!V82+MG!V82+RM!V82</f>
        <v>0</v>
      </c>
      <c r="W82" s="83">
        <f>AP!W82+TA!W82+AN!W82+AT!W82+CO!W82+VA!W82+OH!W82+MA!W82+BI!W82+AR!W82+LR!W82+LL!W82+AY!W82+MG!W82+RM!W82</f>
        <v>0</v>
      </c>
      <c r="X82" s="83">
        <f>AP!X82+TA!X82+AN!X82+AT!X82+CO!X82+VA!X82+OH!X82+MA!X82+BI!X82+AR!X82+LR!X82+LL!X82+AY!X82+MG!X82+RM!X82</f>
        <v>0</v>
      </c>
      <c r="Y82" s="18">
        <f>AP!Y82+TA!Y82+AN!Y82+AT!Y82+CO!Y82+VA!Y82+OH!Y82+MA!Y82+BI!Y82+AR!Y82+LR!Y82+LL!Y82+AY!Y82+MG!Y82+RM!Y82</f>
        <v>0</v>
      </c>
      <c r="Z82" s="18">
        <f>AP!Z82+TA!Z82+AN!Z82+AT!Z82+CO!Z82+VA!Z82+OH!Z82+MA!Z82+BI!Z82+AR!Z82+LR!Z82+LL!Z82+AY!Z82+MG!Z82+RM!Z82</f>
        <v>0</v>
      </c>
      <c r="AA82" s="18">
        <f>AP!AA82+TA!AA82+AN!AA82+AT!AA82+CO!AA82+VA!AA82+OH!AA82+MA!AA82+BI!AA82+AR!AA82+LR!AA82+LL!AA82+AY!AA82+MG!AA82+RM!AA82</f>
        <v>0</v>
      </c>
      <c r="AB82" s="18">
        <f>AP!AB82+TA!AB82+AN!AB82+AT!AB82+CO!AB82+VA!AB82+OH!AB82+MA!AB82+BI!AB82+AR!AB82+LR!AB82+LL!AB82+AY!AB82+MG!AB82+RM!AB82</f>
        <v>0</v>
      </c>
      <c r="AC82" s="18">
        <f>AP!AC82+TA!AC82+AN!AC82+AT!AC82+CO!AC82+VA!AC82+OH!AC82+MA!AC82+BI!AC82+AR!AC82+LR!AC82+LL!AC82+AY!AC82+MG!AC82+RM!AC82</f>
        <v>0</v>
      </c>
      <c r="AD82" s="18">
        <f>AP!AD82+TA!AD82+AN!AD82+AT!AD82+CO!AD82+VA!AD82+OH!AD82+MA!AD82+BI!AD82+AR!AD82+LR!AD82+LL!AD82+AY!AD82+MG!AD82+RM!AD82</f>
        <v>0</v>
      </c>
      <c r="AE82" s="18">
        <f>AP!AE82+TA!AE82+AN!AE82+AT!AE82+CO!AE82+VA!AE82+OH!AE82+MA!AE82+BI!AE82+AR!AE82+LR!AE82+LL!AE82+AY!AE82+MG!AE82+RM!AE82</f>
        <v>0</v>
      </c>
      <c r="AF82" s="18">
        <f>AP!AF82+TA!AF82+AN!AF82+AT!AF82+CO!AF82+VA!AF82+OH!AF82+MA!AF82+ÑU!AF82+BI!AF82+AR!AF82+LR!AF82+LL!AF82+AY!AF82+MG!AF82+RM!AF82</f>
        <v>1089501</v>
      </c>
      <c r="AG82" s="18">
        <v>5609155</v>
      </c>
      <c r="AH82" s="18">
        <f>AP!AH82+TA!AH82+AN!AH82+AT!AH82+CO!AH82+VA!AH82+OH!AH82+MA!AH82+ÑU!AH82+BI!AH82+AR!AH82+LR!AH82+LL!AH82+AY!AH82+MG!AH82+RM!AH82</f>
        <v>5604995</v>
      </c>
      <c r="AI82" s="86">
        <f t="shared" si="77"/>
        <v>12303651</v>
      </c>
    </row>
    <row r="83" spans="1:35" ht="12.75" customHeight="1" x14ac:dyDescent="0.2">
      <c r="A83" s="120" t="s">
        <v>41</v>
      </c>
      <c r="B83" s="137" t="s">
        <v>42</v>
      </c>
      <c r="C83" s="10" t="s">
        <v>25</v>
      </c>
      <c r="D83" s="82">
        <f>AP!D83+TA!D83+AN!D83+AT!D83+CO!D83+VA!D83+OH!D83+MA!D83+BI!D83+AR!D83+LR!D83+LL!D83+AY!D83+MG!D83+RM!D83</f>
        <v>0</v>
      </c>
      <c r="E83" s="82">
        <f>AP!E83+TA!E83+AN!E83+AT!E83+CO!E83+VA!E83+OH!E83+MA!E83+BI!E83+AR!E83+LR!E83+LL!E83+AY!E83+MG!E83+RM!E83</f>
        <v>0</v>
      </c>
      <c r="F83" s="82">
        <f>AP!F83+TA!F83+AN!F83+AT!F83+CO!F83+VA!F83+OH!F83+MA!F83+BI!F83+AR!F83+LR!F83+LL!F83+AY!F83+MG!F83+RM!F83</f>
        <v>0</v>
      </c>
      <c r="G83" s="82">
        <f>AP!G83+TA!G83+AN!G83+AT!G83+CO!G83+VA!G83+OH!G83+MA!G83+BI!G83+AR!G83+LR!G83+LL!G83+AY!G83+MG!G83+RM!G83</f>
        <v>0</v>
      </c>
      <c r="H83" s="82">
        <f>AP!H83+TA!H83+AN!H83+AT!H83+CO!H83+VA!H83+OH!H83+MA!H83+BI!H83+AR!H83+LR!H83+LL!H83+AY!H83+MG!H83+RM!H83</f>
        <v>0</v>
      </c>
      <c r="I83" s="82">
        <f>AP!I83+TA!I83+AN!I83+AT!I83+CO!I83+VA!I83+OH!I83+MA!I83+BI!I83+AR!I83+LR!I83+LL!I83+AY!I83+MG!I83+RM!I83</f>
        <v>0</v>
      </c>
      <c r="J83" s="82">
        <f>AP!J83+TA!J83+AN!J83+AT!J83+CO!J83+VA!J83+OH!J83+MA!J83+BI!J83+AR!J83+LR!J83+LL!J83+AY!J83+MG!J83+RM!J83</f>
        <v>0</v>
      </c>
      <c r="K83" s="82">
        <f>AP!K83+TA!K83+AN!K83+AT!K83+CO!K83+VA!K83+OH!K83+MA!K83+BI!K83+AR!K83+LR!K83+LL!K83+AY!K83+MG!K83+RM!K83</f>
        <v>0</v>
      </c>
      <c r="L83" s="82">
        <f>AP!L83+TA!L83+AN!L83+AT!L83+CO!L83+VA!L83+OH!L83+MA!L83+BI!L83+AR!L83+LR!L83+LL!L83+AY!L83+MG!L83+RM!L83</f>
        <v>0</v>
      </c>
      <c r="M83" s="82">
        <f>AP!M83+TA!M83+AN!M83+AT!M83+CO!M83+VA!M83+OH!M83+MA!M83+BI!M83+AR!M83+LR!M83+LL!M83+AY!M83+MG!M83+RM!M83</f>
        <v>0</v>
      </c>
      <c r="N83" s="82">
        <f>AP!N83+TA!N83+AN!N83+AT!N83+CO!N83+VA!N83+OH!N83+MA!N83+BI!N83+AR!N83+LR!N83+LL!N83+AY!N83+MG!N83+RM!N83</f>
        <v>0</v>
      </c>
      <c r="O83" s="82">
        <f>AP!O83+TA!O83+AN!O83+AT!O83+CO!O83+VA!O83+OH!O83+MA!O83+BI!O83+AR!O83+LR!O83+LL!O83+AY!O83+MG!O83+RM!O83</f>
        <v>0</v>
      </c>
      <c r="P83" s="82">
        <f>AP!P83+TA!P83+AN!P83+AT!P83+CO!P83+VA!P83+OH!P83+MA!P83+BI!P83+AR!P83+LR!P83+LL!P83+AY!P83+MG!P83+RM!P83</f>
        <v>0</v>
      </c>
      <c r="Q83" s="82">
        <f>AP!Q83+TA!Q83+AN!Q83+AT!Q83+CO!Q83+VA!Q83+OH!Q83+MA!Q83+BI!Q83+AR!Q83+LR!Q83+LL!Q83+AY!Q83+MG!Q83+RM!Q83</f>
        <v>0</v>
      </c>
      <c r="R83" s="82">
        <f>AP!R83+TA!R83+AN!R83+AT!R83+CO!R83+VA!R83+OH!R83+MA!R83+BI!R83+AR!R83+LR!R83+LL!R83+AY!R83+MG!R83+RM!R83</f>
        <v>0</v>
      </c>
      <c r="S83" s="82">
        <f>AP!S83+TA!S83+AN!S83+AT!S83+CO!S83+VA!S83+OH!S83+MA!S83+BI!S83+AR!S83+LR!S83+LL!S83+AY!S83+MG!S83+RM!S83</f>
        <v>234</v>
      </c>
      <c r="T83" s="82">
        <f>AP!T83+TA!T83+AN!T83+AT!T83+CO!T83+VA!T83+OH!T83+MA!T83+BI!T83+AR!T83+LR!T83+LL!T83+AY!T83+MG!T83+RM!T83</f>
        <v>7032</v>
      </c>
      <c r="U83" s="82">
        <f>AP!U83+TA!U83+AN!U83+AT!U83+CO!U83+VA!U83+OH!U83+MA!U83+BI!U83+AR!U83+LR!U83+LL!U83+AY!U83+MG!U83+RM!U83</f>
        <v>8146</v>
      </c>
      <c r="V83" s="82">
        <f>AP!V83+TA!V83+AN!V83+AT!V83+CO!V83+VA!V83+OH!V83+MA!V83+BI!V83+AR!V83+LR!V83+LL!V83+AY!V83+MG!V83+RM!V83</f>
        <v>60755</v>
      </c>
      <c r="W83" s="82">
        <f>AP!W83+TA!W83+AN!W83+AT!W83+CO!W83+VA!W83+OH!W83+MA!W83+BI!W83+AR!W83+LR!W83+LL!W83+AY!W83+MG!W83+RM!W83</f>
        <v>77633</v>
      </c>
      <c r="X83" s="82">
        <f>AP!X83+TA!X83+AN!X83+AT!X83+CO!X83+VA!X83+OH!X83+MA!X83+BI!X83+AR!X83+LR!X83+LL!X83+AY!X83+MG!X83+RM!X83</f>
        <v>58523</v>
      </c>
      <c r="Y83" s="17">
        <f>AP!Y83+TA!Y83+AN!Y83+AT!Y83+CO!Y83+VA!Y83+OH!Y83+MA!Y83+BI!Y83+AR!Y83+LR!Y83+LL!Y83+AY!Y83+MG!Y83+RM!Y83</f>
        <v>36174</v>
      </c>
      <c r="Z83" s="17">
        <f>AP!Z83+TA!Z83+AN!Z83+AT!Z83+CO!Z83+VA!Z83+OH!Z83+MA!Z83+BI!Z83+AR!Z83+LR!Z83+LL!Z83+AY!Z83+MG!Z83+RM!Z83</f>
        <v>47278</v>
      </c>
      <c r="AA83" s="17">
        <f>AP!AA83+TA!AA83+AN!AA83+AT!AA83+CO!AA83+VA!AA83+OH!AA83+MA!AA83+BI!AA83+AR!AA83+LR!AA83+LL!AA83+AY!AA83+MG!AA83+RM!AA83</f>
        <v>59138</v>
      </c>
      <c r="AB83" s="17">
        <f>AP!AB83+TA!AB83+AN!AB83+AT!AB83+CO!AB83+VA!AB83+OH!AB83+MA!AB83+BI!AB83+AR!AB83+LR!AB83+LL!AB83+AY!AB83+MG!AB83+RM!AB83</f>
        <v>100323</v>
      </c>
      <c r="AC83" s="17">
        <f>AP!AC83+TA!AC83+AN!AC83+AT!AC83+CO!AC83+VA!AC83+OH!AC83+MA!AC83+BI!AC83+AR!AC83+LR!AC83+LL!AC83+AY!AC83+MG!AC83+RM!AC83</f>
        <v>118458</v>
      </c>
      <c r="AD83" s="17">
        <f>AP!AD83+TA!AD83+AN!AD83+AT!AD83+CO!AD83+VA!AD83+OH!AD83+MA!AD83+BI!AD83+AR!AD83+LR!AD83+LL!AD83+AY!AD83+MG!AD83+RM!AD83</f>
        <v>106937</v>
      </c>
      <c r="AE83" s="17">
        <f>AP!AE83+TA!AE83+AN!AE83+AT!AE83+CO!AE83+VA!AE83+OH!AE83+MA!AE83+BI!AE83+AR!AE83+LR!AE83+LL!AE83+AY!AE83+MG!AE83+RM!AE83</f>
        <v>124893</v>
      </c>
      <c r="AF83" s="17">
        <f>AP!AF83+TA!AF83+AN!AF83+AT!AF83+CO!AF83+VA!AF83+OH!AF83+MA!AF83+ÑU!AF83+BI!AF83+AR!AF83+LR!AF83+LL!AF83+AY!AF83+MG!AF83+RM!AF83</f>
        <v>139197</v>
      </c>
      <c r="AG83" s="17">
        <v>114254</v>
      </c>
      <c r="AH83" s="17">
        <f>AP!AH83+TA!AH83+AN!AH83+AT!AH83+CO!AH83+VA!AH83+OH!AH83+MA!AH83+ÑU!AH83+BI!AH83+AR!AH83+LR!AH83+LL!AH83+AY!AH83+MG!AH83+RM!AH83</f>
        <v>85552</v>
      </c>
      <c r="AI83" s="85">
        <f t="shared" si="77"/>
        <v>1144527</v>
      </c>
    </row>
    <row r="84" spans="1:35" ht="12.75" customHeight="1" x14ac:dyDescent="0.2">
      <c r="A84" s="121"/>
      <c r="B84" s="138"/>
      <c r="C84" s="11" t="s">
        <v>39</v>
      </c>
      <c r="D84" s="83">
        <f>AP!D84+TA!D84+AN!D84+AT!D84+CO!D84+VA!D84+OH!D84+MA!D84+BI!D84+AR!D84+LR!D84+LL!D84+AY!D84+MG!D84+RM!D84</f>
        <v>0</v>
      </c>
      <c r="E84" s="83">
        <f>AP!E84+TA!E84+AN!E84+AT!E84+CO!E84+VA!E84+OH!E84+MA!E84+BI!E84+AR!E84+LR!E84+LL!E84+AY!E84+MG!E84+RM!E84</f>
        <v>0</v>
      </c>
      <c r="F84" s="83">
        <f>AP!F84+TA!F84+AN!F84+AT!F84+CO!F84+VA!F84+OH!F84+MA!F84+BI!F84+AR!F84+LR!F84+LL!F84+AY!F84+MG!F84+RM!F84</f>
        <v>0</v>
      </c>
      <c r="G84" s="83">
        <f>AP!G84+TA!G84+AN!G84+AT!G84+CO!G84+VA!G84+OH!G84+MA!G84+BI!G84+AR!G84+LR!G84+LL!G84+AY!G84+MG!G84+RM!G84</f>
        <v>0</v>
      </c>
      <c r="H84" s="83">
        <f>AP!H84+TA!H84+AN!H84+AT!H84+CO!H84+VA!H84+OH!H84+MA!H84+BI!H84+AR!H84+LR!H84+LL!H84+AY!H84+MG!H84+RM!H84</f>
        <v>0</v>
      </c>
      <c r="I84" s="83">
        <f>AP!I84+TA!I84+AN!I84+AT!I84+CO!I84+VA!I84+OH!I84+MA!I84+BI!I84+AR!I84+LR!I84+LL!I84+AY!I84+MG!I84+RM!I84</f>
        <v>0</v>
      </c>
      <c r="J84" s="83">
        <f>AP!J84+TA!J84+AN!J84+AT!J84+CO!J84+VA!J84+OH!J84+MA!J84+BI!J84+AR!J84+LR!J84+LL!J84+AY!J84+MG!J84+RM!J84</f>
        <v>0</v>
      </c>
      <c r="K84" s="83">
        <f>AP!K84+TA!K84+AN!K84+AT!K84+CO!K84+VA!K84+OH!K84+MA!K84+BI!K84+AR!K84+LR!K84+LL!K84+AY!K84+MG!K84+RM!K84</f>
        <v>0</v>
      </c>
      <c r="L84" s="83">
        <f>AP!L84+TA!L84+AN!L84+AT!L84+CO!L84+VA!L84+OH!L84+MA!L84+BI!L84+AR!L84+LR!L84+LL!L84+AY!L84+MG!L84+RM!L84</f>
        <v>0</v>
      </c>
      <c r="M84" s="83">
        <f>AP!M84+TA!M84+AN!M84+AT!M84+CO!M84+VA!M84+OH!M84+MA!M84+BI!M84+AR!M84+LR!M84+LL!M84+AY!M84+MG!M84+RM!M84</f>
        <v>0</v>
      </c>
      <c r="N84" s="83">
        <f>AP!N84+TA!N84+AN!N84+AT!N84+CO!N84+VA!N84+OH!N84+MA!N84+BI!N84+AR!N84+LR!N84+LL!N84+AY!N84+MG!N84+RM!N84</f>
        <v>0</v>
      </c>
      <c r="O84" s="83">
        <f>AP!O84+TA!O84+AN!O84+AT!O84+CO!O84+VA!O84+OH!O84+MA!O84+BI!O84+AR!O84+LR!O84+LL!O84+AY!O84+MG!O84+RM!O84</f>
        <v>0</v>
      </c>
      <c r="P84" s="83">
        <f>AP!P84+TA!P84+AN!P84+AT!P84+CO!P84+VA!P84+OH!P84+MA!P84+BI!P84+AR!P84+LR!P84+LL!P84+AY!P84+MG!P84+RM!P84</f>
        <v>0</v>
      </c>
      <c r="Q84" s="83">
        <f>AP!Q84+TA!Q84+AN!Q84+AT!Q84+CO!Q84+VA!Q84+OH!Q84+MA!Q84+BI!Q84+AR!Q84+LR!Q84+LL!Q84+AY!Q84+MG!Q84+RM!Q84</f>
        <v>0</v>
      </c>
      <c r="R84" s="83">
        <f>AP!R84+TA!R84+AN!R84+AT!R84+CO!R84+VA!R84+OH!R84+MA!R84+BI!R84+AR!R84+LR!R84+LL!R84+AY!R84+MG!R84+RM!R84</f>
        <v>0</v>
      </c>
      <c r="S84" s="83">
        <f>AP!S84+TA!S84+AN!S84+AT!S84+CO!S84+VA!S84+OH!S84+MA!S84+BI!S84+AR!S84+LR!S84+LL!S84+AY!S84+MG!S84+RM!S84</f>
        <v>4716</v>
      </c>
      <c r="T84" s="83">
        <f>AP!T84+TA!T84+AN!T84+AT!T84+CO!T84+VA!T84+OH!T84+MA!T84+BI!T84+AR!T84+LR!T84+LL!T84+AY!T84+MG!T84+RM!T84</f>
        <v>164746</v>
      </c>
      <c r="U84" s="83">
        <f>AP!U84+TA!U84+AN!U84+AT!U84+CO!U84+VA!U84+OH!U84+MA!U84+BI!U84+AR!U84+LR!U84+LL!U84+AY!U84+MG!U84+RM!U84</f>
        <v>437054</v>
      </c>
      <c r="V84" s="83">
        <f>AP!V84+TA!V84+AN!V84+AT!V84+CO!V84+VA!V84+OH!V84+MA!V84+BI!V84+AR!V84+LR!V84+LL!V84+AY!V84+MG!V84+RM!V84</f>
        <v>4071829</v>
      </c>
      <c r="W84" s="83">
        <f>AP!W84+TA!W84+AN!W84+AT!W84+CO!W84+VA!W84+OH!W84+MA!W84+BI!W84+AR!W84+LR!W84+LL!W84+AY!W84+MG!W84+RM!W84</f>
        <v>5089521</v>
      </c>
      <c r="X84" s="83">
        <f>AP!X84+TA!X84+AN!X84+AT!X84+CO!X84+VA!X84+OH!X84+MA!X84+BI!X84+AR!X84+LR!X84+LL!X84+AY!X84+MG!X84+RM!X84</f>
        <v>3617038.6845442825</v>
      </c>
      <c r="Y84" s="18">
        <f>AP!Y84+TA!Y84+AN!Y84+AT!Y84+CO!Y84+VA!Y84+OH!Y84+MA!Y84+BI!Y84+AR!Y84+LR!Y84+LL!Y84+AY!Y84+MG!Y84+RM!Y84</f>
        <v>2348826.6258971728</v>
      </c>
      <c r="Z84" s="18">
        <f>AP!Z84+TA!Z84+AN!Z84+AT!Z84+CO!Z84+VA!Z84+OH!Z84+MA!Z84+BI!Z84+AR!Z84+LR!Z84+LL!Z84+AY!Z84+MG!Z84+RM!Z84</f>
        <v>3207787</v>
      </c>
      <c r="AA84" s="18">
        <f>AP!AA84+TA!AA84+AN!AA84+AT!AA84+CO!AA84+VA!AA84+OH!AA84+MA!AA84+BI!AA84+AR!AA84+LR!AA84+LL!AA84+AY!AA84+MG!AA84+RM!AA84</f>
        <v>4069808</v>
      </c>
      <c r="AB84" s="18">
        <f>AP!AB84+TA!AB84+AN!AB84+AT!AB84+CO!AB84+VA!AB84+OH!AB84+MA!AB84+BI!AB84+AR!AB84+LR!AB84+LL!AB84+AY!AB84+MG!AB84+RM!AB84</f>
        <v>6778346</v>
      </c>
      <c r="AC84" s="18">
        <f>AP!AC84+TA!AC84+AN!AC84+AT!AC84+CO!AC84+VA!AC84+OH!AC84+MA!AC84+BI!AC84+AR!AC84+LR!AC84+LL!AC84+AY!AC84+MG!AC84+RM!AC84</f>
        <v>8254638</v>
      </c>
      <c r="AD84" s="18">
        <f>AP!AD84+TA!AD84+AN!AD84+AT!AD84+CO!AD84+VA!AD84+OH!AD84+MA!AD84+BI!AD84+AR!AD84+LR!AD84+LL!AD84+AY!AD84+MG!AD84+RM!AD84</f>
        <v>7939390</v>
      </c>
      <c r="AE84" s="18">
        <f>AP!AE84+TA!AE84+AN!AE84+AT!AE84+CO!AE84+VA!AE84+OH!AE84+MA!AE84+BI!AE84+AR!AE84+LR!AE84+LL!AE84+AY!AE84+MG!AE84+RM!AE84</f>
        <v>9602949</v>
      </c>
      <c r="AF84" s="18">
        <f>AP!AF84+TA!AF84+AN!AF84+AT!AF84+CO!AF84+VA!AF84+OH!AF84+MA!AF84+ÑU!AF84+BI!AF84+AR!AF84+LR!AF84+LL!AF84+AY!AF84+MG!AF84+RM!AF84</f>
        <v>11680004</v>
      </c>
      <c r="AG84" s="18">
        <v>10280812</v>
      </c>
      <c r="AH84" s="18">
        <f>AP!AH84+TA!AH84+AN!AH84+AT!AH84+CO!AH84+VA!AH84+OH!AH84+MA!AH84+ÑU!AH84+BI!AH84+AR!AH84+LR!AH84+LL!AH84+AY!AH84+MG!AH84+RM!AH84</f>
        <v>7865709.5739644971</v>
      </c>
      <c r="AI84" s="86">
        <f t="shared" si="77"/>
        <v>85413174.884405956</v>
      </c>
    </row>
    <row r="85" spans="1:35" ht="12.75" customHeight="1" x14ac:dyDescent="0.2">
      <c r="A85" s="121"/>
      <c r="B85" s="137" t="s">
        <v>43</v>
      </c>
      <c r="C85" s="10" t="s">
        <v>25</v>
      </c>
      <c r="D85" s="82">
        <f>AP!D85+TA!D85+AN!D85+AT!D85+CO!D85+VA!D85+OH!D85+MA!D85+BI!D85+AR!D85+LR!D85+LL!D85+AY!D85+MG!D85+RM!D85</f>
        <v>0</v>
      </c>
      <c r="E85" s="82">
        <f>AP!E85+TA!E85+AN!E85+AT!E85+CO!E85+VA!E85+OH!E85+MA!E85+BI!E85+AR!E85+LR!E85+LL!E85+AY!E85+MG!E85+RM!E85</f>
        <v>0</v>
      </c>
      <c r="F85" s="82">
        <f>AP!F85+TA!F85+AN!F85+AT!F85+CO!F85+VA!F85+OH!F85+MA!F85+BI!F85+AR!F85+LR!F85+LL!F85+AY!F85+MG!F85+RM!F85</f>
        <v>0</v>
      </c>
      <c r="G85" s="82">
        <f>AP!G85+TA!G85+AN!G85+AT!G85+CO!G85+VA!G85+OH!G85+MA!G85+BI!G85+AR!G85+LR!G85+LL!G85+AY!G85+MG!G85+RM!G85</f>
        <v>0</v>
      </c>
      <c r="H85" s="82">
        <f>AP!H85+TA!H85+AN!H85+AT!H85+CO!H85+VA!H85+OH!H85+MA!H85+BI!H85+AR!H85+LR!H85+LL!H85+AY!H85+MG!H85+RM!H85</f>
        <v>0</v>
      </c>
      <c r="I85" s="82">
        <f>AP!I85+TA!I85+AN!I85+AT!I85+CO!I85+VA!I85+OH!I85+MA!I85+BI!I85+AR!I85+LR!I85+LL!I85+AY!I85+MG!I85+RM!I85</f>
        <v>0</v>
      </c>
      <c r="J85" s="82">
        <f>AP!J85+TA!J85+AN!J85+AT!J85+CO!J85+VA!J85+OH!J85+MA!J85+BI!J85+AR!J85+LR!J85+LL!J85+AY!J85+MG!J85+RM!J85</f>
        <v>0</v>
      </c>
      <c r="K85" s="82">
        <f>AP!K85+TA!K85+AN!K85+AT!K85+CO!K85+VA!K85+OH!K85+MA!K85+BI!K85+AR!K85+LR!K85+LL!K85+AY!K85+MG!K85+RM!K85</f>
        <v>0</v>
      </c>
      <c r="L85" s="82">
        <f>AP!L85+TA!L85+AN!L85+AT!L85+CO!L85+VA!L85+OH!L85+MA!L85+BI!L85+AR!L85+LR!L85+LL!L85+AY!L85+MG!L85+RM!L85</f>
        <v>0</v>
      </c>
      <c r="M85" s="82">
        <f>AP!M85+TA!M85+AN!M85+AT!M85+CO!M85+VA!M85+OH!M85+MA!M85+BI!M85+AR!M85+LR!M85+LL!M85+AY!M85+MG!M85+RM!M85</f>
        <v>0</v>
      </c>
      <c r="N85" s="82">
        <f>AP!N85+TA!N85+AN!N85+AT!N85+CO!N85+VA!N85+OH!N85+MA!N85+BI!N85+AR!N85+LR!N85+LL!N85+AY!N85+MG!N85+RM!N85</f>
        <v>0</v>
      </c>
      <c r="O85" s="82">
        <f>AP!O85+TA!O85+AN!O85+AT!O85+CO!O85+VA!O85+OH!O85+MA!O85+BI!O85+AR!O85+LR!O85+LL!O85+AY!O85+MG!O85+RM!O85</f>
        <v>0</v>
      </c>
      <c r="P85" s="82">
        <f>AP!P85+TA!P85+AN!P85+AT!P85+CO!P85+VA!P85+OH!P85+MA!P85+BI!P85+AR!P85+LR!P85+LL!P85+AY!P85+MG!P85+RM!P85</f>
        <v>0</v>
      </c>
      <c r="Q85" s="82">
        <f>AP!Q85+TA!Q85+AN!Q85+AT!Q85+CO!Q85+VA!Q85+OH!Q85+MA!Q85+BI!Q85+AR!Q85+LR!Q85+LL!Q85+AY!Q85+MG!Q85+RM!Q85</f>
        <v>0</v>
      </c>
      <c r="R85" s="82">
        <f>AP!R85+TA!R85+AN!R85+AT!R85+CO!R85+VA!R85+OH!R85+MA!R85+BI!R85+AR!R85+LR!R85+LL!R85+AY!R85+MG!R85+RM!R85</f>
        <v>0</v>
      </c>
      <c r="S85" s="82">
        <f>AP!S85+TA!S85+AN!S85+AT!S85+CO!S85+VA!S85+OH!S85+MA!S85+BI!S85+AR!S85+LR!S85+LL!S85+AY!S85+MG!S85+RM!S85</f>
        <v>0</v>
      </c>
      <c r="T85" s="82">
        <f>AP!T85+TA!T85+AN!T85+AT!T85+CO!T85+VA!T85+OH!T85+MA!T85+BI!T85+AR!T85+LR!T85+LL!T85+AY!T85+MG!T85+RM!T85</f>
        <v>1365</v>
      </c>
      <c r="U85" s="82">
        <f>AP!U85+TA!U85+AN!U85+AT!U85+CO!U85+VA!U85+OH!U85+MA!U85+BI!U85+AR!U85+LR!U85+LL!U85+AY!U85+MG!U85+RM!U85</f>
        <v>18623</v>
      </c>
      <c r="V85" s="82">
        <f>AP!V85+TA!V85+AN!V85+AT!V85+CO!V85+VA!V85+OH!V85+MA!V85+BI!V85+AR!V85+LR!V85+LL!V85+AY!V85+MG!V85+RM!V85</f>
        <v>16055</v>
      </c>
      <c r="W85" s="82">
        <f>AP!W85+TA!W85+AN!W85+AT!W85+CO!W85+VA!W85+OH!W85+MA!W85+BI!W85+AR!W85+LR!W85+LL!W85+AY!W85+MG!W85+RM!W85</f>
        <v>1788</v>
      </c>
      <c r="X85" s="82">
        <f>AP!X85+TA!X85+AN!X85+AT!X85+CO!X85+VA!X85+OH!X85+MA!X85+BI!X85+AR!X85+LR!X85+LL!X85+AY!X85+MG!X85+RM!X85</f>
        <v>0</v>
      </c>
      <c r="Y85" s="17">
        <f>AP!Y85+TA!Y85+AN!Y85+AT!Y85+CO!Y85+VA!Y85+OH!Y85+MA!Y85+BI!Y85+AR!Y85+LR!Y85+LL!Y85+AY!Y85+MG!Y85+RM!Y85</f>
        <v>0</v>
      </c>
      <c r="Z85" s="17">
        <f>AP!Z85+TA!Z85+AN!Z85+AT!Z85+CO!Z85+VA!Z85+OH!Z85+MA!Z85+BI!Z85+AR!Z85+LR!Z85+LL!Z85+AY!Z85+MG!Z85+RM!Z85</f>
        <v>0</v>
      </c>
      <c r="AA85" s="17">
        <f>AP!AA85+TA!AA85+AN!AA85+AT!AA85+CO!AA85+VA!AA85+OH!AA85+MA!AA85+BI!AA85+AR!AA85+LR!AA85+LL!AA85+AY!AA85+MG!AA85+RM!AA85</f>
        <v>0</v>
      </c>
      <c r="AB85" s="17">
        <f>AP!AB85+TA!AB85+AN!AB85+AT!AB85+CO!AB85+VA!AB85+OH!AB85+MA!AB85+BI!AB85+AR!AB85+LR!AB85+LL!AB85+AY!AB85+MG!AB85+RM!AB85</f>
        <v>0</v>
      </c>
      <c r="AC85" s="17">
        <f>AP!AC85+TA!AC85+AN!AC85+AT!AC85+CO!AC85+VA!AC85+OH!AC85+MA!AC85+BI!AC85+AR!AC85+LR!AC85+LL!AC85+AY!AC85+MG!AC85+RM!AC85</f>
        <v>0</v>
      </c>
      <c r="AD85" s="17">
        <f>AP!AD85+TA!AD85+AN!AD85+AT!AD85+CO!AD85+VA!AD85+OH!AD85+MA!AD85+BI!AD85+AR!AD85+LR!AD85+LL!AD85+AY!AD85+MG!AD85+RM!AD85</f>
        <v>0</v>
      </c>
      <c r="AE85" s="17">
        <f>AP!AE85+TA!AE85+AN!AE85+AT!AE85+CO!AE85+VA!AE85+OH!AE85+MA!AE85+BI!AE85+AR!AE85+LR!AE85+LL!AE85+AY!AE85+MG!AE85+RM!AE85</f>
        <v>0</v>
      </c>
      <c r="AF85" s="17">
        <f>AP!AF85+TA!AF85+AN!AF85+AT!AF85+CO!AF85+VA!AF85+OH!AF85+MA!AF85+ÑU!AF85+BI!AF85+AR!AF85+LR!AF85+LL!AF85+AY!AF85+MG!AF85+RM!AF85</f>
        <v>0</v>
      </c>
      <c r="AG85" s="17">
        <v>0</v>
      </c>
      <c r="AH85" s="17">
        <f>AP!AH85+TA!AH85+AN!AH85+AT!AH85+CO!AH85+VA!AH85+OH!AH85+MA!AH85+ÑU!AH85+BI!AH85+AR!AH85+LR!AH85+LL!AH85+AY!AH85+MG!AH85+RM!AH85</f>
        <v>0</v>
      </c>
      <c r="AI85" s="85">
        <f t="shared" si="77"/>
        <v>37831</v>
      </c>
    </row>
    <row r="86" spans="1:35" ht="12.75" customHeight="1" x14ac:dyDescent="0.2">
      <c r="A86" s="121"/>
      <c r="B86" s="138"/>
      <c r="C86" s="11" t="s">
        <v>39</v>
      </c>
      <c r="D86" s="83">
        <f>AP!D86+TA!D86+AN!D86+AT!D86+CO!D86+VA!D86+OH!D86+MA!D86+BI!D86+AR!D86+LR!D86+LL!D86+AY!D86+MG!D86+RM!D86</f>
        <v>0</v>
      </c>
      <c r="E86" s="83">
        <f>AP!E86+TA!E86+AN!E86+AT!E86+CO!E86+VA!E86+OH!E86+MA!E86+BI!E86+AR!E86+LR!E86+LL!E86+AY!E86+MG!E86+RM!E86</f>
        <v>0</v>
      </c>
      <c r="F86" s="83">
        <f>AP!F86+TA!F86+AN!F86+AT!F86+CO!F86+VA!F86+OH!F86+MA!F86+BI!F86+AR!F86+LR!F86+LL!F86+AY!F86+MG!F86+RM!F86</f>
        <v>0</v>
      </c>
      <c r="G86" s="83">
        <f>AP!G86+TA!G86+AN!G86+AT!G86+CO!G86+VA!G86+OH!G86+MA!G86+BI!G86+AR!G86+LR!G86+LL!G86+AY!G86+MG!G86+RM!G86</f>
        <v>0</v>
      </c>
      <c r="H86" s="83">
        <f>AP!H86+TA!H86+AN!H86+AT!H86+CO!H86+VA!H86+OH!H86+MA!H86+BI!H86+AR!H86+LR!H86+LL!H86+AY!H86+MG!H86+RM!H86</f>
        <v>0</v>
      </c>
      <c r="I86" s="83">
        <f>AP!I86+TA!I86+AN!I86+AT!I86+CO!I86+VA!I86+OH!I86+MA!I86+BI!I86+AR!I86+LR!I86+LL!I86+AY!I86+MG!I86+RM!I86</f>
        <v>0</v>
      </c>
      <c r="J86" s="83">
        <f>AP!J86+TA!J86+AN!J86+AT!J86+CO!J86+VA!J86+OH!J86+MA!J86+BI!J86+AR!J86+LR!J86+LL!J86+AY!J86+MG!J86+RM!J86</f>
        <v>0</v>
      </c>
      <c r="K86" s="83">
        <f>AP!K86+TA!K86+AN!K86+AT!K86+CO!K86+VA!K86+OH!K86+MA!K86+BI!K86+AR!K86+LR!K86+LL!K86+AY!K86+MG!K86+RM!K86</f>
        <v>0</v>
      </c>
      <c r="L86" s="83">
        <f>AP!L86+TA!L86+AN!L86+AT!L86+CO!L86+VA!L86+OH!L86+MA!L86+BI!L86+AR!L86+LR!L86+LL!L86+AY!L86+MG!L86+RM!L86</f>
        <v>0</v>
      </c>
      <c r="M86" s="83">
        <f>AP!M86+TA!M86+AN!M86+AT!M86+CO!M86+VA!M86+OH!M86+MA!M86+BI!M86+AR!M86+LR!M86+LL!M86+AY!M86+MG!M86+RM!M86</f>
        <v>0</v>
      </c>
      <c r="N86" s="83">
        <f>AP!N86+TA!N86+AN!N86+AT!N86+CO!N86+VA!N86+OH!N86+MA!N86+BI!N86+AR!N86+LR!N86+LL!N86+AY!N86+MG!N86+RM!N86</f>
        <v>0</v>
      </c>
      <c r="O86" s="83">
        <f>AP!O86+TA!O86+AN!O86+AT!O86+CO!O86+VA!O86+OH!O86+MA!O86+BI!O86+AR!O86+LR!O86+LL!O86+AY!O86+MG!O86+RM!O86</f>
        <v>0</v>
      </c>
      <c r="P86" s="83">
        <f>AP!P86+TA!P86+AN!P86+AT!P86+CO!P86+VA!P86+OH!P86+MA!P86+BI!P86+AR!P86+LR!P86+LL!P86+AY!P86+MG!P86+RM!P86</f>
        <v>0</v>
      </c>
      <c r="Q86" s="83">
        <f>AP!Q86+TA!Q86+AN!Q86+AT!Q86+CO!Q86+VA!Q86+OH!Q86+MA!Q86+BI!Q86+AR!Q86+LR!Q86+LL!Q86+AY!Q86+MG!Q86+RM!Q86</f>
        <v>0</v>
      </c>
      <c r="R86" s="83">
        <f>AP!R86+TA!R86+AN!R86+AT!R86+CO!R86+VA!R86+OH!R86+MA!R86+BI!R86+AR!R86+LR!R86+LL!R86+AY!R86+MG!R86+RM!R86</f>
        <v>0</v>
      </c>
      <c r="S86" s="83">
        <f>AP!S86+TA!S86+AN!S86+AT!S86+CO!S86+VA!S86+OH!S86+MA!S86+BI!S86+AR!S86+LR!S86+LL!S86+AY!S86+MG!S86+RM!S86</f>
        <v>0</v>
      </c>
      <c r="T86" s="83">
        <f>AP!T86+TA!T86+AN!T86+AT!T86+CO!T86+VA!T86+OH!T86+MA!T86+BI!T86+AR!T86+LR!T86+LL!T86+AY!T86+MG!T86+RM!T86</f>
        <v>74594</v>
      </c>
      <c r="U86" s="83">
        <f>AP!U86+TA!U86+AN!U86+AT!U86+CO!U86+VA!U86+OH!U86+MA!U86+BI!U86+AR!U86+LR!U86+LL!U86+AY!U86+MG!U86+RM!U86</f>
        <v>1100279</v>
      </c>
      <c r="V86" s="83">
        <f>AP!V86+TA!V86+AN!V86+AT!V86+CO!V86+VA!V86+OH!V86+MA!V86+BI!V86+AR!V86+LR!V86+LL!V86+AY!V86+MG!V86+RM!V86</f>
        <v>973758</v>
      </c>
      <c r="W86" s="83">
        <f>AP!W86+TA!W86+AN!W86+AT!W86+CO!W86+VA!W86+OH!W86+MA!W86+BI!W86+AR!W86+LR!W86+LL!W86+AY!W86+MG!W86+RM!W86</f>
        <v>107082.74291077079</v>
      </c>
      <c r="X86" s="83">
        <f>AP!X86+TA!X86+AN!X86+AT!X86+CO!X86+VA!X86+OH!X86+MA!X86+BI!X86+AR!X86+LR!X86+LL!X86+AY!X86+MG!X86+RM!X86</f>
        <v>0</v>
      </c>
      <c r="Y86" s="18">
        <f>AP!Y86+TA!Y86+AN!Y86+AT!Y86+CO!Y86+VA!Y86+OH!Y86+MA!Y86+BI!Y86+AR!Y86+LR!Y86+LL!Y86+AY!Y86+MG!Y86+RM!Y86</f>
        <v>0</v>
      </c>
      <c r="Z86" s="18">
        <f>AP!Z86+TA!Z86+AN!Z86+AT!Z86+CO!Z86+VA!Z86+OH!Z86+MA!Z86+BI!Z86+AR!Z86+LR!Z86+LL!Z86+AY!Z86+MG!Z86+RM!Z86</f>
        <v>0</v>
      </c>
      <c r="AA86" s="18">
        <f>AP!AA86+TA!AA86+AN!AA86+AT!AA86+CO!AA86+VA!AA86+OH!AA86+MA!AA86+BI!AA86+AR!AA86+LR!AA86+LL!AA86+AY!AA86+MG!AA86+RM!AA86</f>
        <v>0</v>
      </c>
      <c r="AB86" s="18">
        <f>AP!AB86+TA!AB86+AN!AB86+AT!AB86+CO!AB86+VA!AB86+OH!AB86+MA!AB86+BI!AB86+AR!AB86+LR!AB86+LL!AB86+AY!AB86+MG!AB86+RM!AB86</f>
        <v>0</v>
      </c>
      <c r="AC86" s="18">
        <f>AP!AC86+TA!AC86+AN!AC86+AT!AC86+CO!AC86+VA!AC86+OH!AC86+MA!AC86+BI!AC86+AR!AC86+LR!AC86+LL!AC86+AY!AC86+MG!AC86+RM!AC86</f>
        <v>0</v>
      </c>
      <c r="AD86" s="18">
        <f>AP!AD86+TA!AD86+AN!AD86+AT!AD86+CO!AD86+VA!AD86+OH!AD86+MA!AD86+BI!AD86+AR!AD86+LR!AD86+LL!AD86+AY!AD86+MG!AD86+RM!AD86</f>
        <v>0</v>
      </c>
      <c r="AE86" s="18">
        <f>AP!AE86+TA!AE86+AN!AE86+AT!AE86+CO!AE86+VA!AE86+OH!AE86+MA!AE86+BI!AE86+AR!AE86+LR!AE86+LL!AE86+AY!AE86+MG!AE86+RM!AE86</f>
        <v>0</v>
      </c>
      <c r="AF86" s="18">
        <f>AP!AF86+TA!AF86+AN!AF86+AT!AF86+CO!AF86+VA!AF86+OH!AF86+MA!AF86+ÑU!AF86+BI!AF86+AR!AF86+LR!AF86+LL!AF86+AY!AF86+MG!AF86+RM!AF86</f>
        <v>0</v>
      </c>
      <c r="AG86" s="18">
        <v>0</v>
      </c>
      <c r="AH86" s="18">
        <f>AP!AH86+TA!AH86+AN!AH86+AT!AH86+CO!AH86+VA!AH86+OH!AH86+MA!AH86+ÑU!AH86+BI!AH86+AR!AH86+LR!AH86+LL!AH86+AY!AH86+MG!AH86+RM!AH86</f>
        <v>0</v>
      </c>
      <c r="AI86" s="86">
        <f t="shared" si="77"/>
        <v>2255713.7429107707</v>
      </c>
    </row>
    <row r="87" spans="1:35" ht="12.75" customHeight="1" x14ac:dyDescent="0.2">
      <c r="A87" s="121"/>
      <c r="B87" s="137" t="s">
        <v>44</v>
      </c>
      <c r="C87" s="10" t="s">
        <v>25</v>
      </c>
      <c r="D87" s="82">
        <f>AP!D87+TA!D87+AN!D87+AT!D87+CO!D87+VA!D87+OH!D87+MA!D87+BI!D87+AR!D87+LR!D87+LL!D87+AY!D87+MG!D87+RM!D87</f>
        <v>0</v>
      </c>
      <c r="E87" s="82">
        <f>AP!E87+TA!E87+AN!E87+AT!E87+CO!E87+VA!E87+OH!E87+MA!E87+BI!E87+AR!E87+LR!E87+LL!E87+AY!E87+MG!E87+RM!E87</f>
        <v>0</v>
      </c>
      <c r="F87" s="82">
        <f>AP!F87+TA!F87+AN!F87+AT!F87+CO!F87+VA!F87+OH!F87+MA!F87+BI!F87+AR!F87+LR!F87+LL!F87+AY!F87+MG!F87+RM!F87</f>
        <v>0</v>
      </c>
      <c r="G87" s="82">
        <f>AP!G87+TA!G87+AN!G87+AT!G87+CO!G87+VA!G87+OH!G87+MA!G87+BI!G87+AR!G87+LR!G87+LL!G87+AY!G87+MG!G87+RM!G87</f>
        <v>0</v>
      </c>
      <c r="H87" s="82">
        <f>AP!H87+TA!H87+AN!H87+AT!H87+CO!H87+VA!H87+OH!H87+MA!H87+BI!H87+AR!H87+LR!H87+LL!H87+AY!H87+MG!H87+RM!H87</f>
        <v>0</v>
      </c>
      <c r="I87" s="82">
        <f>AP!I87+TA!I87+AN!I87+AT!I87+CO!I87+VA!I87+OH!I87+MA!I87+BI!I87+AR!I87+LR!I87+LL!I87+AY!I87+MG!I87+RM!I87</f>
        <v>0</v>
      </c>
      <c r="J87" s="82">
        <f>AP!J87+TA!J87+AN!J87+AT!J87+CO!J87+VA!J87+OH!J87+MA!J87+BI!J87+AR!J87+LR!J87+LL!J87+AY!J87+MG!J87+RM!J87</f>
        <v>0</v>
      </c>
      <c r="K87" s="82">
        <f>AP!K87+TA!K87+AN!K87+AT!K87+CO!K87+VA!K87+OH!K87+MA!K87+BI!K87+AR!K87+LR!K87+LL!K87+AY!K87+MG!K87+RM!K87</f>
        <v>0</v>
      </c>
      <c r="L87" s="82">
        <f>AP!L87+TA!L87+AN!L87+AT!L87+CO!L87+VA!L87+OH!L87+MA!L87+BI!L87+AR!L87+LR!L87+LL!L87+AY!L87+MG!L87+RM!L87</f>
        <v>0</v>
      </c>
      <c r="M87" s="82">
        <f>AP!M87+TA!M87+AN!M87+AT!M87+CO!M87+VA!M87+OH!M87+MA!M87+BI!M87+AR!M87+LR!M87+LL!M87+AY!M87+MG!M87+RM!M87</f>
        <v>0</v>
      </c>
      <c r="N87" s="82">
        <f>AP!N87+TA!N87+AN!N87+AT!N87+CO!N87+VA!N87+OH!N87+MA!N87+BI!N87+AR!N87+LR!N87+LL!N87+AY!N87+MG!N87+RM!N87</f>
        <v>0</v>
      </c>
      <c r="O87" s="82">
        <f>AP!O87+TA!O87+AN!O87+AT!O87+CO!O87+VA!O87+OH!O87+MA!O87+BI!O87+AR!O87+LR!O87+LL!O87+AY!O87+MG!O87+RM!O87</f>
        <v>0</v>
      </c>
      <c r="P87" s="82">
        <f>AP!P87+TA!P87+AN!P87+AT!P87+CO!P87+VA!P87+OH!P87+MA!P87+BI!P87+AR!P87+LR!P87+LL!P87+AY!P87+MG!P87+RM!P87</f>
        <v>0</v>
      </c>
      <c r="Q87" s="82">
        <f>AP!Q87+TA!Q87+AN!Q87+AT!Q87+CO!Q87+VA!Q87+OH!Q87+MA!Q87+BI!Q87+AR!Q87+LR!Q87+LL!Q87+AY!Q87+MG!Q87+RM!Q87</f>
        <v>0</v>
      </c>
      <c r="R87" s="82">
        <f>AP!R87+TA!R87+AN!R87+AT!R87+CO!R87+VA!R87+OH!R87+MA!R87+BI!R87+AR!R87+LR!R87+LL!R87+AY!R87+MG!R87+RM!R87</f>
        <v>0</v>
      </c>
      <c r="S87" s="82">
        <f>AP!S87+TA!S87+AN!S87+AT!S87+CO!S87+VA!S87+OH!S87+MA!S87+BI!S87+AR!S87+LR!S87+LL!S87+AY!S87+MG!S87+RM!S87</f>
        <v>0</v>
      </c>
      <c r="T87" s="82">
        <f>AP!T87+TA!T87+AN!T87+AT!T87+CO!T87+VA!T87+OH!T87+MA!T87+BI!T87+AR!T87+LR!T87+LL!T87+AY!T87+MG!T87+RM!T87</f>
        <v>0</v>
      </c>
      <c r="U87" s="82">
        <f>AP!U87+TA!U87+AN!U87+AT!U87+CO!U87+VA!U87+OH!U87+MA!U87+BI!U87+AR!U87+LR!U87+LL!U87+AY!U87+MG!U87+RM!U87</f>
        <v>0</v>
      </c>
      <c r="V87" s="82">
        <f>AP!V87+TA!V87+AN!V87+AT!V87+CO!V87+VA!V87+OH!V87+MA!V87+BI!V87+AR!V87+LR!V87+LL!V87+AY!V87+MG!V87+RM!V87</f>
        <v>0</v>
      </c>
      <c r="W87" s="82">
        <f>AP!W87+TA!W87+AN!W87+AT!W87+CO!W87+VA!W87+OH!W87+MA!W87+BI!W87+AR!W87+LR!W87+LL!W87+AY!W87+MG!W87+RM!W87</f>
        <v>89</v>
      </c>
      <c r="X87" s="82">
        <f>AP!X87+TA!X87+AN!X87+AT!X87+CO!X87+VA!X87+OH!X87+MA!X87+BI!X87+AR!X87+LR!X87+LL!X87+AY!X87+MG!X87+RM!X87</f>
        <v>6895</v>
      </c>
      <c r="Y87" s="17">
        <f>AP!Y87+TA!Y87+AN!Y87+AT!Y87+CO!Y87+VA!Y87+OH!Y87+MA!Y87+BI!Y87+AR!Y87+LR!Y87+LL!Y87+AY!Y87+MG!Y87+RM!Y87</f>
        <v>7034</v>
      </c>
      <c r="Z87" s="17">
        <f>AP!Z87+TA!Z87+AN!Z87+AT!Z87+CO!Z87+VA!Z87+OH!Z87+MA!Z87+BI!Z87+AR!Z87+LR!Z87+LL!Z87+AY!Z87+MG!Z87+RM!Z87</f>
        <v>1306</v>
      </c>
      <c r="AA87" s="17">
        <f>AP!AA87+TA!AA87+AN!AA87+AT!AA87+CO!AA87+VA!AA87+OH!AA87+MA!AA87+BI!AA87+AR!AA87+LR!AA87+LL!AA87+AY!AA87+MG!AA87+RM!AA87</f>
        <v>1006</v>
      </c>
      <c r="AB87" s="17">
        <f>AP!AB87+TA!AB87+AN!AB87+AT!AB87+CO!AB87+VA!AB87+OH!AB87+MA!AB87+BI!AB87+AR!AB87+LR!AB87+LL!AB87+AY!AB87+MG!AB87+RM!AB87</f>
        <v>120</v>
      </c>
      <c r="AC87" s="17">
        <f>AP!AC87+TA!AC87+AN!AC87+AT!AC87+CO!AC87+VA!AC87+OH!AC87+MA!AC87+BI!AC87+AR!AC87+LR!AC87+LL!AC87+AY!AC87+MG!AC87+RM!AC87</f>
        <v>5</v>
      </c>
      <c r="AD87" s="17">
        <f>AP!AD87+TA!AD87+AN!AD87+AT!AD87+CO!AD87+VA!AD87+OH!AD87+MA!AD87+BI!AD87+AR!AD87+LR!AD87+LL!AD87+AY!AD87+MG!AD87+RM!AD87</f>
        <v>0</v>
      </c>
      <c r="AE87" s="17">
        <f>AP!AE87+TA!AE87+AN!AE87+AT!AE87+CO!AE87+VA!AE87+OH!AE87+MA!AE87+BI!AE87+AR!AE87+LR!AE87+LL!AE87+AY!AE87+MG!AE87+RM!AE87</f>
        <v>0</v>
      </c>
      <c r="AF87" s="17">
        <f>AP!AF87+TA!AF87+AN!AF87+AT!AF87+CO!AF87+VA!AF87+OH!AF87+MA!AF87+ÑU!AF87+BI!AF87+AR!AF87+LR!AF87+LL!AF87+AY!AF87+MG!AF87+RM!AF87</f>
        <v>0</v>
      </c>
      <c r="AG87" s="17">
        <v>0</v>
      </c>
      <c r="AH87" s="17">
        <f>AP!AH87+TA!AH87+AN!AH87+AT!AH87+CO!AH87+VA!AH87+OH!AH87+MA!AH87+ÑU!AH87+BI!AH87+AR!AH87+LR!AH87+LL!AH87+AY!AH87+MG!AH87+RM!AH87</f>
        <v>0</v>
      </c>
      <c r="AI87" s="85">
        <f t="shared" si="77"/>
        <v>16455</v>
      </c>
    </row>
    <row r="88" spans="1:35" ht="12.75" customHeight="1" x14ac:dyDescent="0.2">
      <c r="A88" s="121"/>
      <c r="B88" s="138"/>
      <c r="C88" s="11" t="s">
        <v>39</v>
      </c>
      <c r="D88" s="83">
        <f>AP!D88+TA!D88+AN!D88+AT!D88+CO!D88+VA!D88+OH!D88+MA!D88+BI!D88+AR!D88+LR!D88+LL!D88+AY!D88+MG!D88+RM!D88</f>
        <v>0</v>
      </c>
      <c r="E88" s="83">
        <f>AP!E88+TA!E88+AN!E88+AT!E88+CO!E88+VA!E88+OH!E88+MA!E88+BI!E88+AR!E88+LR!E88+LL!E88+AY!E88+MG!E88+RM!E88</f>
        <v>0</v>
      </c>
      <c r="F88" s="83">
        <f>AP!F88+TA!F88+AN!F88+AT!F88+CO!F88+VA!F88+OH!F88+MA!F88+BI!F88+AR!F88+LR!F88+LL!F88+AY!F88+MG!F88+RM!F88</f>
        <v>0</v>
      </c>
      <c r="G88" s="83">
        <f>AP!G88+TA!G88+AN!G88+AT!G88+CO!G88+VA!G88+OH!G88+MA!G88+BI!G88+AR!G88+LR!G88+LL!G88+AY!G88+MG!G88+RM!G88</f>
        <v>0</v>
      </c>
      <c r="H88" s="83">
        <f>AP!H88+TA!H88+AN!H88+AT!H88+CO!H88+VA!H88+OH!H88+MA!H88+BI!H88+AR!H88+LR!H88+LL!H88+AY!H88+MG!H88+RM!H88</f>
        <v>0</v>
      </c>
      <c r="I88" s="83">
        <f>AP!I88+TA!I88+AN!I88+AT!I88+CO!I88+VA!I88+OH!I88+MA!I88+BI!I88+AR!I88+LR!I88+LL!I88+AY!I88+MG!I88+RM!I88</f>
        <v>0</v>
      </c>
      <c r="J88" s="83">
        <f>AP!J88+TA!J88+AN!J88+AT!J88+CO!J88+VA!J88+OH!J88+MA!J88+BI!J88+AR!J88+LR!J88+LL!J88+AY!J88+MG!J88+RM!J88</f>
        <v>0</v>
      </c>
      <c r="K88" s="83">
        <f>AP!K88+TA!K88+AN!K88+AT!K88+CO!K88+VA!K88+OH!K88+MA!K88+BI!K88+AR!K88+LR!K88+LL!K88+AY!K88+MG!K88+RM!K88</f>
        <v>0</v>
      </c>
      <c r="L88" s="83">
        <f>AP!L88+TA!L88+AN!L88+AT!L88+CO!L88+VA!L88+OH!L88+MA!L88+BI!L88+AR!L88+LR!L88+LL!L88+AY!L88+MG!L88+RM!L88</f>
        <v>0</v>
      </c>
      <c r="M88" s="83">
        <f>AP!M88+TA!M88+AN!M88+AT!M88+CO!M88+VA!M88+OH!M88+MA!M88+BI!M88+AR!M88+LR!M88+LL!M88+AY!M88+MG!M88+RM!M88</f>
        <v>0</v>
      </c>
      <c r="N88" s="83">
        <f>AP!N88+TA!N88+AN!N88+AT!N88+CO!N88+VA!N88+OH!N88+MA!N88+BI!N88+AR!N88+LR!N88+LL!N88+AY!N88+MG!N88+RM!N88</f>
        <v>0</v>
      </c>
      <c r="O88" s="83">
        <f>AP!O88+TA!O88+AN!O88+AT!O88+CO!O88+VA!O88+OH!O88+MA!O88+BI!O88+AR!O88+LR!O88+LL!O88+AY!O88+MG!O88+RM!O88</f>
        <v>0</v>
      </c>
      <c r="P88" s="83">
        <f>AP!P88+TA!P88+AN!P88+AT!P88+CO!P88+VA!P88+OH!P88+MA!P88+BI!P88+AR!P88+LR!P88+LL!P88+AY!P88+MG!P88+RM!P88</f>
        <v>0</v>
      </c>
      <c r="Q88" s="83">
        <f>AP!Q88+TA!Q88+AN!Q88+AT!Q88+CO!Q88+VA!Q88+OH!Q88+MA!Q88+BI!Q88+AR!Q88+LR!Q88+LL!Q88+AY!Q88+MG!Q88+RM!Q88</f>
        <v>0</v>
      </c>
      <c r="R88" s="83">
        <f>AP!R88+TA!R88+AN!R88+AT!R88+CO!R88+VA!R88+OH!R88+MA!R88+BI!R88+AR!R88+LR!R88+LL!R88+AY!R88+MG!R88+RM!R88</f>
        <v>0</v>
      </c>
      <c r="S88" s="83">
        <f>AP!S88+TA!S88+AN!S88+AT!S88+CO!S88+VA!S88+OH!S88+MA!S88+BI!S88+AR!S88+LR!S88+LL!S88+AY!S88+MG!S88+RM!S88</f>
        <v>0</v>
      </c>
      <c r="T88" s="83">
        <f>AP!T88+TA!T88+AN!T88+AT!T88+CO!T88+VA!T88+OH!T88+MA!T88+BI!T88+AR!T88+LR!T88+LL!T88+AY!T88+MG!T88+RM!T88</f>
        <v>0</v>
      </c>
      <c r="U88" s="83">
        <f>AP!U88+TA!U88+AN!U88+AT!U88+CO!U88+VA!U88+OH!U88+MA!U88+BI!U88+AR!U88+LR!U88+LL!U88+AY!U88+MG!U88+RM!U88</f>
        <v>0</v>
      </c>
      <c r="V88" s="83">
        <f>AP!V88+TA!V88+AN!V88+AT!V88+CO!V88+VA!V88+OH!V88+MA!V88+BI!V88+AR!V88+LR!V88+LL!V88+AY!V88+MG!V88+RM!V88</f>
        <v>0</v>
      </c>
      <c r="W88" s="83">
        <f>AP!W88+TA!W88+AN!W88+AT!W88+CO!W88+VA!W88+OH!W88+MA!W88+BI!W88+AR!W88+LR!W88+LL!W88+AY!W88+MG!W88+RM!W88</f>
        <v>9710</v>
      </c>
      <c r="X88" s="83">
        <f>AP!X88+TA!X88+AN!X88+AT!X88+CO!X88+VA!X88+OH!X88+MA!X88+BI!X88+AR!X88+LR!X88+LL!X88+AY!X88+MG!X88+RM!X88</f>
        <v>711085.39164907369</v>
      </c>
      <c r="Y88" s="18">
        <f>AP!Y88+TA!Y88+AN!Y88+AT!Y88+CO!Y88+VA!Y88+OH!Y88+MA!Y88+BI!Y88+AR!Y88+LR!Y88+LL!Y88+AY!Y88+MG!Y88+RM!Y88</f>
        <v>737871.05258532288</v>
      </c>
      <c r="Z88" s="18">
        <f>AP!Z88+TA!Z88+AN!Z88+AT!Z88+CO!Z88+VA!Z88+OH!Z88+MA!Z88+BI!Z88+AR!Z88+LR!Z88+LL!Z88+AY!Z88+MG!Z88+RM!Z88</f>
        <v>115370</v>
      </c>
      <c r="AA88" s="18">
        <f>AP!AA88+TA!AA88+AN!AA88+AT!AA88+CO!AA88+VA!AA88+OH!AA88+MA!AA88+BI!AA88+AR!AA88+LR!AA88+LL!AA88+AY!AA88+MG!AA88+RM!AA88</f>
        <v>53478</v>
      </c>
      <c r="AB88" s="18">
        <f>AP!AB88+TA!AB88+AN!AB88+AT!AB88+CO!AB88+VA!AB88+OH!AB88+MA!AB88+BI!AB88+AR!AB88+LR!AB88+LL!AB88+AY!AB88+MG!AB88+RM!AB88</f>
        <v>6629</v>
      </c>
      <c r="AC88" s="18">
        <f>AP!AC88+TA!AC88+AN!AC88+AT!AC88+CO!AC88+VA!AC88+OH!AC88+MA!AC88+BI!AC88+AR!AC88+LR!AC88+LL!AC88+AY!AC88+MG!AC88+RM!AC88</f>
        <v>280</v>
      </c>
      <c r="AD88" s="18">
        <f>AP!AD88+TA!AD88+AN!AD88+AT!AD88+CO!AD88+VA!AD88+OH!AD88+MA!AD88+BI!AD88+AR!AD88+LR!AD88+LL!AD88+AY!AD88+MG!AD88+RM!AD88</f>
        <v>0</v>
      </c>
      <c r="AE88" s="18">
        <f>AP!AE88+TA!AE88+AN!AE88+AT!AE88+CO!AE88+VA!AE88+OH!AE88+MA!AE88+BI!AE88+AR!AE88+LR!AE88+LL!AE88+AY!AE88+MG!AE88+RM!AE88</f>
        <v>0</v>
      </c>
      <c r="AF88" s="18">
        <f>AP!AF88+TA!AF88+AN!AF88+AT!AF88+CO!AF88+VA!AF88+OH!AF88+MA!AF88+ÑU!AF88+BI!AF88+AR!AF88+LR!AF88+LL!AF88+AY!AF88+MG!AF88+RM!AF88</f>
        <v>0</v>
      </c>
      <c r="AG88" s="18">
        <v>0</v>
      </c>
      <c r="AH88" s="18">
        <f>AP!AH88+TA!AH88+AN!AH88+AT!AH88+CO!AH88+VA!AH88+OH!AH88+MA!AH88+ÑU!AH88+BI!AH88+AR!AH88+LR!AH88+LL!AH88+AY!AH88+MG!AH88+RM!AH88</f>
        <v>0</v>
      </c>
      <c r="AI88" s="86">
        <f t="shared" si="77"/>
        <v>1634423.4442343966</v>
      </c>
    </row>
    <row r="89" spans="1:35" ht="12.75" customHeight="1" x14ac:dyDescent="0.2">
      <c r="A89" s="121"/>
      <c r="B89" s="137" t="s">
        <v>45</v>
      </c>
      <c r="C89" s="59" t="s">
        <v>25</v>
      </c>
      <c r="D89" s="82">
        <f>AP!D89+TA!D89+AN!D89+AT!D89+CO!D89+VA!D89+OH!D89+MA!D89+BI!D89+AR!D89+LR!D89+LL!D89+AY!D89+MG!D89+RM!D89</f>
        <v>0</v>
      </c>
      <c r="E89" s="103">
        <f>AP!E89+TA!E89+AN!E89+AT!E89+CO!E89+VA!E89+OH!E89+MA!E89+BI!E89+AR!E89+LR!E89+LL!E89+AY!E89+MG!E89+RM!E89</f>
        <v>0</v>
      </c>
      <c r="F89" s="103">
        <f>AP!F89+TA!F89+AN!F89+AT!F89+CO!F89+VA!F89+OH!F89+MA!F89+BI!F89+AR!F89+LR!F89+LL!F89+AY!F89+MG!F89+RM!F89</f>
        <v>0</v>
      </c>
      <c r="G89" s="103">
        <f>AP!G89+TA!G89+AN!G89+AT!G89+CO!G89+VA!G89+OH!G89+MA!G89+BI!G89+AR!G89+LR!G89+LL!G89+AY!G89+MG!G89+RM!G89</f>
        <v>0</v>
      </c>
      <c r="H89" s="103">
        <f>AP!H89+TA!H89+AN!H89+AT!H89+CO!H89+VA!H89+OH!H89+MA!H89+BI!H89+AR!H89+LR!H89+LL!H89+AY!H89+MG!H89+RM!H89</f>
        <v>0</v>
      </c>
      <c r="I89" s="103">
        <f>AP!I89+TA!I89+AN!I89+AT!I89+CO!I89+VA!I89+OH!I89+MA!I89+BI!I89+AR!I89+LR!I89+LL!I89+AY!I89+MG!I89+RM!I89</f>
        <v>0</v>
      </c>
      <c r="J89" s="103">
        <f>AP!J89+TA!J89+AN!J89+AT!J89+CO!J89+VA!J89+OH!J89+MA!J89+BI!J89+AR!J89+LR!J89+LL!J89+AY!J89+MG!J89+RM!J89</f>
        <v>0</v>
      </c>
      <c r="K89" s="103">
        <f>AP!K89+TA!K89+AN!K89+AT!K89+CO!K89+VA!K89+OH!K89+MA!K89+BI!K89+AR!K89+LR!K89+LL!K89+AY!K89+MG!K89+RM!K89</f>
        <v>0</v>
      </c>
      <c r="L89" s="103">
        <f>AP!L89+TA!L89+AN!L89+AT!L89+CO!L89+VA!L89+OH!L89+MA!L89+BI!L89+AR!L89+LR!L89+LL!L89+AY!L89+MG!L89+RM!L89</f>
        <v>0</v>
      </c>
      <c r="M89" s="103">
        <f>AP!M89+TA!M89+AN!M89+AT!M89+CO!M89+VA!M89+OH!M89+MA!M89+BI!M89+AR!M89+LR!M89+LL!M89+AY!M89+MG!M89+RM!M89</f>
        <v>0</v>
      </c>
      <c r="N89" s="103">
        <f>AP!N89+TA!N89+AN!N89+AT!N89+CO!N89+VA!N89+OH!N89+MA!N89+BI!N89+AR!N89+LR!N89+LL!N89+AY!N89+MG!N89+RM!N89</f>
        <v>0</v>
      </c>
      <c r="O89" s="103">
        <f>AP!O89+TA!O89+AN!O89+AT!O89+CO!O89+VA!O89+OH!O89+MA!O89+BI!O89+AR!O89+LR!O89+LL!O89+AY!O89+MG!O89+RM!O89</f>
        <v>0</v>
      </c>
      <c r="P89" s="103">
        <f>AP!P89+TA!P89+AN!P89+AT!P89+CO!P89+VA!P89+OH!P89+MA!P89+BI!P89+AR!P89+LR!P89+LL!P89+AY!P89+MG!P89+RM!P89</f>
        <v>0</v>
      </c>
      <c r="Q89" s="103">
        <f>AP!Q89+TA!Q89+AN!Q89+AT!Q89+CO!Q89+VA!Q89+OH!Q89+MA!Q89+BI!Q89+AR!Q89+LR!Q89+LL!Q89+AY!Q89+MG!Q89+RM!Q89</f>
        <v>0</v>
      </c>
      <c r="R89" s="103">
        <f>AP!R89+TA!R89+AN!R89+AT!R89+CO!R89+VA!R89+OH!R89+MA!R89+BI!R89+AR!R89+LR!R89+LL!R89+AY!R89+MG!R89+RM!R89</f>
        <v>0</v>
      </c>
      <c r="S89" s="103">
        <f>AP!S89+TA!S89+AN!S89+AT!S89+CO!S89+VA!S89+OH!S89+MA!S89+BI!S89+AR!S89+LR!S89+LL!S89+AY!S89+MG!S89+RM!S89</f>
        <v>0</v>
      </c>
      <c r="T89" s="103">
        <f>AP!T89+TA!T89+AN!T89+AT!T89+CO!T89+VA!T89+OH!T89+MA!T89+BI!T89+AR!T89+LR!T89+LL!T89+AY!T89+MG!T89+RM!T89</f>
        <v>0</v>
      </c>
      <c r="U89" s="103">
        <f>AP!U89+TA!U89+AN!U89+AT!U89+CO!U89+VA!U89+OH!U89+MA!U89+BI!U89+AR!U89+LR!U89+LL!U89+AY!U89+MG!U89+RM!U89</f>
        <v>0</v>
      </c>
      <c r="V89" s="103">
        <f>AP!V89+TA!V89+AN!V89+AT!V89+CO!V89+VA!V89+OH!V89+MA!V89+BI!V89+AR!V89+LR!V89+LL!V89+AY!V89+MG!V89+RM!V89</f>
        <v>0</v>
      </c>
      <c r="W89" s="103">
        <f>AP!W89+TA!W89+AN!W89+AT!W89+CO!W89+VA!W89+OH!W89+MA!W89+BI!W89+AR!W89+LR!W89+LL!W89+AY!W89+MG!W89+RM!W89</f>
        <v>0</v>
      </c>
      <c r="X89" s="103">
        <f>AP!X89+TA!X89+AN!X89+AT!X89+CO!X89+VA!X89+OH!X89+MA!X89+BI!X89+AR!X89+LR!X89+LL!X89+AY!X89+MG!X89+RM!X89</f>
        <v>0</v>
      </c>
      <c r="Y89" s="103">
        <f>AP!Y89+TA!Y89+AN!Y89+AT!Y89+CO!Y89+VA!Y89+OH!Y89+MA!Y89+BI!Y89+AR!Y89+LR!Y89+LL!Y89+AY!Y89+MG!Y89+RM!Y89</f>
        <v>0</v>
      </c>
      <c r="Z89" s="103">
        <f>AP!Z89+TA!Z89+AN!Z89+AT!Z89+CO!Z89+VA!Z89+OH!Z89+MA!Z89+BI!Z89+AR!Z89+LR!Z89+LL!Z89+AY!Z89+MG!Z89+RM!Z89</f>
        <v>0</v>
      </c>
      <c r="AA89" s="103">
        <f>AP!AA89+TA!AA89+AN!AA89+AT!AA89+CO!AA89+VA!AA89+OH!AA89+MA!AA89+BI!AA89+AR!AA89+LR!AA89+LL!AA89+AY!AA89+MG!AA89+RM!AA89</f>
        <v>0</v>
      </c>
      <c r="AB89" s="103">
        <f>AP!AB89+TA!AB89+AN!AB89+AT!AB89+CO!AB89+VA!AB89+OH!AB89+MA!AB89+BI!AB89+AR!AB89+LR!AB89+LL!AB89+AY!AB89+MG!AB89+RM!AB89</f>
        <v>0</v>
      </c>
      <c r="AC89" s="103">
        <f>AP!AC89+TA!AC89+AN!AC89+AT!AC89+CO!AC89+VA!AC89+OH!AC89+MA!AC89+BI!AC89+AR!AC89+LR!AC89+LL!AC89+AY!AC89+MG!AC89+RM!AC89</f>
        <v>0</v>
      </c>
      <c r="AD89" s="103">
        <f>AP!AD89+TA!AD89+AN!AD89+AT!AD89+CO!AD89+VA!AD89+OH!AD89+MA!AD89+BI!AD89+AR!AD89+LR!AD89+LL!AD89+AY!AD89+MG!AD89+RM!AD89</f>
        <v>0</v>
      </c>
      <c r="AE89" s="103">
        <f>AP!AE89+TA!AE89+AN!AE89+AT!AE89+CO!AE89+VA!AE89+OH!AE89+MA!AE89+BI!AE89+AR!AE89+LR!AE89+LL!AE89+AY!AE89+MG!AE89+RM!AE89</f>
        <v>0</v>
      </c>
      <c r="AF89" s="103">
        <f>AP!AF89+TA!AF89+AN!AF89+AT!AF89+CO!AF89+VA!AF89+OH!AF89+MA!AF89+ÑU!AF89+BI!AF89+AR!AF89+LR!AF89+LL!AF89+AY!AF89+MG!AF89+RM!AF89</f>
        <v>0</v>
      </c>
      <c r="AG89" s="103">
        <v>62</v>
      </c>
      <c r="AH89" s="103">
        <f>AP!AH89+TA!AH89+AN!AH89+AT!AH89+CO!AH89+VA!AH89+OH!AH89+MA!AH89+ÑU!AH89+BI!AH89+AR!AH89+LR!AH89+LL!AH89+AY!AH89+MG!AH89+RM!AH89</f>
        <v>1702</v>
      </c>
      <c r="AI89" s="85">
        <f t="shared" si="77"/>
        <v>1764</v>
      </c>
    </row>
    <row r="90" spans="1:35" ht="12.75" customHeight="1" x14ac:dyDescent="0.2">
      <c r="A90" s="122"/>
      <c r="B90" s="138"/>
      <c r="C90" s="57" t="s">
        <v>39</v>
      </c>
      <c r="D90" s="83">
        <f>AP!D90+TA!D90+AN!D90+AT!D90+CO!D90+VA!D90+OH!D90+MA!D90+BI!D90+AR!D90+LR!D90+LL!D90+AY!D90+MG!D90+RM!D90</f>
        <v>0</v>
      </c>
      <c r="E90" s="104">
        <f>AP!E90+TA!E90+AN!E90+AT!E90+CO!E90+VA!E90+OH!E90+MA!E90+BI!E90+AR!E90+LR!E90+LL!E90+AY!E90+MG!E90+RM!E90</f>
        <v>0</v>
      </c>
      <c r="F90" s="104">
        <f>AP!F90+TA!F90+AN!F90+AT!F90+CO!F90+VA!F90+OH!F90+MA!F90+BI!F90+AR!F90+LR!F90+LL!F90+AY!F90+MG!F90+RM!F90</f>
        <v>0</v>
      </c>
      <c r="G90" s="104">
        <f>AP!G90+TA!G90+AN!G90+AT!G90+CO!G90+VA!G90+OH!G90+MA!G90+BI!G90+AR!G90+LR!G90+LL!G90+AY!G90+MG!G90+RM!G90</f>
        <v>0</v>
      </c>
      <c r="H90" s="104">
        <f>AP!H90+TA!H90+AN!H90+AT!H90+CO!H90+VA!H90+OH!H90+MA!H90+BI!H90+AR!H90+LR!H90+LL!H90+AY!H90+MG!H90+RM!H90</f>
        <v>0</v>
      </c>
      <c r="I90" s="104">
        <f>AP!I90+TA!I90+AN!I90+AT!I90+CO!I90+VA!I90+OH!I90+MA!I90+BI!I90+AR!I90+LR!I90+LL!I90+AY!I90+MG!I90+RM!I90</f>
        <v>0</v>
      </c>
      <c r="J90" s="104">
        <f>AP!J90+TA!J90+AN!J90+AT!J90+CO!J90+VA!J90+OH!J90+MA!J90+BI!J90+AR!J90+LR!J90+LL!J90+AY!J90+MG!J90+RM!J90</f>
        <v>0</v>
      </c>
      <c r="K90" s="104">
        <f>AP!K90+TA!K90+AN!K90+AT!K90+CO!K90+VA!K90+OH!K90+MA!K90+BI!K90+AR!K90+LR!K90+LL!K90+AY!K90+MG!K90+RM!K90</f>
        <v>0</v>
      </c>
      <c r="L90" s="104">
        <f>AP!L90+TA!L90+AN!L90+AT!L90+CO!L90+VA!L90+OH!L90+MA!L90+BI!L90+AR!L90+LR!L90+LL!L90+AY!L90+MG!L90+RM!L90</f>
        <v>0</v>
      </c>
      <c r="M90" s="104">
        <f>AP!M90+TA!M90+AN!M90+AT!M90+CO!M90+VA!M90+OH!M90+MA!M90+BI!M90+AR!M90+LR!M90+LL!M90+AY!M90+MG!M90+RM!M90</f>
        <v>0</v>
      </c>
      <c r="N90" s="104">
        <f>AP!N90+TA!N90+AN!N90+AT!N90+CO!N90+VA!N90+OH!N90+MA!N90+BI!N90+AR!N90+LR!N90+LL!N90+AY!N90+MG!N90+RM!N90</f>
        <v>0</v>
      </c>
      <c r="O90" s="104">
        <f>AP!O90+TA!O90+AN!O90+AT!O90+CO!O90+VA!O90+OH!O90+MA!O90+BI!O90+AR!O90+LR!O90+LL!O90+AY!O90+MG!O90+RM!O90</f>
        <v>0</v>
      </c>
      <c r="P90" s="104">
        <f>AP!P90+TA!P90+AN!P90+AT!P90+CO!P90+VA!P90+OH!P90+MA!P90+BI!P90+AR!P90+LR!P90+LL!P90+AY!P90+MG!P90+RM!P90</f>
        <v>0</v>
      </c>
      <c r="Q90" s="104">
        <f>AP!Q90+TA!Q90+AN!Q90+AT!Q90+CO!Q90+VA!Q90+OH!Q90+MA!Q90+BI!Q90+AR!Q90+LR!Q90+LL!Q90+AY!Q90+MG!Q90+RM!Q90</f>
        <v>0</v>
      </c>
      <c r="R90" s="104">
        <f>AP!R90+TA!R90+AN!R90+AT!R90+CO!R90+VA!R90+OH!R90+MA!R90+BI!R90+AR!R90+LR!R90+LL!R90+AY!R90+MG!R90+RM!R90</f>
        <v>0</v>
      </c>
      <c r="S90" s="104">
        <f>AP!S90+TA!S90+AN!S90+AT!S90+CO!S90+VA!S90+OH!S90+MA!S90+BI!S90+AR!S90+LR!S90+LL!S90+AY!S90+MG!S90+RM!S90</f>
        <v>0</v>
      </c>
      <c r="T90" s="104">
        <f>AP!T90+TA!T90+AN!T90+AT!T90+CO!T90+VA!T90+OH!T90+MA!T90+BI!T90+AR!T90+LR!T90+LL!T90+AY!T90+MG!T90+RM!T90</f>
        <v>0</v>
      </c>
      <c r="U90" s="104">
        <f>AP!U90+TA!U90+AN!U90+AT!U90+CO!U90+VA!U90+OH!U90+MA!U90+BI!U90+AR!U90+LR!U90+LL!U90+AY!U90+MG!U90+RM!U90</f>
        <v>0</v>
      </c>
      <c r="V90" s="104">
        <f>AP!V90+TA!V90+AN!V90+AT!V90+CO!V90+VA!V90+OH!V90+MA!V90+BI!V90+AR!V90+LR!V90+LL!V90+AY!V90+MG!V90+RM!V90</f>
        <v>0</v>
      </c>
      <c r="W90" s="104">
        <f>AP!W90+TA!W90+AN!W90+AT!W90+CO!W90+VA!W90+OH!W90+MA!W90+BI!W90+AR!W90+LR!W90+LL!W90+AY!W90+MG!W90+RM!W90</f>
        <v>0</v>
      </c>
      <c r="X90" s="104">
        <f>AP!X90+TA!X90+AN!X90+AT!X90+CO!X90+VA!X90+OH!X90+MA!X90+BI!X90+AR!X90+LR!X90+LL!X90+AY!X90+MG!X90+RM!X90</f>
        <v>0</v>
      </c>
      <c r="Y90" s="104">
        <f>AP!Y90+TA!Y90+AN!Y90+AT!Y90+CO!Y90+VA!Y90+OH!Y90+MA!Y90+BI!Y90+AR!Y90+LR!Y90+LL!Y90+AY!Y90+MG!Y90+RM!Y90</f>
        <v>0</v>
      </c>
      <c r="Z90" s="104">
        <f>AP!Z90+TA!Z90+AN!Z90+AT!Z90+CO!Z90+VA!Z90+OH!Z90+MA!Z90+BI!Z90+AR!Z90+LR!Z90+LL!Z90+AY!Z90+MG!Z90+RM!Z90</f>
        <v>0</v>
      </c>
      <c r="AA90" s="104">
        <f>AP!AA90+TA!AA90+AN!AA90+AT!AA90+CO!AA90+VA!AA90+OH!AA90+MA!AA90+BI!AA90+AR!AA90+LR!AA90+LL!AA90+AY!AA90+MG!AA90+RM!AA90</f>
        <v>0</v>
      </c>
      <c r="AB90" s="104">
        <f>AP!AB90+TA!AB90+AN!AB90+AT!AB90+CO!AB90+VA!AB90+OH!AB90+MA!AB90+BI!AB90+AR!AB90+LR!AB90+LL!AB90+AY!AB90+MG!AB90+RM!AB90</f>
        <v>0</v>
      </c>
      <c r="AC90" s="104">
        <f>AP!AC90+TA!AC90+AN!AC90+AT!AC90+CO!AC90+VA!AC90+OH!AC90+MA!AC90+BI!AC90+AR!AC90+LR!AC90+LL!AC90+AY!AC90+MG!AC90+RM!AC90</f>
        <v>0</v>
      </c>
      <c r="AD90" s="104">
        <f>AP!AD90+TA!AD90+AN!AD90+AT!AD90+CO!AD90+VA!AD90+OH!AD90+MA!AD90+BI!AD90+AR!AD90+LR!AD90+LL!AD90+AY!AD90+MG!AD90+RM!AD90</f>
        <v>0</v>
      </c>
      <c r="AE90" s="104">
        <f>AP!AE90+TA!AE90+AN!AE90+AT!AE90+CO!AE90+VA!AE90+OH!AE90+MA!AE90+BI!AE90+AR!AE90+LR!AE90+LL!AE90+AY!AE90+MG!AE90+RM!AE90</f>
        <v>0</v>
      </c>
      <c r="AF90" s="104">
        <f>AP!AF90+TA!AF90+AN!AF90+AT!AF90+CO!AF90+VA!AF90+OH!AF90+MA!AF90+ÑU!AF90+BI!AF90+AR!AF90+LR!AF90+LL!AF90+AY!AF90+MG!AF90+RM!AF90</f>
        <v>0</v>
      </c>
      <c r="AG90" s="104">
        <v>6632</v>
      </c>
      <c r="AH90" s="104">
        <f>AP!AH90+TA!AH90+AN!AH90+AT!AH90+CO!AH90+VA!AH90+OH!AH90+MA!AH90+ÑU!AH90+BI!AH90+AR!AH90+LR!AH90+LL!AH90+AY!AH90+MG!AH90+RM!AH90</f>
        <v>133380</v>
      </c>
      <c r="AI90" s="86">
        <f t="shared" si="77"/>
        <v>140012</v>
      </c>
    </row>
    <row r="91" spans="1:35" ht="12.75" customHeight="1" x14ac:dyDescent="0.2">
      <c r="A91" s="3" t="str">
        <f>A46</f>
        <v>FUENTE: reporte mensual Metas Subsidios Asignados DPH a DIFIN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8"/>
      <c r="AD91" s="28"/>
      <c r="AE91" s="28"/>
      <c r="AF91" s="28"/>
      <c r="AG91" s="28"/>
      <c r="AH91" s="28"/>
      <c r="AI91" s="28"/>
    </row>
    <row r="92" spans="1:3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89"/>
      <c r="AI92" s="89"/>
    </row>
    <row r="93" spans="1:3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89"/>
      <c r="AI93" s="89"/>
    </row>
    <row r="94" spans="1:3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89"/>
      <c r="AI94" s="89"/>
    </row>
    <row r="95" spans="1:3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89"/>
      <c r="AI95" s="89"/>
    </row>
    <row r="96" spans="1:35" ht="12.75" customHeight="1" thickBot="1" x14ac:dyDescent="0.25">
      <c r="A96" s="60" t="s">
        <v>56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C96" s="34"/>
    </row>
    <row r="97" spans="1:35" s="7" customFormat="1" ht="12.75" customHeight="1" x14ac:dyDescent="0.2">
      <c r="A97" s="143" t="s">
        <v>52</v>
      </c>
      <c r="B97" s="144"/>
      <c r="C97" s="145"/>
      <c r="D97" s="141" t="s">
        <v>53</v>
      </c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39" t="s">
        <v>22</v>
      </c>
    </row>
    <row r="98" spans="1:35" s="7" customFormat="1" ht="12.75" customHeight="1" thickBot="1" x14ac:dyDescent="0.25">
      <c r="A98" s="146"/>
      <c r="B98" s="147"/>
      <c r="C98" s="147"/>
      <c r="D98" s="91">
        <v>1990</v>
      </c>
      <c r="E98" s="91">
        <v>1991</v>
      </c>
      <c r="F98" s="91">
        <v>1992</v>
      </c>
      <c r="G98" s="91">
        <v>1993</v>
      </c>
      <c r="H98" s="91">
        <v>1994</v>
      </c>
      <c r="I98" s="91">
        <v>1995</v>
      </c>
      <c r="J98" s="91">
        <v>1996</v>
      </c>
      <c r="K98" s="91">
        <v>1997</v>
      </c>
      <c r="L98" s="91">
        <v>1998</v>
      </c>
      <c r="M98" s="91">
        <v>1999</v>
      </c>
      <c r="N98" s="91">
        <v>2000</v>
      </c>
      <c r="O98" s="91">
        <v>2001</v>
      </c>
      <c r="P98" s="91">
        <v>2002</v>
      </c>
      <c r="Q98" s="91">
        <v>2003</v>
      </c>
      <c r="R98" s="91">
        <v>2004</v>
      </c>
      <c r="S98" s="91">
        <v>2005</v>
      </c>
      <c r="T98" s="91">
        <v>2006</v>
      </c>
      <c r="U98" s="91">
        <v>2007</v>
      </c>
      <c r="V98" s="91">
        <v>2008</v>
      </c>
      <c r="W98" s="91">
        <v>2009</v>
      </c>
      <c r="X98" s="91">
        <v>2010</v>
      </c>
      <c r="Y98" s="91">
        <v>2011</v>
      </c>
      <c r="Z98" s="91">
        <v>2012</v>
      </c>
      <c r="AA98" s="91">
        <v>2013</v>
      </c>
      <c r="AB98" s="91">
        <v>2014</v>
      </c>
      <c r="AC98" s="91">
        <v>2015</v>
      </c>
      <c r="AD98" s="91">
        <v>2016</v>
      </c>
      <c r="AE98" s="91">
        <v>2017</v>
      </c>
      <c r="AF98" s="91">
        <v>2018</v>
      </c>
      <c r="AG98" s="102">
        <v>2019</v>
      </c>
      <c r="AH98" s="102">
        <v>2020</v>
      </c>
      <c r="AI98" s="140"/>
    </row>
    <row r="99" spans="1:35" ht="12.75" customHeight="1" x14ac:dyDescent="0.2">
      <c r="A99" s="39"/>
      <c r="B99" s="40" t="s">
        <v>54</v>
      </c>
      <c r="C99" s="25" t="s">
        <v>25</v>
      </c>
      <c r="D99" s="25">
        <f>D102+D104+D106+D108+D110+D112+D114+D116+D118+D120+D122+D124+D126+D128+D130+D132+D134</f>
        <v>0</v>
      </c>
      <c r="E99" s="25">
        <f t="shared" ref="E99:AH99" si="78">E102+E104+E106+E108+E110+E112+E114+E116+E118+E120+E122+E124+E126+E128+E130+E132+E134</f>
        <v>0</v>
      </c>
      <c r="F99" s="25">
        <f t="shared" si="78"/>
        <v>0</v>
      </c>
      <c r="G99" s="25">
        <f t="shared" si="78"/>
        <v>0</v>
      </c>
      <c r="H99" s="25">
        <f t="shared" si="78"/>
        <v>0</v>
      </c>
      <c r="I99" s="25">
        <f t="shared" si="78"/>
        <v>0</v>
      </c>
      <c r="J99" s="25">
        <f t="shared" si="78"/>
        <v>0</v>
      </c>
      <c r="K99" s="25">
        <f t="shared" si="78"/>
        <v>0</v>
      </c>
      <c r="L99" s="25">
        <f t="shared" si="78"/>
        <v>0</v>
      </c>
      <c r="M99" s="25">
        <f t="shared" si="78"/>
        <v>0</v>
      </c>
      <c r="N99" s="25">
        <f t="shared" si="78"/>
        <v>0</v>
      </c>
      <c r="O99" s="25">
        <f t="shared" si="78"/>
        <v>0</v>
      </c>
      <c r="P99" s="25">
        <f t="shared" si="78"/>
        <v>0</v>
      </c>
      <c r="Q99" s="25">
        <f t="shared" si="78"/>
        <v>0</v>
      </c>
      <c r="R99" s="25">
        <f t="shared" si="78"/>
        <v>0</v>
      </c>
      <c r="S99" s="25">
        <f t="shared" si="78"/>
        <v>0</v>
      </c>
      <c r="T99" s="25">
        <f t="shared" si="78"/>
        <v>0</v>
      </c>
      <c r="U99" s="25">
        <f t="shared" si="78"/>
        <v>0</v>
      </c>
      <c r="V99" s="25">
        <f t="shared" si="78"/>
        <v>0</v>
      </c>
      <c r="W99" s="25">
        <f t="shared" si="78"/>
        <v>0</v>
      </c>
      <c r="X99" s="25">
        <f t="shared" si="78"/>
        <v>4954</v>
      </c>
      <c r="Y99" s="25">
        <f t="shared" si="78"/>
        <v>83757</v>
      </c>
      <c r="Z99" s="25">
        <f t="shared" si="78"/>
        <v>67653</v>
      </c>
      <c r="AA99" s="25">
        <f t="shared" si="78"/>
        <v>36897</v>
      </c>
      <c r="AB99" s="25">
        <f t="shared" si="78"/>
        <v>14522</v>
      </c>
      <c r="AC99" s="25">
        <f t="shared" si="78"/>
        <v>14760</v>
      </c>
      <c r="AD99" s="25">
        <f t="shared" si="78"/>
        <v>14490</v>
      </c>
      <c r="AE99" s="25">
        <f t="shared" si="78"/>
        <v>7725</v>
      </c>
      <c r="AF99" s="25">
        <f t="shared" si="78"/>
        <v>5723</v>
      </c>
      <c r="AG99" s="25">
        <f t="shared" ref="AG99" si="79">AG102+AG104+AG106+AG108+AG110+AG112+AG114+AG116+AG118+AG120+AG122+AG124+AG126+AG128+AG130+AG132+AG134</f>
        <v>1663.4</v>
      </c>
      <c r="AH99" s="25">
        <f t="shared" si="78"/>
        <v>712</v>
      </c>
      <c r="AI99" s="42">
        <f>SUM(D99:AH99)</f>
        <v>252856.4</v>
      </c>
    </row>
    <row r="100" spans="1:35" ht="12.75" customHeight="1" thickBot="1" x14ac:dyDescent="0.25">
      <c r="A100" s="43"/>
      <c r="B100" s="16"/>
      <c r="C100" s="20" t="s">
        <v>39</v>
      </c>
      <c r="D100" s="20">
        <f>D103+D105+D107+D109+D111+D113+D115+D117+D119+D121+D123+D125+D127+D129+D131+D133+D135</f>
        <v>0</v>
      </c>
      <c r="E100" s="20">
        <f t="shared" ref="E100:AH100" si="80">E103+E105+E107+E109+E111+E113+E115+E117+E119+E121+E123+E125+E127+E129+E131+E133+E135</f>
        <v>0</v>
      </c>
      <c r="F100" s="20">
        <f t="shared" si="80"/>
        <v>0</v>
      </c>
      <c r="G100" s="20">
        <f t="shared" si="80"/>
        <v>0</v>
      </c>
      <c r="H100" s="20">
        <f t="shared" si="80"/>
        <v>0</v>
      </c>
      <c r="I100" s="20">
        <f t="shared" si="80"/>
        <v>0</v>
      </c>
      <c r="J100" s="20">
        <f t="shared" si="80"/>
        <v>0</v>
      </c>
      <c r="K100" s="20">
        <f t="shared" si="80"/>
        <v>0</v>
      </c>
      <c r="L100" s="20">
        <f t="shared" si="80"/>
        <v>0</v>
      </c>
      <c r="M100" s="20">
        <f t="shared" si="80"/>
        <v>0</v>
      </c>
      <c r="N100" s="20">
        <f t="shared" si="80"/>
        <v>0</v>
      </c>
      <c r="O100" s="20">
        <f t="shared" si="80"/>
        <v>0</v>
      </c>
      <c r="P100" s="20">
        <f t="shared" si="80"/>
        <v>0</v>
      </c>
      <c r="Q100" s="20">
        <f t="shared" si="80"/>
        <v>0</v>
      </c>
      <c r="R100" s="20">
        <f t="shared" si="80"/>
        <v>0</v>
      </c>
      <c r="S100" s="20">
        <f t="shared" si="80"/>
        <v>0</v>
      </c>
      <c r="T100" s="20">
        <f t="shared" si="80"/>
        <v>0</v>
      </c>
      <c r="U100" s="20">
        <f t="shared" si="80"/>
        <v>0</v>
      </c>
      <c r="V100" s="20">
        <f t="shared" si="80"/>
        <v>0</v>
      </c>
      <c r="W100" s="20">
        <f t="shared" si="80"/>
        <v>0</v>
      </c>
      <c r="X100" s="20">
        <f t="shared" si="80"/>
        <v>736638.8665972728</v>
      </c>
      <c r="Y100" s="20">
        <f t="shared" si="80"/>
        <v>16085448.450344222</v>
      </c>
      <c r="Z100" s="20">
        <f t="shared" si="80"/>
        <v>23509385</v>
      </c>
      <c r="AA100" s="20">
        <f t="shared" si="80"/>
        <v>15503377</v>
      </c>
      <c r="AB100" s="20">
        <f t="shared" si="80"/>
        <v>6457723</v>
      </c>
      <c r="AC100" s="20">
        <f t="shared" si="80"/>
        <v>4261104</v>
      </c>
      <c r="AD100" s="20">
        <f t="shared" si="80"/>
        <v>5077392</v>
      </c>
      <c r="AE100" s="20">
        <f t="shared" si="80"/>
        <v>3923316</v>
      </c>
      <c r="AF100" s="20">
        <f t="shared" si="80"/>
        <v>2630430</v>
      </c>
      <c r="AG100" s="20">
        <f t="shared" ref="AG100" si="81">AG103+AG105+AG107+AG109+AG111+AG113+AG115+AG117+AG119+AG121+AG123+AG125+AG127+AG129+AG131+AG133+AG135</f>
        <v>1142504</v>
      </c>
      <c r="AH100" s="20">
        <f t="shared" si="80"/>
        <v>712667.6</v>
      </c>
      <c r="AI100" s="45">
        <f>SUM(D100:AH100)</f>
        <v>80039985.916941494</v>
      </c>
    </row>
    <row r="101" spans="1:35" ht="12.75" customHeight="1" x14ac:dyDescent="0.2">
      <c r="A101" s="81"/>
      <c r="B101" s="81"/>
      <c r="C101" s="8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</row>
    <row r="102" spans="1:35" ht="12.75" customHeight="1" x14ac:dyDescent="0.2">
      <c r="A102" s="120" t="s">
        <v>23</v>
      </c>
      <c r="B102" s="137" t="s">
        <v>24</v>
      </c>
      <c r="C102" s="59" t="s">
        <v>25</v>
      </c>
      <c r="D102" s="82">
        <f>AP!D102+TA!D102+AN!D102+AT!D102+CO!D102+VA!D102+OH!D102+MA!D102+BI!D102+AR!D102+LR!D102+LL!D102+AY!D102+MG!D102+RM!D102</f>
        <v>0</v>
      </c>
      <c r="E102" s="82">
        <f>AP!E102+TA!E102+AN!E102+AT!E102+CO!E102+VA!E102+OH!E102+MA!E102+BI!E102+AR!E102+LR!E102+LL!E102+AY!E102+MG!E102+RM!E102</f>
        <v>0</v>
      </c>
      <c r="F102" s="82">
        <f>AP!F102+TA!F102+AN!F102+AT!F102+CO!F102+VA!F102+OH!F102+MA!F102+BI!F102+AR!F102+LR!F102+LL!F102+AY!F102+MG!F102+RM!F102</f>
        <v>0</v>
      </c>
      <c r="G102" s="82">
        <f>AP!G102+TA!G102+AN!G102+AT!G102+CO!G102+VA!G102+OH!G102+MA!G102+BI!G102+AR!G102+LR!G102+LL!G102+AY!G102+MG!G102+RM!G102</f>
        <v>0</v>
      </c>
      <c r="H102" s="82">
        <f>AP!H102+TA!H102+AN!H102+AT!H102+CO!H102+VA!H102+OH!H102+MA!H102+BI!H102+AR!H102+LR!H102+LL!H102+AY!H102+MG!H102+RM!H102</f>
        <v>0</v>
      </c>
      <c r="I102" s="82">
        <f>AP!I102+TA!I102+AN!I102+AT!I102+CO!I102+VA!I102+OH!I102+MA!I102+BI!I102+AR!I102+LR!I102+LL!I102+AY!I102+MG!I102+RM!I102</f>
        <v>0</v>
      </c>
      <c r="J102" s="82">
        <f>AP!J102+TA!J102+AN!J102+AT!J102+CO!J102+VA!J102+OH!J102+MA!J102+BI!J102+AR!J102+LR!J102+LL!J102+AY!J102+MG!J102+RM!J102</f>
        <v>0</v>
      </c>
      <c r="K102" s="82">
        <f>AP!K102+TA!K102+AN!K102+AT!K102+CO!K102+VA!K102+OH!K102+MA!K102+BI!K102+AR!K102+LR!K102+LL!K102+AY!K102+MG!K102+RM!K102</f>
        <v>0</v>
      </c>
      <c r="L102" s="82">
        <f>AP!L102+TA!L102+AN!L102+AT!L102+CO!L102+VA!L102+OH!L102+MA!L102+BI!L102+AR!L102+LR!L102+LL!L102+AY!L102+MG!L102+RM!L102</f>
        <v>0</v>
      </c>
      <c r="M102" s="82">
        <f>AP!M102+TA!M102+AN!M102+AT!M102+CO!M102+VA!M102+OH!M102+MA!M102+BI!M102+AR!M102+LR!M102+LL!M102+AY!M102+MG!M102+RM!M102</f>
        <v>0</v>
      </c>
      <c r="N102" s="82">
        <f>AP!N102+TA!N102+AN!N102+AT!N102+CO!N102+VA!N102+OH!N102+MA!N102+BI!N102+AR!N102+LR!N102+LL!N102+AY!N102+MG!N102+RM!N102</f>
        <v>0</v>
      </c>
      <c r="O102" s="82">
        <f>AP!O102+TA!O102+AN!O102+AT!O102+CO!O102+VA!O102+OH!O102+MA!O102+BI!O102+AR!O102+LR!O102+LL!O102+AY!O102+MG!O102+RM!O102</f>
        <v>0</v>
      </c>
      <c r="P102" s="82">
        <f>AP!P102+TA!P102+AN!P102+AT!P102+CO!P102+VA!P102+OH!P102+MA!P102+BI!P102+AR!P102+LR!P102+LL!P102+AY!P102+MG!P102+RM!P102</f>
        <v>0</v>
      </c>
      <c r="Q102" s="82">
        <f>AP!Q102+TA!Q102+AN!Q102+AT!Q102+CO!Q102+VA!Q102+OH!Q102+MA!Q102+BI!Q102+AR!Q102+LR!Q102+LL!Q102+AY!Q102+MG!Q102+RM!Q102</f>
        <v>0</v>
      </c>
      <c r="R102" s="82">
        <f>AP!R102+TA!R102+AN!R102+AT!R102+CO!R102+VA!R102+OH!R102+MA!R102+BI!R102+AR!R102+LR!R102+LL!R102+AY!R102+MG!R102+RM!R102</f>
        <v>0</v>
      </c>
      <c r="S102" s="82">
        <f>AP!S102+TA!S102+AN!S102+AT!S102+CO!S102+VA!S102+OH!S102+MA!S102+BI!S102+AR!S102+LR!S102+LL!S102+AY!S102+MG!S102+RM!S102</f>
        <v>0</v>
      </c>
      <c r="T102" s="82">
        <f>AP!T102+TA!T102+AN!T102+AT!T102+CO!T102+VA!T102+OH!T102+MA!T102+BI!T102+AR!T102+LR!T102+LL!T102+AY!T102+MG!T102+RM!T102</f>
        <v>0</v>
      </c>
      <c r="U102" s="82">
        <f>AP!U102+TA!U102+AN!U102+AT!U102+CO!U102+VA!U102+OH!U102+MA!U102+BI!U102+AR!U102+LR!U102+LL!U102+AY!U102+MG!U102+RM!U102</f>
        <v>0</v>
      </c>
      <c r="V102" s="82">
        <f>AP!V102+TA!V102+AN!V102+AT!V102+CO!V102+VA!V102+OH!V102+MA!V102+BI!V102+AR!V102+LR!V102+LL!V102+AY!V102+MG!V102+RM!V102</f>
        <v>0</v>
      </c>
      <c r="W102" s="82">
        <f>AP!W102+TA!W102+AN!W102+AT!W102+CO!W102+VA!W102+OH!W102+MA!W102+BI!W102+AR!W102+LR!W102+LL!W102+AY!W102+MG!W102+RM!W102</f>
        <v>0</v>
      </c>
      <c r="X102" s="82">
        <f>AP!X102+TA!X102+AN!X102+AT!X102+CO!X102+VA!X102+OH!X102+MA!X102+BI!X102+AR!X102+LR!X102+LL!X102+AY!X102+MG!X102+RM!X102</f>
        <v>0</v>
      </c>
      <c r="Y102" s="17">
        <f>AP!Y102+TA!Y102+AN!Y102+AT!Y102+CO!Y102+VA!Y102+OH!Y102+MA!Y102+BI!Y102+AR!Y102+LR!Y102+LL!Y102+AY!Y102+MG!Y102+RM!Y102</f>
        <v>0</v>
      </c>
      <c r="Z102" s="17">
        <f>AP!Z102+TA!Z102+AN!Z102+AT!Z102+CO!Z102+VA!Z102+OH!Z102+MA!Z102+BI!Z102+AR!Z102+LR!Z102+LL!Z102+AY!Z102+MG!Z102+RM!Z102</f>
        <v>0</v>
      </c>
      <c r="AA102" s="17">
        <f>AP!AA102+TA!AA102+AN!AA102+AT!AA102+CO!AA102+VA!AA102+OH!AA102+MA!AA102+BI!AA102+AR!AA102+LR!AA102+LL!AA102+AY!AA102+MG!AA102+RM!AA102</f>
        <v>0</v>
      </c>
      <c r="AB102" s="17">
        <f>AP!AB102+TA!AB102+AN!AB102+AT!AB102+CO!AB102+VA!AB102+OH!AB102+MA!AB102+BI!AB102+AR!AB102+LR!AB102+LL!AB102+AY!AB102+MG!AB102+RM!AB102</f>
        <v>0</v>
      </c>
      <c r="AC102" s="17">
        <f>AP!AC102+TA!AC102+AN!AC102+AT!AC102+CO!AC102+VA!AC102+OH!AC102+MA!AC102+BI!AC102+AR!AC102+LR!AC102+LL!AC102+AY!AC102+MG!AC102+RM!AC102</f>
        <v>0</v>
      </c>
      <c r="AD102" s="17">
        <f>AP!AD102+TA!AD102+AN!AD102+AT!AD102+CO!AD102+VA!AD102+OH!AD102+MA!AD102+BI!AD102+AR!AD102+LR!AD102+LL!AD102+AY!AD102+MG!AD102+RM!AD102</f>
        <v>0</v>
      </c>
      <c r="AE102" s="17">
        <f>AP!AE102+TA!AE102+AN!AE102+AT!AE102+CO!AE102+VA!AE102+OH!AE102+MA!AE102+BI!AE102+AR!AE102+LR!AE102+LL!AE102+AY!AE102+MG!AE102+RM!AE102</f>
        <v>0</v>
      </c>
      <c r="AF102" s="17">
        <f>AP!AF102+TA!AF102+AN!AF102+AT!AF102+CO!AF102+VA!AF102+OH!AF102+MA!AF102+ÑU!AF102+BI!AF102+AR!AF102+LR!AF102+LL!AF102+AY!AF102+MG!AF102+RM!AF102</f>
        <v>0</v>
      </c>
      <c r="AG102" s="17">
        <v>0</v>
      </c>
      <c r="AH102" s="17">
        <f>AP!AH102+TA!AH102+AN!AH102+AT!AH102+CO!AH102+VA!AH102+OH!AH102+MA!AH102+ÑU!AH102+BI!AH102+AR!AH102+LR!AH102+LL!AH102+AY!AH102+MG!AH102+RM!AH102</f>
        <v>0</v>
      </c>
      <c r="AI102" s="85">
        <f t="shared" ref="AI102:AI133" si="82">SUM(D102:AH102)</f>
        <v>0</v>
      </c>
    </row>
    <row r="103" spans="1:35" ht="12.75" customHeight="1" x14ac:dyDescent="0.2">
      <c r="A103" s="121"/>
      <c r="B103" s="138"/>
      <c r="C103" s="57" t="s">
        <v>39</v>
      </c>
      <c r="D103" s="83">
        <f>AP!D103+TA!D103+AN!D103+AT!D103+CO!D103+VA!D103+OH!D103+MA!D103+BI!D103+AR!D103+LR!D103+LL!D103+AY!D103+MG!D103+RM!D103</f>
        <v>0</v>
      </c>
      <c r="E103" s="83">
        <f>AP!E103+TA!E103+AN!E103+AT!E103+CO!E103+VA!E103+OH!E103+MA!E103+BI!E103+AR!E103+LR!E103+LL!E103+AY!E103+MG!E103+RM!E103</f>
        <v>0</v>
      </c>
      <c r="F103" s="83">
        <f>AP!F103+TA!F103+AN!F103+AT!F103+CO!F103+VA!F103+OH!F103+MA!F103+BI!F103+AR!F103+LR!F103+LL!F103+AY!F103+MG!F103+RM!F103</f>
        <v>0</v>
      </c>
      <c r="G103" s="83">
        <f>AP!G103+TA!G103+AN!G103+AT!G103+CO!G103+VA!G103+OH!G103+MA!G103+BI!G103+AR!G103+LR!G103+LL!G103+AY!G103+MG!G103+RM!G103</f>
        <v>0</v>
      </c>
      <c r="H103" s="83">
        <f>AP!H103+TA!H103+AN!H103+AT!H103+CO!H103+VA!H103+OH!H103+MA!H103+BI!H103+AR!H103+LR!H103+LL!H103+AY!H103+MG!H103+RM!H103</f>
        <v>0</v>
      </c>
      <c r="I103" s="83">
        <f>AP!I103+TA!I103+AN!I103+AT!I103+CO!I103+VA!I103+OH!I103+MA!I103+BI!I103+AR!I103+LR!I103+LL!I103+AY!I103+MG!I103+RM!I103</f>
        <v>0</v>
      </c>
      <c r="J103" s="83">
        <f>AP!J103+TA!J103+AN!J103+AT!J103+CO!J103+VA!J103+OH!J103+MA!J103+BI!J103+AR!J103+LR!J103+LL!J103+AY!J103+MG!J103+RM!J103</f>
        <v>0</v>
      </c>
      <c r="K103" s="83">
        <f>AP!K103+TA!K103+AN!K103+AT!K103+CO!K103+VA!K103+OH!K103+MA!K103+BI!K103+AR!K103+LR!K103+LL!K103+AY!K103+MG!K103+RM!K103</f>
        <v>0</v>
      </c>
      <c r="L103" s="83">
        <f>AP!L103+TA!L103+AN!L103+AT!L103+CO!L103+VA!L103+OH!L103+MA!L103+BI!L103+AR!L103+LR!L103+LL!L103+AY!L103+MG!L103+RM!L103</f>
        <v>0</v>
      </c>
      <c r="M103" s="83">
        <f>AP!M103+TA!M103+AN!M103+AT!M103+CO!M103+VA!M103+OH!M103+MA!M103+BI!M103+AR!M103+LR!M103+LL!M103+AY!M103+MG!M103+RM!M103</f>
        <v>0</v>
      </c>
      <c r="N103" s="83">
        <f>AP!N103+TA!N103+AN!N103+AT!N103+CO!N103+VA!N103+OH!N103+MA!N103+BI!N103+AR!N103+LR!N103+LL!N103+AY!N103+MG!N103+RM!N103</f>
        <v>0</v>
      </c>
      <c r="O103" s="83">
        <f>AP!O103+TA!O103+AN!O103+AT!O103+CO!O103+VA!O103+OH!O103+MA!O103+BI!O103+AR!O103+LR!O103+LL!O103+AY!O103+MG!O103+RM!O103</f>
        <v>0</v>
      </c>
      <c r="P103" s="83">
        <f>AP!P103+TA!P103+AN!P103+AT!P103+CO!P103+VA!P103+OH!P103+MA!P103+BI!P103+AR!P103+LR!P103+LL!P103+AY!P103+MG!P103+RM!P103</f>
        <v>0</v>
      </c>
      <c r="Q103" s="83">
        <f>AP!Q103+TA!Q103+AN!Q103+AT!Q103+CO!Q103+VA!Q103+OH!Q103+MA!Q103+BI!Q103+AR!Q103+LR!Q103+LL!Q103+AY!Q103+MG!Q103+RM!Q103</f>
        <v>0</v>
      </c>
      <c r="R103" s="83">
        <f>AP!R103+TA!R103+AN!R103+AT!R103+CO!R103+VA!R103+OH!R103+MA!R103+BI!R103+AR!R103+LR!R103+LL!R103+AY!R103+MG!R103+RM!R103</f>
        <v>0</v>
      </c>
      <c r="S103" s="83">
        <f>AP!S103+TA!S103+AN!S103+AT!S103+CO!S103+VA!S103+OH!S103+MA!S103+BI!S103+AR!S103+LR!S103+LL!S103+AY!S103+MG!S103+RM!S103</f>
        <v>0</v>
      </c>
      <c r="T103" s="83">
        <f>AP!T103+TA!T103+AN!T103+AT!T103+CO!T103+VA!T103+OH!T103+MA!T103+BI!T103+AR!T103+LR!T103+LL!T103+AY!T103+MG!T103+RM!T103</f>
        <v>0</v>
      </c>
      <c r="U103" s="83">
        <f>AP!U103+TA!U103+AN!U103+AT!U103+CO!U103+VA!U103+OH!U103+MA!U103+BI!U103+AR!U103+LR!U103+LL!U103+AY!U103+MG!U103+RM!U103</f>
        <v>0</v>
      </c>
      <c r="V103" s="83">
        <f>AP!V103+TA!V103+AN!V103+AT!V103+CO!V103+VA!V103+OH!V103+MA!V103+BI!V103+AR!V103+LR!V103+LL!V103+AY!V103+MG!V103+RM!V103</f>
        <v>0</v>
      </c>
      <c r="W103" s="83">
        <f>AP!W103+TA!W103+AN!W103+AT!W103+CO!W103+VA!W103+OH!W103+MA!W103+BI!W103+AR!W103+LR!W103+LL!W103+AY!W103+MG!W103+RM!W103</f>
        <v>0</v>
      </c>
      <c r="X103" s="83">
        <f>AP!X103+TA!X103+AN!X103+AT!X103+CO!X103+VA!X103+OH!X103+MA!X103+BI!X103+AR!X103+LR!X103+LL!X103+AY!X103+MG!X103+RM!X103</f>
        <v>0</v>
      </c>
      <c r="Y103" s="18">
        <f>AP!Y103+TA!Y103+AN!Y103+AT!Y103+CO!Y103+VA!Y103+OH!Y103+MA!Y103+BI!Y103+AR!Y103+LR!Y103+LL!Y103+AY!Y103+MG!Y103+RM!Y103</f>
        <v>0</v>
      </c>
      <c r="Z103" s="18">
        <f>AP!Z103+TA!Z103+AN!Z103+AT!Z103+CO!Z103+VA!Z103+OH!Z103+MA!Z103+BI!Z103+AR!Z103+LR!Z103+LL!Z103+AY!Z103+MG!Z103+RM!Z103</f>
        <v>0</v>
      </c>
      <c r="AA103" s="18">
        <f>AP!AA103+TA!AA103+AN!AA103+AT!AA103+CO!AA103+VA!AA103+OH!AA103+MA!AA103+BI!AA103+AR!AA103+LR!AA103+LL!AA103+AY!AA103+MG!AA103+RM!AA103</f>
        <v>0</v>
      </c>
      <c r="AB103" s="18">
        <f>AP!AB103+TA!AB103+AN!AB103+AT!AB103+CO!AB103+VA!AB103+OH!AB103+MA!AB103+BI!AB103+AR!AB103+LR!AB103+LL!AB103+AY!AB103+MG!AB103+RM!AB103</f>
        <v>0</v>
      </c>
      <c r="AC103" s="18">
        <f>AP!AC103+TA!AC103+AN!AC103+AT!AC103+CO!AC103+VA!AC103+OH!AC103+MA!AC103+BI!AC103+AR!AC103+LR!AC103+LL!AC103+AY!AC103+MG!AC103+RM!AC103</f>
        <v>0</v>
      </c>
      <c r="AD103" s="18">
        <f>AP!AD103+TA!AD103+AN!AD103+AT!AD103+CO!AD103+VA!AD103+OH!AD103+MA!AD103+BI!AD103+AR!AD103+LR!AD103+LL!AD103+AY!AD103+MG!AD103+RM!AD103</f>
        <v>0</v>
      </c>
      <c r="AE103" s="18">
        <f>AP!AE103+TA!AE103+AN!AE103+AT!AE103+CO!AE103+VA!AE103+OH!AE103+MA!AE103+BI!AE103+AR!AE103+LR!AE103+LL!AE103+AY!AE103+MG!AE103+RM!AE103</f>
        <v>0</v>
      </c>
      <c r="AF103" s="18">
        <f>AP!AF103+TA!AF103+AN!AF103+AT!AF103+CO!AF103+VA!AF103+OH!AF103+MA!AF103+ÑU!AF103+BI!AF103+AR!AF103+LR!AF103+LL!AF103+AY!AF103+MG!AF103+RM!AF103</f>
        <v>0</v>
      </c>
      <c r="AG103" s="18">
        <v>0</v>
      </c>
      <c r="AH103" s="18">
        <f>AP!AH103+TA!AH103+AN!AH103+AT!AH103+CO!AH103+VA!AH103+OH!AH103+MA!AH103+ÑU!AH103+BI!AH103+AR!AH103+LR!AH103+LL!AH103+AY!AH103+MG!AH103+RM!AH103</f>
        <v>0</v>
      </c>
      <c r="AI103" s="86">
        <f t="shared" si="82"/>
        <v>0</v>
      </c>
    </row>
    <row r="104" spans="1:35" ht="12.75" customHeight="1" x14ac:dyDescent="0.2">
      <c r="A104" s="121"/>
      <c r="B104" s="137" t="s">
        <v>27</v>
      </c>
      <c r="C104" s="10" t="s">
        <v>25</v>
      </c>
      <c r="D104" s="82">
        <f>AP!D104+TA!D104+AN!D104+AT!D104+CO!D104+VA!D104+OH!D104+MA!D104+BI!D104+AR!D104+LR!D104+LL!D104+AY!D104+MG!D104+RM!D104</f>
        <v>0</v>
      </c>
      <c r="E104" s="82">
        <f>AP!E104+TA!E104+AN!E104+AT!E104+CO!E104+VA!E104+OH!E104+MA!E104+BI!E104+AR!E104+LR!E104+LL!E104+AY!E104+MG!E104+RM!E104</f>
        <v>0</v>
      </c>
      <c r="F104" s="82">
        <f>AP!F104+TA!F104+AN!F104+AT!F104+CO!F104+VA!F104+OH!F104+MA!F104+BI!F104+AR!F104+LR!F104+LL!F104+AY!F104+MG!F104+RM!F104</f>
        <v>0</v>
      </c>
      <c r="G104" s="82">
        <f>AP!G104+TA!G104+AN!G104+AT!G104+CO!G104+VA!G104+OH!G104+MA!G104+BI!G104+AR!G104+LR!G104+LL!G104+AY!G104+MG!G104+RM!G104</f>
        <v>0</v>
      </c>
      <c r="H104" s="82">
        <f>AP!H104+TA!H104+AN!H104+AT!H104+CO!H104+VA!H104+OH!H104+MA!H104+BI!H104+AR!H104+LR!H104+LL!H104+AY!H104+MG!H104+RM!H104</f>
        <v>0</v>
      </c>
      <c r="I104" s="82">
        <f>AP!I104+TA!I104+AN!I104+AT!I104+CO!I104+VA!I104+OH!I104+MA!I104+BI!I104+AR!I104+LR!I104+LL!I104+AY!I104+MG!I104+RM!I104</f>
        <v>0</v>
      </c>
      <c r="J104" s="82">
        <f>AP!J104+TA!J104+AN!J104+AT!J104+CO!J104+VA!J104+OH!J104+MA!J104+BI!J104+AR!J104+LR!J104+LL!J104+AY!J104+MG!J104+RM!J104</f>
        <v>0</v>
      </c>
      <c r="K104" s="82">
        <f>AP!K104+TA!K104+AN!K104+AT!K104+CO!K104+VA!K104+OH!K104+MA!K104+BI!K104+AR!K104+LR!K104+LL!K104+AY!K104+MG!K104+RM!K104</f>
        <v>0</v>
      </c>
      <c r="L104" s="82">
        <f>AP!L104+TA!L104+AN!L104+AT!L104+CO!L104+VA!L104+OH!L104+MA!L104+BI!L104+AR!L104+LR!L104+LL!L104+AY!L104+MG!L104+RM!L104</f>
        <v>0</v>
      </c>
      <c r="M104" s="82">
        <f>AP!M104+TA!M104+AN!M104+AT!M104+CO!M104+VA!M104+OH!M104+MA!M104+BI!M104+AR!M104+LR!M104+LL!M104+AY!M104+MG!M104+RM!M104</f>
        <v>0</v>
      </c>
      <c r="N104" s="82">
        <f>AP!N104+TA!N104+AN!N104+AT!N104+CO!N104+VA!N104+OH!N104+MA!N104+BI!N104+AR!N104+LR!N104+LL!N104+AY!N104+MG!N104+RM!N104</f>
        <v>0</v>
      </c>
      <c r="O104" s="82">
        <f>AP!O104+TA!O104+AN!O104+AT!O104+CO!O104+VA!O104+OH!O104+MA!O104+BI!O104+AR!O104+LR!O104+LL!O104+AY!O104+MG!O104+RM!O104</f>
        <v>0</v>
      </c>
      <c r="P104" s="82">
        <f>AP!P104+TA!P104+AN!P104+AT!P104+CO!P104+VA!P104+OH!P104+MA!P104+BI!P104+AR!P104+LR!P104+LL!P104+AY!P104+MG!P104+RM!P104</f>
        <v>0</v>
      </c>
      <c r="Q104" s="82">
        <f>AP!Q104+TA!Q104+AN!Q104+AT!Q104+CO!Q104+VA!Q104+OH!Q104+MA!Q104+BI!Q104+AR!Q104+LR!Q104+LL!Q104+AY!Q104+MG!Q104+RM!Q104</f>
        <v>0</v>
      </c>
      <c r="R104" s="82">
        <f>AP!R104+TA!R104+AN!R104+AT!R104+CO!R104+VA!R104+OH!R104+MA!R104+BI!R104+AR!R104+LR!R104+LL!R104+AY!R104+MG!R104+RM!R104</f>
        <v>0</v>
      </c>
      <c r="S104" s="82">
        <f>AP!S104+TA!S104+AN!S104+AT!S104+CO!S104+VA!S104+OH!S104+MA!S104+BI!S104+AR!S104+LR!S104+LL!S104+AY!S104+MG!S104+RM!S104</f>
        <v>0</v>
      </c>
      <c r="T104" s="82">
        <f>AP!T104+TA!T104+AN!T104+AT!T104+CO!T104+VA!T104+OH!T104+MA!T104+BI!T104+AR!T104+LR!T104+LL!T104+AY!T104+MG!T104+RM!T104</f>
        <v>0</v>
      </c>
      <c r="U104" s="82">
        <f>AP!U104+TA!U104+AN!U104+AT!U104+CO!U104+VA!U104+OH!U104+MA!U104+BI!U104+AR!U104+LR!U104+LL!U104+AY!U104+MG!U104+RM!U104</f>
        <v>0</v>
      </c>
      <c r="V104" s="82">
        <f>AP!V104+TA!V104+AN!V104+AT!V104+CO!V104+VA!V104+OH!V104+MA!V104+BI!V104+AR!V104+LR!V104+LL!V104+AY!V104+MG!V104+RM!V104</f>
        <v>0</v>
      </c>
      <c r="W104" s="82">
        <f>AP!W104+TA!W104+AN!W104+AT!W104+CO!W104+VA!W104+OH!W104+MA!W104+BI!W104+AR!W104+LR!W104+LL!W104+AY!W104+MG!W104+RM!W104</f>
        <v>0</v>
      </c>
      <c r="X104" s="82">
        <f>AP!X104+TA!X104+AN!X104+AT!X104+CO!X104+VA!X104+OH!X104+MA!X104+BI!X104+AR!X104+LR!X104+LL!X104+AY!X104+MG!X104+RM!X104</f>
        <v>0</v>
      </c>
      <c r="Y104" s="17">
        <f>AP!Y104+TA!Y104+AN!Y104+AT!Y104+CO!Y104+VA!Y104+OH!Y104+MA!Y104+BI!Y104+AR!Y104+LR!Y104+LL!Y104+AY!Y104+MG!Y104+RM!Y104</f>
        <v>0</v>
      </c>
      <c r="Z104" s="17">
        <f>AP!Z104+TA!Z104+AN!Z104+AT!Z104+CO!Z104+VA!Z104+OH!Z104+MA!Z104+BI!Z104+AR!Z104+LR!Z104+LL!Z104+AY!Z104+MG!Z104+RM!Z104</f>
        <v>0</v>
      </c>
      <c r="AA104" s="17">
        <f>AP!AA104+TA!AA104+AN!AA104+AT!AA104+CO!AA104+VA!AA104+OH!AA104+MA!AA104+BI!AA104+AR!AA104+LR!AA104+LL!AA104+AY!AA104+MG!AA104+RM!AA104</f>
        <v>0</v>
      </c>
      <c r="AB104" s="17">
        <f>AP!AB104+TA!AB104+AN!AB104+AT!AB104+CO!AB104+VA!AB104+OH!AB104+MA!AB104+BI!AB104+AR!AB104+LR!AB104+LL!AB104+AY!AB104+MG!AB104+RM!AB104</f>
        <v>0</v>
      </c>
      <c r="AC104" s="17">
        <f>AP!AC104+TA!AC104+AN!AC104+AT!AC104+CO!AC104+VA!AC104+OH!AC104+MA!AC104+BI!AC104+AR!AC104+LR!AC104+LL!AC104+AY!AC104+MG!AC104+RM!AC104</f>
        <v>0</v>
      </c>
      <c r="AD104" s="17">
        <f>AP!AD104+TA!AD104+AN!AD104+AT!AD104+CO!AD104+VA!AD104+OH!AD104+MA!AD104+BI!AD104+AR!AD104+LR!AD104+LL!AD104+AY!AD104+MG!AD104+RM!AD104</f>
        <v>0</v>
      </c>
      <c r="AE104" s="17">
        <f>AP!AE104+TA!AE104+AN!AE104+AT!AE104+CO!AE104+VA!AE104+OH!AE104+MA!AE104+BI!AE104+AR!AE104+LR!AE104+LL!AE104+AY!AE104+MG!AE104+RM!AE104</f>
        <v>0</v>
      </c>
      <c r="AF104" s="17">
        <f>AP!AF104+TA!AF104+AN!AF104+AT!AF104+CO!AF104+VA!AF104+OH!AF104+MA!AF104+ÑU!AF104+BI!AF104+AR!AF104+LR!AF104+LL!AF104+AY!AF104+MG!AF104+RM!AF104</f>
        <v>0</v>
      </c>
      <c r="AG104" s="17">
        <v>0</v>
      </c>
      <c r="AH104" s="17">
        <f>AP!AH104+TA!AH104+AN!AH104+AT!AH104+CO!AH104+VA!AH104+OH!AH104+MA!AH104+ÑU!AH104+BI!AH104+AR!AH104+LR!AH104+LL!AH104+AY!AH104+MG!AH104+RM!AH104</f>
        <v>0</v>
      </c>
      <c r="AI104" s="85">
        <f t="shared" si="82"/>
        <v>0</v>
      </c>
    </row>
    <row r="105" spans="1:35" ht="12.75" customHeight="1" x14ac:dyDescent="0.2">
      <c r="A105" s="121"/>
      <c r="B105" s="138"/>
      <c r="C105" s="11" t="s">
        <v>39</v>
      </c>
      <c r="D105" s="83">
        <f>AP!D105+TA!D105+AN!D105+AT!D105+CO!D105+VA!D105+OH!D105+MA!D105+BI!D105+AR!D105+LR!D105+LL!D105+AY!D105+MG!D105+RM!D105</f>
        <v>0</v>
      </c>
      <c r="E105" s="83">
        <f>AP!E105+TA!E105+AN!E105+AT!E105+CO!E105+VA!E105+OH!E105+MA!E105+BI!E105+AR!E105+LR!E105+LL!E105+AY!E105+MG!E105+RM!E105</f>
        <v>0</v>
      </c>
      <c r="F105" s="83">
        <f>AP!F105+TA!F105+AN!F105+AT!F105+CO!F105+VA!F105+OH!F105+MA!F105+BI!F105+AR!F105+LR!F105+LL!F105+AY!F105+MG!F105+RM!F105</f>
        <v>0</v>
      </c>
      <c r="G105" s="83">
        <f>AP!G105+TA!G105+AN!G105+AT!G105+CO!G105+VA!G105+OH!G105+MA!G105+BI!G105+AR!G105+LR!G105+LL!G105+AY!G105+MG!G105+RM!G105</f>
        <v>0</v>
      </c>
      <c r="H105" s="83">
        <f>AP!H105+TA!H105+AN!H105+AT!H105+CO!H105+VA!H105+OH!H105+MA!H105+BI!H105+AR!H105+LR!H105+LL!H105+AY!H105+MG!H105+RM!H105</f>
        <v>0</v>
      </c>
      <c r="I105" s="83">
        <f>AP!I105+TA!I105+AN!I105+AT!I105+CO!I105+VA!I105+OH!I105+MA!I105+BI!I105+AR!I105+LR!I105+LL!I105+AY!I105+MG!I105+RM!I105</f>
        <v>0</v>
      </c>
      <c r="J105" s="83">
        <f>AP!J105+TA!J105+AN!J105+AT!J105+CO!J105+VA!J105+OH!J105+MA!J105+BI!J105+AR!J105+LR!J105+LL!J105+AY!J105+MG!J105+RM!J105</f>
        <v>0</v>
      </c>
      <c r="K105" s="83">
        <f>AP!K105+TA!K105+AN!K105+AT!K105+CO!K105+VA!K105+OH!K105+MA!K105+BI!K105+AR!K105+LR!K105+LL!K105+AY!K105+MG!K105+RM!K105</f>
        <v>0</v>
      </c>
      <c r="L105" s="83">
        <f>AP!L105+TA!L105+AN!L105+AT!L105+CO!L105+VA!L105+OH!L105+MA!L105+BI!L105+AR!L105+LR!L105+LL!L105+AY!L105+MG!L105+RM!L105</f>
        <v>0</v>
      </c>
      <c r="M105" s="83">
        <f>AP!M105+TA!M105+AN!M105+AT!M105+CO!M105+VA!M105+OH!M105+MA!M105+BI!M105+AR!M105+LR!M105+LL!M105+AY!M105+MG!M105+RM!M105</f>
        <v>0</v>
      </c>
      <c r="N105" s="83">
        <f>AP!N105+TA!N105+AN!N105+AT!N105+CO!N105+VA!N105+OH!N105+MA!N105+BI!N105+AR!N105+LR!N105+LL!N105+AY!N105+MG!N105+RM!N105</f>
        <v>0</v>
      </c>
      <c r="O105" s="83">
        <f>AP!O105+TA!O105+AN!O105+AT!O105+CO!O105+VA!O105+OH!O105+MA!O105+BI!O105+AR!O105+LR!O105+LL!O105+AY!O105+MG!O105+RM!O105</f>
        <v>0</v>
      </c>
      <c r="P105" s="83">
        <f>AP!P105+TA!P105+AN!P105+AT!P105+CO!P105+VA!P105+OH!P105+MA!P105+BI!P105+AR!P105+LR!P105+LL!P105+AY!P105+MG!P105+RM!P105</f>
        <v>0</v>
      </c>
      <c r="Q105" s="83">
        <f>AP!Q105+TA!Q105+AN!Q105+AT!Q105+CO!Q105+VA!Q105+OH!Q105+MA!Q105+BI!Q105+AR!Q105+LR!Q105+LL!Q105+AY!Q105+MG!Q105+RM!Q105</f>
        <v>0</v>
      </c>
      <c r="R105" s="83">
        <f>AP!R105+TA!R105+AN!R105+AT!R105+CO!R105+VA!R105+OH!R105+MA!R105+BI!R105+AR!R105+LR!R105+LL!R105+AY!R105+MG!R105+RM!R105</f>
        <v>0</v>
      </c>
      <c r="S105" s="83">
        <f>AP!S105+TA!S105+AN!S105+AT!S105+CO!S105+VA!S105+OH!S105+MA!S105+BI!S105+AR!S105+LR!S105+LL!S105+AY!S105+MG!S105+RM!S105</f>
        <v>0</v>
      </c>
      <c r="T105" s="83">
        <f>AP!T105+TA!T105+AN!T105+AT!T105+CO!T105+VA!T105+OH!T105+MA!T105+BI!T105+AR!T105+LR!T105+LL!T105+AY!T105+MG!T105+RM!T105</f>
        <v>0</v>
      </c>
      <c r="U105" s="83">
        <f>AP!U105+TA!U105+AN!U105+AT!U105+CO!U105+VA!U105+OH!U105+MA!U105+BI!U105+AR!U105+LR!U105+LL!U105+AY!U105+MG!U105+RM!U105</f>
        <v>0</v>
      </c>
      <c r="V105" s="83">
        <f>AP!V105+TA!V105+AN!V105+AT!V105+CO!V105+VA!V105+OH!V105+MA!V105+BI!V105+AR!V105+LR!V105+LL!V105+AY!V105+MG!V105+RM!V105</f>
        <v>0</v>
      </c>
      <c r="W105" s="83">
        <f>AP!W105+TA!W105+AN!W105+AT!W105+CO!W105+VA!W105+OH!W105+MA!W105+BI!W105+AR!W105+LR!W105+LL!W105+AY!W105+MG!W105+RM!W105</f>
        <v>0</v>
      </c>
      <c r="X105" s="83">
        <f>AP!X105+TA!X105+AN!X105+AT!X105+CO!X105+VA!X105+OH!X105+MA!X105+BI!X105+AR!X105+LR!X105+LL!X105+AY!X105+MG!X105+RM!X105</f>
        <v>0</v>
      </c>
      <c r="Y105" s="18">
        <f>AP!Y105+TA!Y105+AN!Y105+AT!Y105+CO!Y105+VA!Y105+OH!Y105+MA!Y105+BI!Y105+AR!Y105+LR!Y105+LL!Y105+AY!Y105+MG!Y105+RM!Y105</f>
        <v>0</v>
      </c>
      <c r="Z105" s="18">
        <f>AP!Z105+TA!Z105+AN!Z105+AT!Z105+CO!Z105+VA!Z105+OH!Z105+MA!Z105+BI!Z105+AR!Z105+LR!Z105+LL!Z105+AY!Z105+MG!Z105+RM!Z105</f>
        <v>0</v>
      </c>
      <c r="AA105" s="18">
        <f>AP!AA105+TA!AA105+AN!AA105+AT!AA105+CO!AA105+VA!AA105+OH!AA105+MA!AA105+BI!AA105+AR!AA105+LR!AA105+LL!AA105+AY!AA105+MG!AA105+RM!AA105</f>
        <v>0</v>
      </c>
      <c r="AB105" s="18">
        <f>AP!AB105+TA!AB105+AN!AB105+AT!AB105+CO!AB105+VA!AB105+OH!AB105+MA!AB105+BI!AB105+AR!AB105+LR!AB105+LL!AB105+AY!AB105+MG!AB105+RM!AB105</f>
        <v>0</v>
      </c>
      <c r="AC105" s="18">
        <f>AP!AC105+TA!AC105+AN!AC105+AT!AC105+CO!AC105+VA!AC105+OH!AC105+MA!AC105+BI!AC105+AR!AC105+LR!AC105+LL!AC105+AY!AC105+MG!AC105+RM!AC105</f>
        <v>0</v>
      </c>
      <c r="AD105" s="18">
        <f>AP!AD105+TA!AD105+AN!AD105+AT!AD105+CO!AD105+VA!AD105+OH!AD105+MA!AD105+BI!AD105+AR!AD105+LR!AD105+LL!AD105+AY!AD105+MG!AD105+RM!AD105</f>
        <v>0</v>
      </c>
      <c r="AE105" s="18">
        <f>AP!AE105+TA!AE105+AN!AE105+AT!AE105+CO!AE105+VA!AE105+OH!AE105+MA!AE105+BI!AE105+AR!AE105+LR!AE105+LL!AE105+AY!AE105+MG!AE105+RM!AE105</f>
        <v>0</v>
      </c>
      <c r="AF105" s="18">
        <f>AP!AF105+TA!AF105+AN!AF105+AT!AF105+CO!AF105+VA!AF105+OH!AF105+MA!AF105+ÑU!AF105+BI!AF105+AR!AF105+LR!AF105+LL!AF105+AY!AF105+MG!AF105+RM!AF105</f>
        <v>0</v>
      </c>
      <c r="AG105" s="18">
        <v>0</v>
      </c>
      <c r="AH105" s="18">
        <f>AP!AH105+TA!AH105+AN!AH105+AT!AH105+CO!AH105+VA!AH105+OH!AH105+MA!AH105+ÑU!AH105+BI!AH105+AR!AH105+LR!AH105+LL!AH105+AY!AH105+MG!AH105+RM!AH105</f>
        <v>0</v>
      </c>
      <c r="AI105" s="86">
        <f t="shared" si="82"/>
        <v>0</v>
      </c>
    </row>
    <row r="106" spans="1:35" ht="12.75" customHeight="1" x14ac:dyDescent="0.2">
      <c r="A106" s="121"/>
      <c r="B106" s="137" t="s">
        <v>28</v>
      </c>
      <c r="C106" s="10" t="s">
        <v>25</v>
      </c>
      <c r="D106" s="82">
        <f>AP!D106+TA!D106+AN!D106+AT!D106+CO!D106+VA!D106+OH!D106+MA!D106+BI!D106+AR!D106+LR!D106+LL!D106+AY!D106+MG!D106+RM!D106</f>
        <v>0</v>
      </c>
      <c r="E106" s="82">
        <f>AP!E106+TA!E106+AN!E106+AT!E106+CO!E106+VA!E106+OH!E106+MA!E106+BI!E106+AR!E106+LR!E106+LL!E106+AY!E106+MG!E106+RM!E106</f>
        <v>0</v>
      </c>
      <c r="F106" s="82">
        <f>AP!F106+TA!F106+AN!F106+AT!F106+CO!F106+VA!F106+OH!F106+MA!F106+BI!F106+AR!F106+LR!F106+LL!F106+AY!F106+MG!F106+RM!F106</f>
        <v>0</v>
      </c>
      <c r="G106" s="82">
        <f>AP!G106+TA!G106+AN!G106+AT!G106+CO!G106+VA!G106+OH!G106+MA!G106+BI!G106+AR!G106+LR!G106+LL!G106+AY!G106+MG!G106+RM!G106</f>
        <v>0</v>
      </c>
      <c r="H106" s="82">
        <f>AP!H106+TA!H106+AN!H106+AT!H106+CO!H106+VA!H106+OH!H106+MA!H106+BI!H106+AR!H106+LR!H106+LL!H106+AY!H106+MG!H106+RM!H106</f>
        <v>0</v>
      </c>
      <c r="I106" s="82">
        <f>AP!I106+TA!I106+AN!I106+AT!I106+CO!I106+VA!I106+OH!I106+MA!I106+BI!I106+AR!I106+LR!I106+LL!I106+AY!I106+MG!I106+RM!I106</f>
        <v>0</v>
      </c>
      <c r="J106" s="82">
        <f>AP!J106+TA!J106+AN!J106+AT!J106+CO!J106+VA!J106+OH!J106+MA!J106+BI!J106+AR!J106+LR!J106+LL!J106+AY!J106+MG!J106+RM!J106</f>
        <v>0</v>
      </c>
      <c r="K106" s="82">
        <f>AP!K106+TA!K106+AN!K106+AT!K106+CO!K106+VA!K106+OH!K106+MA!K106+BI!K106+AR!K106+LR!K106+LL!K106+AY!K106+MG!K106+RM!K106</f>
        <v>0</v>
      </c>
      <c r="L106" s="82">
        <f>AP!L106+TA!L106+AN!L106+AT!L106+CO!L106+VA!L106+OH!L106+MA!L106+BI!L106+AR!L106+LR!L106+LL!L106+AY!L106+MG!L106+RM!L106</f>
        <v>0</v>
      </c>
      <c r="M106" s="82">
        <f>AP!M106+TA!M106+AN!M106+AT!M106+CO!M106+VA!M106+OH!M106+MA!M106+BI!M106+AR!M106+LR!M106+LL!M106+AY!M106+MG!M106+RM!M106</f>
        <v>0</v>
      </c>
      <c r="N106" s="82">
        <f>AP!N106+TA!N106+AN!N106+AT!N106+CO!N106+VA!N106+OH!N106+MA!N106+BI!N106+AR!N106+LR!N106+LL!N106+AY!N106+MG!N106+RM!N106</f>
        <v>0</v>
      </c>
      <c r="O106" s="82">
        <f>AP!O106+TA!O106+AN!O106+AT!O106+CO!O106+VA!O106+OH!O106+MA!O106+BI!O106+AR!O106+LR!O106+LL!O106+AY!O106+MG!O106+RM!O106</f>
        <v>0</v>
      </c>
      <c r="P106" s="82">
        <f>AP!P106+TA!P106+AN!P106+AT!P106+CO!P106+VA!P106+OH!P106+MA!P106+BI!P106+AR!P106+LR!P106+LL!P106+AY!P106+MG!P106+RM!P106</f>
        <v>0</v>
      </c>
      <c r="Q106" s="82">
        <f>AP!Q106+TA!Q106+AN!Q106+AT!Q106+CO!Q106+VA!Q106+OH!Q106+MA!Q106+BI!Q106+AR!Q106+LR!Q106+LL!Q106+AY!Q106+MG!Q106+RM!Q106</f>
        <v>0</v>
      </c>
      <c r="R106" s="82">
        <f>AP!R106+TA!R106+AN!R106+AT!R106+CO!R106+VA!R106+OH!R106+MA!R106+BI!R106+AR!R106+LR!R106+LL!R106+AY!R106+MG!R106+RM!R106</f>
        <v>0</v>
      </c>
      <c r="S106" s="82">
        <f>AP!S106+TA!S106+AN!S106+AT!S106+CO!S106+VA!S106+OH!S106+MA!S106+BI!S106+AR!S106+LR!S106+LL!S106+AY!S106+MG!S106+RM!S106</f>
        <v>0</v>
      </c>
      <c r="T106" s="82">
        <f>AP!T106+TA!T106+AN!T106+AT!T106+CO!T106+VA!T106+OH!T106+MA!T106+BI!T106+AR!T106+LR!T106+LL!T106+AY!T106+MG!T106+RM!T106</f>
        <v>0</v>
      </c>
      <c r="U106" s="82">
        <f>AP!U106+TA!U106+AN!U106+AT!U106+CO!U106+VA!U106+OH!U106+MA!U106+BI!U106+AR!U106+LR!U106+LL!U106+AY!U106+MG!U106+RM!U106</f>
        <v>0</v>
      </c>
      <c r="V106" s="82">
        <f>AP!V106+TA!V106+AN!V106+AT!V106+CO!V106+VA!V106+OH!V106+MA!V106+BI!V106+AR!V106+LR!V106+LL!V106+AY!V106+MG!V106+RM!V106</f>
        <v>0</v>
      </c>
      <c r="W106" s="82">
        <f>AP!W106+TA!W106+AN!W106+AT!W106+CO!W106+VA!W106+OH!W106+MA!W106+BI!W106+AR!W106+LR!W106+LL!W106+AY!W106+MG!W106+RM!W106</f>
        <v>0</v>
      </c>
      <c r="X106" s="82">
        <f>AP!X106+TA!X106+AN!X106+AT!X106+CO!X106+VA!X106+OH!X106+MA!X106+BI!X106+AR!X106+LR!X106+LL!X106+AY!X106+MG!X106+RM!X106</f>
        <v>0</v>
      </c>
      <c r="Y106" s="17">
        <f>AP!Y106+TA!Y106+AN!Y106+AT!Y106+CO!Y106+VA!Y106+OH!Y106+MA!Y106+BI!Y106+AR!Y106+LR!Y106+LL!Y106+AY!Y106+MG!Y106+RM!Y106</f>
        <v>0</v>
      </c>
      <c r="Z106" s="17">
        <f>AP!Z106+TA!Z106+AN!Z106+AT!Z106+CO!Z106+VA!Z106+OH!Z106+MA!Z106+BI!Z106+AR!Z106+LR!Z106+LL!Z106+AY!Z106+MG!Z106+RM!Z106</f>
        <v>0</v>
      </c>
      <c r="AA106" s="17">
        <f>AP!AA106+TA!AA106+AN!AA106+AT!AA106+CO!AA106+VA!AA106+OH!AA106+MA!AA106+BI!AA106+AR!AA106+LR!AA106+LL!AA106+AY!AA106+MG!AA106+RM!AA106</f>
        <v>0</v>
      </c>
      <c r="AB106" s="17">
        <f>AP!AB106+TA!AB106+AN!AB106+AT!AB106+CO!AB106+VA!AB106+OH!AB106+MA!AB106+BI!AB106+AR!AB106+LR!AB106+LL!AB106+AY!AB106+MG!AB106+RM!AB106</f>
        <v>0</v>
      </c>
      <c r="AC106" s="17">
        <f>AP!AC106+TA!AC106+AN!AC106+AT!AC106+CO!AC106+VA!AC106+OH!AC106+MA!AC106+BI!AC106+AR!AC106+LR!AC106+LL!AC106+AY!AC106+MG!AC106+RM!AC106</f>
        <v>0</v>
      </c>
      <c r="AD106" s="17">
        <f>AP!AD106+TA!AD106+AN!AD106+AT!AD106+CO!AD106+VA!AD106+OH!AD106+MA!AD106+BI!AD106+AR!AD106+LR!AD106+LL!AD106+AY!AD106+MG!AD106+RM!AD106</f>
        <v>0</v>
      </c>
      <c r="AE106" s="17">
        <f>AP!AE106+TA!AE106+AN!AE106+AT!AE106+CO!AE106+VA!AE106+OH!AE106+MA!AE106+BI!AE106+AR!AE106+LR!AE106+LL!AE106+AY!AE106+MG!AE106+RM!AE106</f>
        <v>0</v>
      </c>
      <c r="AF106" s="17">
        <f>AP!AF106+TA!AF106+AN!AF106+AT!AF106+CO!AF106+VA!AF106+OH!AF106+MA!AF106+ÑU!AF106+BI!AF106+AR!AF106+LR!AF106+LL!AF106+AY!AF106+MG!AF106+RM!AF106</f>
        <v>0</v>
      </c>
      <c r="AG106" s="17">
        <v>0</v>
      </c>
      <c r="AH106" s="17">
        <f>AP!AH106+TA!AH106+AN!AH106+AT!AH106+CO!AH106+VA!AH106+OH!AH106+MA!AH106+ÑU!AH106+BI!AH106+AR!AH106+LR!AH106+LL!AH106+AY!AH106+MG!AH106+RM!AH106</f>
        <v>0</v>
      </c>
      <c r="AI106" s="85">
        <f t="shared" si="82"/>
        <v>0</v>
      </c>
    </row>
    <row r="107" spans="1:35" ht="12.75" customHeight="1" x14ac:dyDescent="0.2">
      <c r="A107" s="121"/>
      <c r="B107" s="138"/>
      <c r="C107" s="11" t="s">
        <v>39</v>
      </c>
      <c r="D107" s="83">
        <f>AP!D107+TA!D107+AN!D107+AT!D107+CO!D107+VA!D107+OH!D107+MA!D107+BI!D107+AR!D107+LR!D107+LL!D107+AY!D107+MG!D107+RM!D107</f>
        <v>0</v>
      </c>
      <c r="E107" s="83">
        <f>AP!E107+TA!E107+AN!E107+AT!E107+CO!E107+VA!E107+OH!E107+MA!E107+BI!E107+AR!E107+LR!E107+LL!E107+AY!E107+MG!E107+RM!E107</f>
        <v>0</v>
      </c>
      <c r="F107" s="83">
        <f>AP!F107+TA!F107+AN!F107+AT!F107+CO!F107+VA!F107+OH!F107+MA!F107+BI!F107+AR!F107+LR!F107+LL!F107+AY!F107+MG!F107+RM!F107</f>
        <v>0</v>
      </c>
      <c r="G107" s="83">
        <f>AP!G107+TA!G107+AN!G107+AT!G107+CO!G107+VA!G107+OH!G107+MA!G107+BI!G107+AR!G107+LR!G107+LL!G107+AY!G107+MG!G107+RM!G107</f>
        <v>0</v>
      </c>
      <c r="H107" s="83">
        <f>AP!H107+TA!H107+AN!H107+AT!H107+CO!H107+VA!H107+OH!H107+MA!H107+BI!H107+AR!H107+LR!H107+LL!H107+AY!H107+MG!H107+RM!H107</f>
        <v>0</v>
      </c>
      <c r="I107" s="83">
        <f>AP!I107+TA!I107+AN!I107+AT!I107+CO!I107+VA!I107+OH!I107+MA!I107+BI!I107+AR!I107+LR!I107+LL!I107+AY!I107+MG!I107+RM!I107</f>
        <v>0</v>
      </c>
      <c r="J107" s="83">
        <f>AP!J107+TA!J107+AN!J107+AT!J107+CO!J107+VA!J107+OH!J107+MA!J107+BI!J107+AR!J107+LR!J107+LL!J107+AY!J107+MG!J107+RM!J107</f>
        <v>0</v>
      </c>
      <c r="K107" s="83">
        <f>AP!K107+TA!K107+AN!K107+AT!K107+CO!K107+VA!K107+OH!K107+MA!K107+BI!K107+AR!K107+LR!K107+LL!K107+AY!K107+MG!K107+RM!K107</f>
        <v>0</v>
      </c>
      <c r="L107" s="83">
        <f>AP!L107+TA!L107+AN!L107+AT!L107+CO!L107+VA!L107+OH!L107+MA!L107+BI!L107+AR!L107+LR!L107+LL!L107+AY!L107+MG!L107+RM!L107</f>
        <v>0</v>
      </c>
      <c r="M107" s="83">
        <f>AP!M107+TA!M107+AN!M107+AT!M107+CO!M107+VA!M107+OH!M107+MA!M107+BI!M107+AR!M107+LR!M107+LL!M107+AY!M107+MG!M107+RM!M107</f>
        <v>0</v>
      </c>
      <c r="N107" s="83">
        <f>AP!N107+TA!N107+AN!N107+AT!N107+CO!N107+VA!N107+OH!N107+MA!N107+BI!N107+AR!N107+LR!N107+LL!N107+AY!N107+MG!N107+RM!N107</f>
        <v>0</v>
      </c>
      <c r="O107" s="83">
        <f>AP!O107+TA!O107+AN!O107+AT!O107+CO!O107+VA!O107+OH!O107+MA!O107+BI!O107+AR!O107+LR!O107+LL!O107+AY!O107+MG!O107+RM!O107</f>
        <v>0</v>
      </c>
      <c r="P107" s="83">
        <f>AP!P107+TA!P107+AN!P107+AT!P107+CO!P107+VA!P107+OH!P107+MA!P107+BI!P107+AR!P107+LR!P107+LL!P107+AY!P107+MG!P107+RM!P107</f>
        <v>0</v>
      </c>
      <c r="Q107" s="83">
        <f>AP!Q107+TA!Q107+AN!Q107+AT!Q107+CO!Q107+VA!Q107+OH!Q107+MA!Q107+BI!Q107+AR!Q107+LR!Q107+LL!Q107+AY!Q107+MG!Q107+RM!Q107</f>
        <v>0</v>
      </c>
      <c r="R107" s="83">
        <f>AP!R107+TA!R107+AN!R107+AT!R107+CO!R107+VA!R107+OH!R107+MA!R107+BI!R107+AR!R107+LR!R107+LL!R107+AY!R107+MG!R107+RM!R107</f>
        <v>0</v>
      </c>
      <c r="S107" s="83">
        <f>AP!S107+TA!S107+AN!S107+AT!S107+CO!S107+VA!S107+OH!S107+MA!S107+BI!S107+AR!S107+LR!S107+LL!S107+AY!S107+MG!S107+RM!S107</f>
        <v>0</v>
      </c>
      <c r="T107" s="83">
        <f>AP!T107+TA!T107+AN!T107+AT!T107+CO!T107+VA!T107+OH!T107+MA!T107+BI!T107+AR!T107+LR!T107+LL!T107+AY!T107+MG!T107+RM!T107</f>
        <v>0</v>
      </c>
      <c r="U107" s="83">
        <f>AP!U107+TA!U107+AN!U107+AT!U107+CO!U107+VA!U107+OH!U107+MA!U107+BI!U107+AR!U107+LR!U107+LL!U107+AY!U107+MG!U107+RM!U107</f>
        <v>0</v>
      </c>
      <c r="V107" s="83">
        <f>AP!V107+TA!V107+AN!V107+AT!V107+CO!V107+VA!V107+OH!V107+MA!V107+BI!V107+AR!V107+LR!V107+LL!V107+AY!V107+MG!V107+RM!V107</f>
        <v>0</v>
      </c>
      <c r="W107" s="83">
        <f>AP!W107+TA!W107+AN!W107+AT!W107+CO!W107+VA!W107+OH!W107+MA!W107+BI!W107+AR!W107+LR!W107+LL!W107+AY!W107+MG!W107+RM!W107</f>
        <v>0</v>
      </c>
      <c r="X107" s="83">
        <f>AP!X107+TA!X107+AN!X107+AT!X107+CO!X107+VA!X107+OH!X107+MA!X107+BI!X107+AR!X107+LR!X107+LL!X107+AY!X107+MG!X107+RM!X107</f>
        <v>0</v>
      </c>
      <c r="Y107" s="18">
        <f>AP!Y107+TA!Y107+AN!Y107+AT!Y107+CO!Y107+VA!Y107+OH!Y107+MA!Y107+BI!Y107+AR!Y107+LR!Y107+LL!Y107+AY!Y107+MG!Y107+RM!Y107</f>
        <v>0</v>
      </c>
      <c r="Z107" s="18">
        <f>AP!Z107+TA!Z107+AN!Z107+AT!Z107+CO!Z107+VA!Z107+OH!Z107+MA!Z107+BI!Z107+AR!Z107+LR!Z107+LL!Z107+AY!Z107+MG!Z107+RM!Z107</f>
        <v>0</v>
      </c>
      <c r="AA107" s="18">
        <f>AP!AA107+TA!AA107+AN!AA107+AT!AA107+CO!AA107+VA!AA107+OH!AA107+MA!AA107+BI!AA107+AR!AA107+LR!AA107+LL!AA107+AY!AA107+MG!AA107+RM!AA107</f>
        <v>0</v>
      </c>
      <c r="AB107" s="18">
        <f>AP!AB107+TA!AB107+AN!AB107+AT!AB107+CO!AB107+VA!AB107+OH!AB107+MA!AB107+BI!AB107+AR!AB107+LR!AB107+LL!AB107+AY!AB107+MG!AB107+RM!AB107</f>
        <v>0</v>
      </c>
      <c r="AC107" s="18">
        <f>AP!AC107+TA!AC107+AN!AC107+AT!AC107+CO!AC107+VA!AC107+OH!AC107+MA!AC107+BI!AC107+AR!AC107+LR!AC107+LL!AC107+AY!AC107+MG!AC107+RM!AC107</f>
        <v>0</v>
      </c>
      <c r="AD107" s="18">
        <f>AP!AD107+TA!AD107+AN!AD107+AT!AD107+CO!AD107+VA!AD107+OH!AD107+MA!AD107+BI!AD107+AR!AD107+LR!AD107+LL!AD107+AY!AD107+MG!AD107+RM!AD107</f>
        <v>0</v>
      </c>
      <c r="AE107" s="18">
        <f>AP!AE107+TA!AE107+AN!AE107+AT!AE107+CO!AE107+VA!AE107+OH!AE107+MA!AE107+BI!AE107+AR!AE107+LR!AE107+LL!AE107+AY!AE107+MG!AE107+RM!AE107</f>
        <v>0</v>
      </c>
      <c r="AF107" s="18">
        <f>AP!AF107+TA!AF107+AN!AF107+AT!AF107+CO!AF107+VA!AF107+OH!AF107+MA!AF107+ÑU!AF107+BI!AF107+AR!AF107+LR!AF107+LL!AF107+AY!AF107+MG!AF107+RM!AF107</f>
        <v>0</v>
      </c>
      <c r="AG107" s="18">
        <v>0</v>
      </c>
      <c r="AH107" s="18">
        <f>AP!AH107+TA!AH107+AN!AH107+AT!AH107+CO!AH107+VA!AH107+OH!AH107+MA!AH107+ÑU!AH107+BI!AH107+AR!AH107+LR!AH107+LL!AH107+AY!AH107+MG!AH107+RM!AH107</f>
        <v>0</v>
      </c>
      <c r="AI107" s="86">
        <f t="shared" si="82"/>
        <v>0</v>
      </c>
    </row>
    <row r="108" spans="1:35" ht="12.75" customHeight="1" x14ac:dyDescent="0.2">
      <c r="A108" s="121"/>
      <c r="B108" s="137" t="s">
        <v>29</v>
      </c>
      <c r="C108" s="10" t="s">
        <v>25</v>
      </c>
      <c r="D108" s="82">
        <f>AP!D108+TA!D108+AN!D108+AT!D108+CO!D108+VA!D108+OH!D108+MA!D108+BI!D108+AR!D108+LR!D108+LL!D108+AY!D108+MG!D108+RM!D108</f>
        <v>0</v>
      </c>
      <c r="E108" s="82">
        <f>AP!E108+TA!E108+AN!E108+AT!E108+CO!E108+VA!E108+OH!E108+MA!E108+BI!E108+AR!E108+LR!E108+LL!E108+AY!E108+MG!E108+RM!E108</f>
        <v>0</v>
      </c>
      <c r="F108" s="82">
        <f>AP!F108+TA!F108+AN!F108+AT!F108+CO!F108+VA!F108+OH!F108+MA!F108+BI!F108+AR!F108+LR!F108+LL!F108+AY!F108+MG!F108+RM!F108</f>
        <v>0</v>
      </c>
      <c r="G108" s="82">
        <f>AP!G108+TA!G108+AN!G108+AT!G108+CO!G108+VA!G108+OH!G108+MA!G108+BI!G108+AR!G108+LR!G108+LL!G108+AY!G108+MG!G108+RM!G108</f>
        <v>0</v>
      </c>
      <c r="H108" s="82">
        <f>AP!H108+TA!H108+AN!H108+AT!H108+CO!H108+VA!H108+OH!H108+MA!H108+BI!H108+AR!H108+LR!H108+LL!H108+AY!H108+MG!H108+RM!H108</f>
        <v>0</v>
      </c>
      <c r="I108" s="82">
        <f>AP!I108+TA!I108+AN!I108+AT!I108+CO!I108+VA!I108+OH!I108+MA!I108+BI!I108+AR!I108+LR!I108+LL!I108+AY!I108+MG!I108+RM!I108</f>
        <v>0</v>
      </c>
      <c r="J108" s="82">
        <f>AP!J108+TA!J108+AN!J108+AT!J108+CO!J108+VA!J108+OH!J108+MA!J108+BI!J108+AR!J108+LR!J108+LL!J108+AY!J108+MG!J108+RM!J108</f>
        <v>0</v>
      </c>
      <c r="K108" s="82">
        <f>AP!K108+TA!K108+AN!K108+AT!K108+CO!K108+VA!K108+OH!K108+MA!K108+BI!K108+AR!K108+LR!K108+LL!K108+AY!K108+MG!K108+RM!K108</f>
        <v>0</v>
      </c>
      <c r="L108" s="82">
        <f>AP!L108+TA!L108+AN!L108+AT!L108+CO!L108+VA!L108+OH!L108+MA!L108+BI!L108+AR!L108+LR!L108+LL!L108+AY!L108+MG!L108+RM!L108</f>
        <v>0</v>
      </c>
      <c r="M108" s="82">
        <f>AP!M108+TA!M108+AN!M108+AT!M108+CO!M108+VA!M108+OH!M108+MA!M108+BI!M108+AR!M108+LR!M108+LL!M108+AY!M108+MG!M108+RM!M108</f>
        <v>0</v>
      </c>
      <c r="N108" s="82">
        <f>AP!N108+TA!N108+AN!N108+AT!N108+CO!N108+VA!N108+OH!N108+MA!N108+BI!N108+AR!N108+LR!N108+LL!N108+AY!N108+MG!N108+RM!N108</f>
        <v>0</v>
      </c>
      <c r="O108" s="82">
        <f>AP!O108+TA!O108+AN!O108+AT!O108+CO!O108+VA!O108+OH!O108+MA!O108+BI!O108+AR!O108+LR!O108+LL!O108+AY!O108+MG!O108+RM!O108</f>
        <v>0</v>
      </c>
      <c r="P108" s="82">
        <f>AP!P108+TA!P108+AN!P108+AT!P108+CO!P108+VA!P108+OH!P108+MA!P108+BI!P108+AR!P108+LR!P108+LL!P108+AY!P108+MG!P108+RM!P108</f>
        <v>0</v>
      </c>
      <c r="Q108" s="82">
        <f>AP!Q108+TA!Q108+AN!Q108+AT!Q108+CO!Q108+VA!Q108+OH!Q108+MA!Q108+BI!Q108+AR!Q108+LR!Q108+LL!Q108+AY!Q108+MG!Q108+RM!Q108</f>
        <v>0</v>
      </c>
      <c r="R108" s="82">
        <f>AP!R108+TA!R108+AN!R108+AT!R108+CO!R108+VA!R108+OH!R108+MA!R108+BI!R108+AR!R108+LR!R108+LL!R108+AY!R108+MG!R108+RM!R108</f>
        <v>0</v>
      </c>
      <c r="S108" s="82">
        <f>AP!S108+TA!S108+AN!S108+AT!S108+CO!S108+VA!S108+OH!S108+MA!S108+BI!S108+AR!S108+LR!S108+LL!S108+AY!S108+MG!S108+RM!S108</f>
        <v>0</v>
      </c>
      <c r="T108" s="82">
        <f>AP!T108+TA!T108+AN!T108+AT!T108+CO!T108+VA!T108+OH!T108+MA!T108+BI!T108+AR!T108+LR!T108+LL!T108+AY!T108+MG!T108+RM!T108</f>
        <v>0</v>
      </c>
      <c r="U108" s="82">
        <f>AP!U108+TA!U108+AN!U108+AT!U108+CO!U108+VA!U108+OH!U108+MA!U108+BI!U108+AR!U108+LR!U108+LL!U108+AY!U108+MG!U108+RM!U108</f>
        <v>0</v>
      </c>
      <c r="V108" s="82">
        <f>AP!V108+TA!V108+AN!V108+AT!V108+CO!V108+VA!V108+OH!V108+MA!V108+BI!V108+AR!V108+LR!V108+LL!V108+AY!V108+MG!V108+RM!V108</f>
        <v>0</v>
      </c>
      <c r="W108" s="82">
        <f>AP!W108+TA!W108+AN!W108+AT!W108+CO!W108+VA!W108+OH!W108+MA!W108+BI!W108+AR!W108+LR!W108+LL!W108+AY!W108+MG!W108+RM!W108</f>
        <v>0</v>
      </c>
      <c r="X108" s="82">
        <f>AP!X108+TA!X108+AN!X108+AT!X108+CO!X108+VA!X108+OH!X108+MA!X108+BI!X108+AR!X108+LR!X108+LL!X108+AY!X108+MG!X108+RM!X108</f>
        <v>831</v>
      </c>
      <c r="Y108" s="17">
        <f>AP!Y108+TA!Y108+AN!Y108+AT!Y108+CO!Y108+VA!Y108+OH!Y108+MA!Y108+BI!Y108+AR!Y108+LR!Y108+LL!Y108+AY!Y108+MG!Y108+RM!Y108</f>
        <v>24107</v>
      </c>
      <c r="Z108" s="17">
        <f>AP!Z108+TA!Z108+AN!Z108+AT!Z108+CO!Z108+VA!Z108+OH!Z108+MA!Z108+BI!Z108+AR!Z108+LR!Z108+LL!Z108+AY!Z108+MG!Z108+RM!Z108</f>
        <v>40245</v>
      </c>
      <c r="AA108" s="17">
        <f>AP!AA108+TA!AA108+AN!AA108+AT!AA108+CO!AA108+VA!AA108+OH!AA108+MA!AA108+BI!AA108+AR!AA108+LR!AA108+LL!AA108+AY!AA108+MG!AA108+RM!AA108</f>
        <v>24708</v>
      </c>
      <c r="AB108" s="17">
        <f>AP!AB108+TA!AB108+AN!AB108+AT!AB108+CO!AB108+VA!AB108+OH!AB108+MA!AB108+BI!AB108+AR!AB108+LR!AB108+LL!AB108+AY!AB108+MG!AB108+RM!AB108</f>
        <v>8247</v>
      </c>
      <c r="AC108" s="17">
        <f>AP!AC108+TA!AC108+AN!AC108+AT!AC108+CO!AC108+VA!AC108+OH!AC108+MA!AC108+BI!AC108+AR!AC108+LR!AC108+LL!AC108+AY!AC108+MG!AC108+RM!AC108</f>
        <v>2158</v>
      </c>
      <c r="AD108" s="17">
        <f>AP!AD108+TA!AD108+AN!AD108+AT!AD108+CO!AD108+VA!AD108+OH!AD108+MA!AD108+BI!AD108+AR!AD108+LR!AD108+LL!AD108+AY!AD108+MG!AD108+RM!AD108</f>
        <v>1580</v>
      </c>
      <c r="AE108" s="17">
        <f>AP!AE108+TA!AE108+AN!AE108+AT!AE108+CO!AE108+VA!AE108+OH!AE108+MA!AE108+BI!AE108+AR!AE108+LR!AE108+LL!AE108+AY!AE108+MG!AE108+RM!AE108</f>
        <v>494</v>
      </c>
      <c r="AF108" s="17">
        <f>AP!AF108+TA!AF108+AN!AF108+AT!AF108+CO!AF108+VA!AF108+OH!AF108+MA!AF108+ÑU!AF108+BI!AF108+AR!AF108+LR!AF108+LL!AF108+AY!AF108+MG!AF108+RM!AF108</f>
        <v>271</v>
      </c>
      <c r="AG108" s="17">
        <v>331</v>
      </c>
      <c r="AH108" s="17">
        <f>AP!AH108+TA!AH108+AN!AH108+AT!AH108+CO!AH108+VA!AH108+OH!AH108+MA!AH108+ÑU!AH108+BI!AH108+AR!AH108+LR!AH108+LL!AH108+AY!AH108+MG!AH108+RM!AH108</f>
        <v>67</v>
      </c>
      <c r="AI108" s="85">
        <f t="shared" si="82"/>
        <v>103039</v>
      </c>
    </row>
    <row r="109" spans="1:35" ht="12.75" customHeight="1" x14ac:dyDescent="0.2">
      <c r="A109" s="121"/>
      <c r="B109" s="138"/>
      <c r="C109" s="11" t="s">
        <v>39</v>
      </c>
      <c r="D109" s="83">
        <f>AP!D109+TA!D109+AN!D109+AT!D109+CO!D109+VA!D109+OH!D109+MA!D109+BI!D109+AR!D109+LR!D109+LL!D109+AY!D109+MG!D109+RM!D109</f>
        <v>0</v>
      </c>
      <c r="E109" s="83">
        <f>AP!E109+TA!E109+AN!E109+AT!E109+CO!E109+VA!E109+OH!E109+MA!E109+BI!E109+AR!E109+LR!E109+LL!E109+AY!E109+MG!E109+RM!E109</f>
        <v>0</v>
      </c>
      <c r="F109" s="83">
        <f>AP!F109+TA!F109+AN!F109+AT!F109+CO!F109+VA!F109+OH!F109+MA!F109+BI!F109+AR!F109+LR!F109+LL!F109+AY!F109+MG!F109+RM!F109</f>
        <v>0</v>
      </c>
      <c r="G109" s="83">
        <f>AP!G109+TA!G109+AN!G109+AT!G109+CO!G109+VA!G109+OH!G109+MA!G109+BI!G109+AR!G109+LR!G109+LL!G109+AY!G109+MG!G109+RM!G109</f>
        <v>0</v>
      </c>
      <c r="H109" s="83">
        <f>AP!H109+TA!H109+AN!H109+AT!H109+CO!H109+VA!H109+OH!H109+MA!H109+BI!H109+AR!H109+LR!H109+LL!H109+AY!H109+MG!H109+RM!H109</f>
        <v>0</v>
      </c>
      <c r="I109" s="83">
        <f>AP!I109+TA!I109+AN!I109+AT!I109+CO!I109+VA!I109+OH!I109+MA!I109+BI!I109+AR!I109+LR!I109+LL!I109+AY!I109+MG!I109+RM!I109</f>
        <v>0</v>
      </c>
      <c r="J109" s="83">
        <f>AP!J109+TA!J109+AN!J109+AT!J109+CO!J109+VA!J109+OH!J109+MA!J109+BI!J109+AR!J109+LR!J109+LL!J109+AY!J109+MG!J109+RM!J109</f>
        <v>0</v>
      </c>
      <c r="K109" s="83">
        <f>AP!K109+TA!K109+AN!K109+AT!K109+CO!K109+VA!K109+OH!K109+MA!K109+BI!K109+AR!K109+LR!K109+LL!K109+AY!K109+MG!K109+RM!K109</f>
        <v>0</v>
      </c>
      <c r="L109" s="83">
        <f>AP!L109+TA!L109+AN!L109+AT!L109+CO!L109+VA!L109+OH!L109+MA!L109+BI!L109+AR!L109+LR!L109+LL!L109+AY!L109+MG!L109+RM!L109</f>
        <v>0</v>
      </c>
      <c r="M109" s="83">
        <f>AP!M109+TA!M109+AN!M109+AT!M109+CO!M109+VA!M109+OH!M109+MA!M109+BI!M109+AR!M109+LR!M109+LL!M109+AY!M109+MG!M109+RM!M109</f>
        <v>0</v>
      </c>
      <c r="N109" s="83">
        <f>AP!N109+TA!N109+AN!N109+AT!N109+CO!N109+VA!N109+OH!N109+MA!N109+BI!N109+AR!N109+LR!N109+LL!N109+AY!N109+MG!N109+RM!N109</f>
        <v>0</v>
      </c>
      <c r="O109" s="83">
        <f>AP!O109+TA!O109+AN!O109+AT!O109+CO!O109+VA!O109+OH!O109+MA!O109+BI!O109+AR!O109+LR!O109+LL!O109+AY!O109+MG!O109+RM!O109</f>
        <v>0</v>
      </c>
      <c r="P109" s="83">
        <f>AP!P109+TA!P109+AN!P109+AT!P109+CO!P109+VA!P109+OH!P109+MA!P109+BI!P109+AR!P109+LR!P109+LL!P109+AY!P109+MG!P109+RM!P109</f>
        <v>0</v>
      </c>
      <c r="Q109" s="83">
        <f>AP!Q109+TA!Q109+AN!Q109+AT!Q109+CO!Q109+VA!Q109+OH!Q109+MA!Q109+BI!Q109+AR!Q109+LR!Q109+LL!Q109+AY!Q109+MG!Q109+RM!Q109</f>
        <v>0</v>
      </c>
      <c r="R109" s="83">
        <f>AP!R109+TA!R109+AN!R109+AT!R109+CO!R109+VA!R109+OH!R109+MA!R109+BI!R109+AR!R109+LR!R109+LL!R109+AY!R109+MG!R109+RM!R109</f>
        <v>0</v>
      </c>
      <c r="S109" s="83">
        <f>AP!S109+TA!S109+AN!S109+AT!S109+CO!S109+VA!S109+OH!S109+MA!S109+BI!S109+AR!S109+LR!S109+LL!S109+AY!S109+MG!S109+RM!S109</f>
        <v>0</v>
      </c>
      <c r="T109" s="83">
        <f>AP!T109+TA!T109+AN!T109+AT!T109+CO!T109+VA!T109+OH!T109+MA!T109+BI!T109+AR!T109+LR!T109+LL!T109+AY!T109+MG!T109+RM!T109</f>
        <v>0</v>
      </c>
      <c r="U109" s="83">
        <f>AP!U109+TA!U109+AN!U109+AT!U109+CO!U109+VA!U109+OH!U109+MA!U109+BI!U109+AR!U109+LR!U109+LL!U109+AY!U109+MG!U109+RM!U109</f>
        <v>0</v>
      </c>
      <c r="V109" s="83">
        <f>AP!V109+TA!V109+AN!V109+AT!V109+CO!V109+VA!V109+OH!V109+MA!V109+BI!V109+AR!V109+LR!V109+LL!V109+AY!V109+MG!V109+RM!V109</f>
        <v>0</v>
      </c>
      <c r="W109" s="83">
        <f>AP!W109+TA!W109+AN!W109+AT!W109+CO!W109+VA!W109+OH!W109+MA!W109+BI!W109+AR!W109+LR!W109+LL!W109+AY!W109+MG!W109+RM!W109</f>
        <v>0</v>
      </c>
      <c r="X109" s="83">
        <f>AP!X109+TA!X109+AN!X109+AT!X109+CO!X109+VA!X109+OH!X109+MA!X109+BI!X109+AR!X109+LR!X109+LL!X109+AY!X109+MG!X109+RM!X109</f>
        <v>479804.88875034358</v>
      </c>
      <c r="Y109" s="18">
        <f>AP!Y109+TA!Y109+AN!Y109+AT!Y109+CO!Y109+VA!Y109+OH!Y109+MA!Y109+BI!Y109+AR!Y109+LR!Y109+LL!Y109+AY!Y109+MG!Y109+RM!Y109</f>
        <v>12372449</v>
      </c>
      <c r="Z109" s="18">
        <f>AP!Z109+TA!Z109+AN!Z109+AT!Z109+CO!Z109+VA!Z109+OH!Z109+MA!Z109+BI!Z109+AR!Z109+LR!Z109+LL!Z109+AY!Z109+MG!Z109+RM!Z109</f>
        <v>21012871</v>
      </c>
      <c r="AA109" s="18">
        <f>AP!AA109+TA!AA109+AN!AA109+AT!AA109+CO!AA109+VA!AA109+OH!AA109+MA!AA109+BI!AA109+AR!AA109+LR!AA109+LL!AA109+AY!AA109+MG!AA109+RM!AA109</f>
        <v>12965371</v>
      </c>
      <c r="AB109" s="18">
        <f>AP!AB109+TA!AB109+AN!AB109+AT!AB109+CO!AB109+VA!AB109+OH!AB109+MA!AB109+BI!AB109+AR!AB109+LR!AB109+LL!AB109+AY!AB109+MG!AB109+RM!AB109</f>
        <v>4362881</v>
      </c>
      <c r="AC109" s="18">
        <f>AP!AC109+TA!AC109+AN!AC109+AT!AC109+CO!AC109+VA!AC109+OH!AC109+MA!AC109+BI!AC109+AR!AC109+LR!AC109+LL!AC109+AY!AC109+MG!AC109+RM!AC109</f>
        <v>1208600</v>
      </c>
      <c r="AD109" s="18">
        <f>AP!AD109+TA!AD109+AN!AD109+AT!AD109+CO!AD109+VA!AD109+OH!AD109+MA!AD109+BI!AD109+AR!AD109+LR!AD109+LL!AD109+AY!AD109+MG!AD109+RM!AD109</f>
        <v>888431</v>
      </c>
      <c r="AE109" s="18">
        <f>AP!AE109+TA!AE109+AN!AE109+AT!AE109+CO!AE109+VA!AE109+OH!AE109+MA!AE109+BI!AE109+AR!AE109+LR!AE109+LL!AE109+AY!AE109+MG!AE109+RM!AE109</f>
        <v>329974</v>
      </c>
      <c r="AF109" s="18">
        <f>AP!AF109+TA!AF109+AN!AF109+AT!AF109+CO!AF109+VA!AF109+OH!AF109+MA!AF109+ÑU!AF109+BI!AF109+AR!AF109+LR!AF109+LL!AF109+AY!AF109+MG!AF109+RM!AF109</f>
        <v>191759</v>
      </c>
      <c r="AG109" s="18">
        <v>246813</v>
      </c>
      <c r="AH109" s="18">
        <f>AP!AH109+TA!AH109+AN!AH109+AT!AH109+CO!AH109+VA!AH109+OH!AH109+MA!AH109+ÑU!AH109+BI!AH109+AR!AH109+LR!AH109+LL!AH109+AY!AH109+MG!AH109+RM!AH109</f>
        <v>52872</v>
      </c>
      <c r="AI109" s="86">
        <f t="shared" si="82"/>
        <v>54111825.888750345</v>
      </c>
    </row>
    <row r="110" spans="1:35" ht="12.75" customHeight="1" x14ac:dyDescent="0.2">
      <c r="A110" s="121"/>
      <c r="B110" s="137" t="s">
        <v>30</v>
      </c>
      <c r="C110" s="10" t="s">
        <v>25</v>
      </c>
      <c r="D110" s="82">
        <f>AP!D110+TA!D110+AN!D110+AT!D110+CO!D110+VA!D110+OH!D110+MA!D110+BI!D110+AR!D110+LR!D110+LL!D110+AY!D110+MG!D110+RM!D110</f>
        <v>0</v>
      </c>
      <c r="E110" s="82">
        <f>AP!E110+TA!E110+AN!E110+AT!E110+CO!E110+VA!E110+OH!E110+MA!E110+BI!E110+AR!E110+LR!E110+LL!E110+AY!E110+MG!E110+RM!E110</f>
        <v>0</v>
      </c>
      <c r="F110" s="82">
        <f>AP!F110+TA!F110+AN!F110+AT!F110+CO!F110+VA!F110+OH!F110+MA!F110+BI!F110+AR!F110+LR!F110+LL!F110+AY!F110+MG!F110+RM!F110</f>
        <v>0</v>
      </c>
      <c r="G110" s="82">
        <f>AP!G110+TA!G110+AN!G110+AT!G110+CO!G110+VA!G110+OH!G110+MA!G110+BI!G110+AR!G110+LR!G110+LL!G110+AY!G110+MG!G110+RM!G110</f>
        <v>0</v>
      </c>
      <c r="H110" s="82">
        <f>AP!H110+TA!H110+AN!H110+AT!H110+CO!H110+VA!H110+OH!H110+MA!H110+BI!H110+AR!H110+LR!H110+LL!H110+AY!H110+MG!H110+RM!H110</f>
        <v>0</v>
      </c>
      <c r="I110" s="82">
        <f>AP!I110+TA!I110+AN!I110+AT!I110+CO!I110+VA!I110+OH!I110+MA!I110+BI!I110+AR!I110+LR!I110+LL!I110+AY!I110+MG!I110+RM!I110</f>
        <v>0</v>
      </c>
      <c r="J110" s="82">
        <f>AP!J110+TA!J110+AN!J110+AT!J110+CO!J110+VA!J110+OH!J110+MA!J110+BI!J110+AR!J110+LR!J110+LL!J110+AY!J110+MG!J110+RM!J110</f>
        <v>0</v>
      </c>
      <c r="K110" s="82">
        <f>AP!K110+TA!K110+AN!K110+AT!K110+CO!K110+VA!K110+OH!K110+MA!K110+BI!K110+AR!K110+LR!K110+LL!K110+AY!K110+MG!K110+RM!K110</f>
        <v>0</v>
      </c>
      <c r="L110" s="82">
        <f>AP!L110+TA!L110+AN!L110+AT!L110+CO!L110+VA!L110+OH!L110+MA!L110+BI!L110+AR!L110+LR!L110+LL!L110+AY!L110+MG!L110+RM!L110</f>
        <v>0</v>
      </c>
      <c r="M110" s="82">
        <f>AP!M110+TA!M110+AN!M110+AT!M110+CO!M110+VA!M110+OH!M110+MA!M110+BI!M110+AR!M110+LR!M110+LL!M110+AY!M110+MG!M110+RM!M110</f>
        <v>0</v>
      </c>
      <c r="N110" s="82">
        <f>AP!N110+TA!N110+AN!N110+AT!N110+CO!N110+VA!N110+OH!N110+MA!N110+BI!N110+AR!N110+LR!N110+LL!N110+AY!N110+MG!N110+RM!N110</f>
        <v>0</v>
      </c>
      <c r="O110" s="82">
        <f>AP!O110+TA!O110+AN!O110+AT!O110+CO!O110+VA!O110+OH!O110+MA!O110+BI!O110+AR!O110+LR!O110+LL!O110+AY!O110+MG!O110+RM!O110</f>
        <v>0</v>
      </c>
      <c r="P110" s="82">
        <f>AP!P110+TA!P110+AN!P110+AT!P110+CO!P110+VA!P110+OH!P110+MA!P110+BI!P110+AR!P110+LR!P110+LL!P110+AY!P110+MG!P110+RM!P110</f>
        <v>0</v>
      </c>
      <c r="Q110" s="82">
        <f>AP!Q110+TA!Q110+AN!Q110+AT!Q110+CO!Q110+VA!Q110+OH!Q110+MA!Q110+BI!Q110+AR!Q110+LR!Q110+LL!Q110+AY!Q110+MG!Q110+RM!Q110</f>
        <v>0</v>
      </c>
      <c r="R110" s="82">
        <f>AP!R110+TA!R110+AN!R110+AT!R110+CO!R110+VA!R110+OH!R110+MA!R110+BI!R110+AR!R110+LR!R110+LL!R110+AY!R110+MG!R110+RM!R110</f>
        <v>0</v>
      </c>
      <c r="S110" s="82">
        <f>AP!S110+TA!S110+AN!S110+AT!S110+CO!S110+VA!S110+OH!S110+MA!S110+BI!S110+AR!S110+LR!S110+LL!S110+AY!S110+MG!S110+RM!S110</f>
        <v>0</v>
      </c>
      <c r="T110" s="82">
        <f>AP!T110+TA!T110+AN!T110+AT!T110+CO!T110+VA!T110+OH!T110+MA!T110+BI!T110+AR!T110+LR!T110+LL!T110+AY!T110+MG!T110+RM!T110</f>
        <v>0</v>
      </c>
      <c r="U110" s="82">
        <f>AP!U110+TA!U110+AN!U110+AT!U110+CO!U110+VA!U110+OH!U110+MA!U110+BI!U110+AR!U110+LR!U110+LL!U110+AY!U110+MG!U110+RM!U110</f>
        <v>0</v>
      </c>
      <c r="V110" s="82">
        <f>AP!V110+TA!V110+AN!V110+AT!V110+CO!V110+VA!V110+OH!V110+MA!V110+BI!V110+AR!V110+LR!V110+LL!V110+AY!V110+MG!V110+RM!V110</f>
        <v>0</v>
      </c>
      <c r="W110" s="82">
        <f>AP!W110+TA!W110+AN!W110+AT!W110+CO!W110+VA!W110+OH!W110+MA!W110+BI!W110+AR!W110+LR!W110+LL!W110+AY!W110+MG!W110+RM!W110</f>
        <v>0</v>
      </c>
      <c r="X110" s="82">
        <f>AP!X110+TA!X110+AN!X110+AT!X110+CO!X110+VA!X110+OH!X110+MA!X110+BI!X110+AR!X110+LR!X110+LL!X110+AY!X110+MG!X110+RM!X110</f>
        <v>0</v>
      </c>
      <c r="Y110" s="17">
        <f>AP!Y110+TA!Y110+AN!Y110+AT!Y110+CO!Y110+VA!Y110+OH!Y110+MA!Y110+BI!Y110+AR!Y110+LR!Y110+LL!Y110+AY!Y110+MG!Y110+RM!Y110</f>
        <v>0</v>
      </c>
      <c r="Z110" s="17">
        <f>AP!Z110+TA!Z110+AN!Z110+AT!Z110+CO!Z110+VA!Z110+OH!Z110+MA!Z110+BI!Z110+AR!Z110+LR!Z110+LL!Z110+AY!Z110+MG!Z110+RM!Z110</f>
        <v>219</v>
      </c>
      <c r="AA110" s="17">
        <f>AP!AA110+TA!AA110+AN!AA110+AT!AA110+CO!AA110+VA!AA110+OH!AA110+MA!AA110+BI!AA110+AR!AA110+LR!AA110+LL!AA110+AY!AA110+MG!AA110+RM!AA110</f>
        <v>2055</v>
      </c>
      <c r="AB110" s="17">
        <f>AP!AB110+TA!AB110+AN!AB110+AT!AB110+CO!AB110+VA!AB110+OH!AB110+MA!AB110+BI!AB110+AR!AB110+LR!AB110+LL!AB110+AY!AB110+MG!AB110+RM!AB110</f>
        <v>1625</v>
      </c>
      <c r="AC110" s="17">
        <f>AP!AC110+TA!AC110+AN!AC110+AT!AC110+CO!AC110+VA!AC110+OH!AC110+MA!AC110+BI!AC110+AR!AC110+LR!AC110+LL!AC110+AY!AC110+MG!AC110+RM!AC110</f>
        <v>1033</v>
      </c>
      <c r="AD110" s="17">
        <f>AP!AD110+TA!AD110+AN!AD110+AT!AD110+CO!AD110+VA!AD110+OH!AD110+MA!AD110+BI!AD110+AR!AD110+LR!AD110+LL!AD110+AY!AD110+MG!AD110+RM!AD110</f>
        <v>1777</v>
      </c>
      <c r="AE110" s="17">
        <f>AP!AE110+TA!AE110+AN!AE110+AT!AE110+CO!AE110+VA!AE110+OH!AE110+MA!AE110+BI!AE110+AR!AE110+LR!AE110+LL!AE110+AY!AE110+MG!AE110+RM!AE110</f>
        <v>1500</v>
      </c>
      <c r="AF110" s="17">
        <f>AP!AF110+TA!AF110+AN!AF110+AT!AF110+CO!AF110+VA!AF110+OH!AF110+MA!AF110+ÑU!AF110+BI!AF110+AR!AF110+LR!AF110+LL!AF110+AY!AF110+MG!AF110+RM!AF110</f>
        <v>589</v>
      </c>
      <c r="AG110" s="17">
        <v>340</v>
      </c>
      <c r="AH110" s="17">
        <f>AP!AH110+TA!AH110+AN!AH110+AT!AH110+CO!AH110+VA!AH110+OH!AH110+MA!AH110+ÑU!AH110+BI!AH110+AR!AH110+LR!AH110+LL!AH110+AY!AH110+MG!AH110+RM!AH110</f>
        <v>451</v>
      </c>
      <c r="AI110" s="85">
        <f t="shared" si="82"/>
        <v>9589</v>
      </c>
    </row>
    <row r="111" spans="1:35" ht="12.75" customHeight="1" x14ac:dyDescent="0.2">
      <c r="A111" s="121"/>
      <c r="B111" s="138"/>
      <c r="C111" s="11" t="s">
        <v>39</v>
      </c>
      <c r="D111" s="83">
        <f>AP!D111+TA!D111+AN!D111+AT!D111+CO!D111+VA!D111+OH!D111+MA!D111+BI!D111+AR!D111+LR!D111+LL!D111+AY!D111+MG!D111+RM!D111</f>
        <v>0</v>
      </c>
      <c r="E111" s="83">
        <f>AP!E111+TA!E111+AN!E111+AT!E111+CO!E111+VA!E111+OH!E111+MA!E111+BI!E111+AR!E111+LR!E111+LL!E111+AY!E111+MG!E111+RM!E111</f>
        <v>0</v>
      </c>
      <c r="F111" s="83">
        <f>AP!F111+TA!F111+AN!F111+AT!F111+CO!F111+VA!F111+OH!F111+MA!F111+BI!F111+AR!F111+LR!F111+LL!F111+AY!F111+MG!F111+RM!F111</f>
        <v>0</v>
      </c>
      <c r="G111" s="83">
        <f>AP!G111+TA!G111+AN!G111+AT!G111+CO!G111+VA!G111+OH!G111+MA!G111+BI!G111+AR!G111+LR!G111+LL!G111+AY!G111+MG!G111+RM!G111</f>
        <v>0</v>
      </c>
      <c r="H111" s="83">
        <f>AP!H111+TA!H111+AN!H111+AT!H111+CO!H111+VA!H111+OH!H111+MA!H111+BI!H111+AR!H111+LR!H111+LL!H111+AY!H111+MG!H111+RM!H111</f>
        <v>0</v>
      </c>
      <c r="I111" s="83">
        <f>AP!I111+TA!I111+AN!I111+AT!I111+CO!I111+VA!I111+OH!I111+MA!I111+BI!I111+AR!I111+LR!I111+LL!I111+AY!I111+MG!I111+RM!I111</f>
        <v>0</v>
      </c>
      <c r="J111" s="83">
        <f>AP!J111+TA!J111+AN!J111+AT!J111+CO!J111+VA!J111+OH!J111+MA!J111+BI!J111+AR!J111+LR!J111+LL!J111+AY!J111+MG!J111+RM!J111</f>
        <v>0</v>
      </c>
      <c r="K111" s="83">
        <f>AP!K111+TA!K111+AN!K111+AT!K111+CO!K111+VA!K111+OH!K111+MA!K111+BI!K111+AR!K111+LR!K111+LL!K111+AY!K111+MG!K111+RM!K111</f>
        <v>0</v>
      </c>
      <c r="L111" s="83">
        <f>AP!L111+TA!L111+AN!L111+AT!L111+CO!L111+VA!L111+OH!L111+MA!L111+BI!L111+AR!L111+LR!L111+LL!L111+AY!L111+MG!L111+RM!L111</f>
        <v>0</v>
      </c>
      <c r="M111" s="83">
        <f>AP!M111+TA!M111+AN!M111+AT!M111+CO!M111+VA!M111+OH!M111+MA!M111+BI!M111+AR!M111+LR!M111+LL!M111+AY!M111+MG!M111+RM!M111</f>
        <v>0</v>
      </c>
      <c r="N111" s="83">
        <f>AP!N111+TA!N111+AN!N111+AT!N111+CO!N111+VA!N111+OH!N111+MA!N111+BI!N111+AR!N111+LR!N111+LL!N111+AY!N111+MG!N111+RM!N111</f>
        <v>0</v>
      </c>
      <c r="O111" s="83">
        <f>AP!O111+TA!O111+AN!O111+AT!O111+CO!O111+VA!O111+OH!O111+MA!O111+BI!O111+AR!O111+LR!O111+LL!O111+AY!O111+MG!O111+RM!O111</f>
        <v>0</v>
      </c>
      <c r="P111" s="83">
        <f>AP!P111+TA!P111+AN!P111+AT!P111+CO!P111+VA!P111+OH!P111+MA!P111+BI!P111+AR!P111+LR!P111+LL!P111+AY!P111+MG!P111+RM!P111</f>
        <v>0</v>
      </c>
      <c r="Q111" s="83">
        <f>AP!Q111+TA!Q111+AN!Q111+AT!Q111+CO!Q111+VA!Q111+OH!Q111+MA!Q111+BI!Q111+AR!Q111+LR!Q111+LL!Q111+AY!Q111+MG!Q111+RM!Q111</f>
        <v>0</v>
      </c>
      <c r="R111" s="83">
        <f>AP!R111+TA!R111+AN!R111+AT!R111+CO!R111+VA!R111+OH!R111+MA!R111+BI!R111+AR!R111+LR!R111+LL!R111+AY!R111+MG!R111+RM!R111</f>
        <v>0</v>
      </c>
      <c r="S111" s="83">
        <f>AP!S111+TA!S111+AN!S111+AT!S111+CO!S111+VA!S111+OH!S111+MA!S111+BI!S111+AR!S111+LR!S111+LL!S111+AY!S111+MG!S111+RM!S111</f>
        <v>0</v>
      </c>
      <c r="T111" s="83">
        <f>AP!T111+TA!T111+AN!T111+AT!T111+CO!T111+VA!T111+OH!T111+MA!T111+BI!T111+AR!T111+LR!T111+LL!T111+AY!T111+MG!T111+RM!T111</f>
        <v>0</v>
      </c>
      <c r="U111" s="83">
        <f>AP!U111+TA!U111+AN!U111+AT!U111+CO!U111+VA!U111+OH!U111+MA!U111+BI!U111+AR!U111+LR!U111+LL!U111+AY!U111+MG!U111+RM!U111</f>
        <v>0</v>
      </c>
      <c r="V111" s="83">
        <f>AP!V111+TA!V111+AN!V111+AT!V111+CO!V111+VA!V111+OH!V111+MA!V111+BI!V111+AR!V111+LR!V111+LL!V111+AY!V111+MG!V111+RM!V111</f>
        <v>0</v>
      </c>
      <c r="W111" s="83">
        <f>AP!W111+TA!W111+AN!W111+AT!W111+CO!W111+VA!W111+OH!W111+MA!W111+BI!W111+AR!W111+LR!W111+LL!W111+AY!W111+MG!W111+RM!W111</f>
        <v>0</v>
      </c>
      <c r="X111" s="83">
        <f>AP!X111+TA!X111+AN!X111+AT!X111+CO!X111+VA!X111+OH!X111+MA!X111+BI!X111+AR!X111+LR!X111+LL!X111+AY!X111+MG!X111+RM!X111</f>
        <v>0</v>
      </c>
      <c r="Y111" s="18">
        <f>AP!Y111+TA!Y111+AN!Y111+AT!Y111+CO!Y111+VA!Y111+OH!Y111+MA!Y111+BI!Y111+AR!Y111+LR!Y111+LL!Y111+AY!Y111+MG!Y111+RM!Y111</f>
        <v>0</v>
      </c>
      <c r="Z111" s="18">
        <f>AP!Z111+TA!Z111+AN!Z111+AT!Z111+CO!Z111+VA!Z111+OH!Z111+MA!Z111+BI!Z111+AR!Z111+LR!Z111+LL!Z111+AY!Z111+MG!Z111+RM!Z111</f>
        <v>125467</v>
      </c>
      <c r="AA111" s="18">
        <f>AP!AA111+TA!AA111+AN!AA111+AT!AA111+CO!AA111+VA!AA111+OH!AA111+MA!AA111+BI!AA111+AR!AA111+LR!AA111+LL!AA111+AY!AA111+MG!AA111+RM!AA111</f>
        <v>1162507</v>
      </c>
      <c r="AB111" s="18">
        <f>AP!AB111+TA!AB111+AN!AB111+AT!AB111+CO!AB111+VA!AB111+OH!AB111+MA!AB111+BI!AB111+AR!AB111+LR!AB111+LL!AB111+AY!AB111+MG!AB111+RM!AB111</f>
        <v>932870</v>
      </c>
      <c r="AC111" s="18">
        <f>AP!AC111+TA!AC111+AN!AC111+AT!AC111+CO!AC111+VA!AC111+OH!AC111+MA!AC111+BI!AC111+AR!AC111+LR!AC111+LL!AC111+AY!AC111+MG!AC111+RM!AC111</f>
        <v>903942</v>
      </c>
      <c r="AD111" s="18">
        <f>AP!AD111+TA!AD111+AN!AD111+AT!AD111+CO!AD111+VA!AD111+OH!AD111+MA!AD111+BI!AD111+AR!AD111+LR!AD111+LL!AD111+AY!AD111+MG!AD111+RM!AD111</f>
        <v>2030068</v>
      </c>
      <c r="AE111" s="18">
        <f>AP!AE111+TA!AE111+AN!AE111+AT!AE111+CO!AE111+VA!AE111+OH!AE111+MA!AE111+BI!AE111+AR!AE111+LR!AE111+LL!AE111+AY!AE111+MG!AE111+RM!AE111</f>
        <v>1752795</v>
      </c>
      <c r="AF111" s="18">
        <f>AP!AF111+TA!AF111+AN!AF111+AT!AF111+CO!AF111+VA!AF111+OH!AF111+MA!AF111+ÑU!AF111+BI!AF111+AR!AF111+LR!AF111+LL!AF111+AY!AF111+MG!AF111+RM!AF111</f>
        <v>668535</v>
      </c>
      <c r="AG111" s="18">
        <v>336328</v>
      </c>
      <c r="AH111" s="18">
        <f>AP!AH111+TA!AH111+AN!AH111+AT!AH111+CO!AH111+VA!AH111+OH!AH111+MA!AH111+ÑU!AH111+BI!AH111+AR!AH111+LR!AH111+LL!AH111+AY!AH111+MG!AH111+RM!AH111</f>
        <v>521946.6</v>
      </c>
      <c r="AI111" s="86">
        <f t="shared" si="82"/>
        <v>8434458.5999999996</v>
      </c>
    </row>
    <row r="112" spans="1:35" ht="12.75" customHeight="1" x14ac:dyDescent="0.2">
      <c r="A112" s="121"/>
      <c r="B112" s="137" t="s">
        <v>31</v>
      </c>
      <c r="C112" s="10" t="s">
        <v>25</v>
      </c>
      <c r="D112" s="82">
        <f>AP!D112+TA!D112+AN!D112+AT!D112+CO!D112+VA!D112+OH!D112+MA!D112+BI!D112+AR!D112+LR!D112+LL!D112+AY!D112+MG!D112+RM!D112</f>
        <v>0</v>
      </c>
      <c r="E112" s="82">
        <f>AP!E112+TA!E112+AN!E112+AT!E112+CO!E112+VA!E112+OH!E112+MA!E112+BI!E112+AR!E112+LR!E112+LL!E112+AY!E112+MG!E112+RM!E112</f>
        <v>0</v>
      </c>
      <c r="F112" s="82">
        <f>AP!F112+TA!F112+AN!F112+AT!F112+CO!F112+VA!F112+OH!F112+MA!F112+BI!F112+AR!F112+LR!F112+LL!F112+AY!F112+MG!F112+RM!F112</f>
        <v>0</v>
      </c>
      <c r="G112" s="82">
        <f>AP!G112+TA!G112+AN!G112+AT!G112+CO!G112+VA!G112+OH!G112+MA!G112+BI!G112+AR!G112+LR!G112+LL!G112+AY!G112+MG!G112+RM!G112</f>
        <v>0</v>
      </c>
      <c r="H112" s="82">
        <f>AP!H112+TA!H112+AN!H112+AT!H112+CO!H112+VA!H112+OH!H112+MA!H112+BI!H112+AR!H112+LR!H112+LL!H112+AY!H112+MG!H112+RM!H112</f>
        <v>0</v>
      </c>
      <c r="I112" s="82">
        <f>AP!I112+TA!I112+AN!I112+AT!I112+CO!I112+VA!I112+OH!I112+MA!I112+BI!I112+AR!I112+LR!I112+LL!I112+AY!I112+MG!I112+RM!I112</f>
        <v>0</v>
      </c>
      <c r="J112" s="82">
        <f>AP!J112+TA!J112+AN!J112+AT!J112+CO!J112+VA!J112+OH!J112+MA!J112+BI!J112+AR!J112+LR!J112+LL!J112+AY!J112+MG!J112+RM!J112</f>
        <v>0</v>
      </c>
      <c r="K112" s="82">
        <f>AP!K112+TA!K112+AN!K112+AT!K112+CO!K112+VA!K112+OH!K112+MA!K112+BI!K112+AR!K112+LR!K112+LL!K112+AY!K112+MG!K112+RM!K112</f>
        <v>0</v>
      </c>
      <c r="L112" s="82">
        <f>AP!L112+TA!L112+AN!L112+AT!L112+CO!L112+VA!L112+OH!L112+MA!L112+BI!L112+AR!L112+LR!L112+LL!L112+AY!L112+MG!L112+RM!L112</f>
        <v>0</v>
      </c>
      <c r="M112" s="82">
        <f>AP!M112+TA!M112+AN!M112+AT!M112+CO!M112+VA!M112+OH!M112+MA!M112+BI!M112+AR!M112+LR!M112+LL!M112+AY!M112+MG!M112+RM!M112</f>
        <v>0</v>
      </c>
      <c r="N112" s="82">
        <f>AP!N112+TA!N112+AN!N112+AT!N112+CO!N112+VA!N112+OH!N112+MA!N112+BI!N112+AR!N112+LR!N112+LL!N112+AY!N112+MG!N112+RM!N112</f>
        <v>0</v>
      </c>
      <c r="O112" s="82">
        <f>AP!O112+TA!O112+AN!O112+AT!O112+CO!O112+VA!O112+OH!O112+MA!O112+BI!O112+AR!O112+LR!O112+LL!O112+AY!O112+MG!O112+RM!O112</f>
        <v>0</v>
      </c>
      <c r="P112" s="82">
        <f>AP!P112+TA!P112+AN!P112+AT!P112+CO!P112+VA!P112+OH!P112+MA!P112+BI!P112+AR!P112+LR!P112+LL!P112+AY!P112+MG!P112+RM!P112</f>
        <v>0</v>
      </c>
      <c r="Q112" s="82">
        <f>AP!Q112+TA!Q112+AN!Q112+AT!Q112+CO!Q112+VA!Q112+OH!Q112+MA!Q112+BI!Q112+AR!Q112+LR!Q112+LL!Q112+AY!Q112+MG!Q112+RM!Q112</f>
        <v>0</v>
      </c>
      <c r="R112" s="82">
        <f>AP!R112+TA!R112+AN!R112+AT!R112+CO!R112+VA!R112+OH!R112+MA!R112+BI!R112+AR!R112+LR!R112+LL!R112+AY!R112+MG!R112+RM!R112</f>
        <v>0</v>
      </c>
      <c r="S112" s="82">
        <f>AP!S112+TA!S112+AN!S112+AT!S112+CO!S112+VA!S112+OH!S112+MA!S112+BI!S112+AR!S112+LR!S112+LL!S112+AY!S112+MG!S112+RM!S112</f>
        <v>0</v>
      </c>
      <c r="T112" s="82">
        <f>AP!T112+TA!T112+AN!T112+AT!T112+CO!T112+VA!T112+OH!T112+MA!T112+BI!T112+AR!T112+LR!T112+LL!T112+AY!T112+MG!T112+RM!T112</f>
        <v>0</v>
      </c>
      <c r="U112" s="82">
        <f>AP!U112+TA!U112+AN!U112+AT!U112+CO!U112+VA!U112+OH!U112+MA!U112+BI!U112+AR!U112+LR!U112+LL!U112+AY!U112+MG!U112+RM!U112</f>
        <v>0</v>
      </c>
      <c r="V112" s="82">
        <f>AP!V112+TA!V112+AN!V112+AT!V112+CO!V112+VA!V112+OH!V112+MA!V112+BI!V112+AR!V112+LR!V112+LL!V112+AY!V112+MG!V112+RM!V112</f>
        <v>0</v>
      </c>
      <c r="W112" s="82">
        <f>AP!W112+TA!W112+AN!W112+AT!W112+CO!W112+VA!W112+OH!W112+MA!W112+BI!W112+AR!W112+LR!W112+LL!W112+AY!W112+MG!W112+RM!W112</f>
        <v>0</v>
      </c>
      <c r="X112" s="82">
        <f>AP!X112+TA!X112+AN!X112+AT!X112+CO!X112+VA!X112+OH!X112+MA!X112+BI!X112+AR!X112+LR!X112+LL!X112+AY!X112+MG!X112+RM!X112</f>
        <v>0</v>
      </c>
      <c r="Y112" s="17">
        <f>AP!Y112+TA!Y112+AN!Y112+AT!Y112+CO!Y112+VA!Y112+OH!Y112+MA!Y112+BI!Y112+AR!Y112+LR!Y112+LL!Y112+AY!Y112+MG!Y112+RM!Y112</f>
        <v>0</v>
      </c>
      <c r="Z112" s="17">
        <f>AP!Z112+TA!Z112+AN!Z112+AT!Z112+CO!Z112+VA!Z112+OH!Z112+MA!Z112+BI!Z112+AR!Z112+LR!Z112+LL!Z112+AY!Z112+MG!Z112+RM!Z112</f>
        <v>0</v>
      </c>
      <c r="AA112" s="17">
        <f>AP!AA112+TA!AA112+AN!AA112+AT!AA112+CO!AA112+VA!AA112+OH!AA112+MA!AA112+BI!AA112+AR!AA112+LR!AA112+LL!AA112+AY!AA112+MG!AA112+RM!AA112</f>
        <v>0</v>
      </c>
      <c r="AB112" s="17">
        <f>AP!AB112+TA!AB112+AN!AB112+AT!AB112+CO!AB112+VA!AB112+OH!AB112+MA!AB112+BI!AB112+AR!AB112+LR!AB112+LL!AB112+AY!AB112+MG!AB112+RM!AB112</f>
        <v>0</v>
      </c>
      <c r="AC112" s="17">
        <f>AP!AC112+TA!AC112+AN!AC112+AT!AC112+CO!AC112+VA!AC112+OH!AC112+MA!AC112+BI!AC112+AR!AC112+LR!AC112+LL!AC112+AY!AC112+MG!AC112+RM!AC112</f>
        <v>0</v>
      </c>
      <c r="AD112" s="17">
        <f>AP!AD112+TA!AD112+AN!AD112+AT!AD112+CO!AD112+VA!AD112+OH!AD112+MA!AD112+BI!AD112+AR!AD112+LR!AD112+LL!AD112+AY!AD112+MG!AD112+RM!AD112</f>
        <v>0</v>
      </c>
      <c r="AE112" s="17">
        <f>AP!AE112+TA!AE112+AN!AE112+AT!AE112+CO!AE112+VA!AE112+OH!AE112+MA!AE112+BI!AE112+AR!AE112+LR!AE112+LL!AE112+AY!AE112+MG!AE112+RM!AE112</f>
        <v>0</v>
      </c>
      <c r="AF112" s="17">
        <f>AP!AF112+TA!AF112+AN!AF112+AT!AF112+CO!AF112+VA!AF112+OH!AF112+MA!AF112+ÑU!AF112+BI!AF112+AR!AF112+LR!AF112+LL!AF112+AY!AF112+MG!AF112+RM!AF112</f>
        <v>0</v>
      </c>
      <c r="AG112" s="17">
        <v>0</v>
      </c>
      <c r="AH112" s="17">
        <f>AP!AH112+TA!AH112+AN!AH112+AT!AH112+CO!AH112+VA!AH112+OH!AH112+MA!AH112+ÑU!AH112+BI!AH112+AR!AH112+LR!AH112+LL!AH112+AY!AH112+MG!AH112+RM!AH112</f>
        <v>0</v>
      </c>
      <c r="AI112" s="85">
        <f t="shared" si="82"/>
        <v>0</v>
      </c>
    </row>
    <row r="113" spans="1:35" ht="12.75" customHeight="1" x14ac:dyDescent="0.2">
      <c r="A113" s="122"/>
      <c r="B113" s="138"/>
      <c r="C113" s="11" t="s">
        <v>39</v>
      </c>
      <c r="D113" s="83">
        <f>AP!D113+TA!D113+AN!D113+AT!D113+CO!D113+VA!D113+OH!D113+MA!D113+BI!D113+AR!D113+LR!D113+LL!D113+AY!D113+MG!D113+RM!D113</f>
        <v>0</v>
      </c>
      <c r="E113" s="83">
        <f>AP!E113+TA!E113+AN!E113+AT!E113+CO!E113+VA!E113+OH!E113+MA!E113+BI!E113+AR!E113+LR!E113+LL!E113+AY!E113+MG!E113+RM!E113</f>
        <v>0</v>
      </c>
      <c r="F113" s="83">
        <f>AP!F113+TA!F113+AN!F113+AT!F113+CO!F113+VA!F113+OH!F113+MA!F113+BI!F113+AR!F113+LR!F113+LL!F113+AY!F113+MG!F113+RM!F113</f>
        <v>0</v>
      </c>
      <c r="G113" s="83">
        <f>AP!G113+TA!G113+AN!G113+AT!G113+CO!G113+VA!G113+OH!G113+MA!G113+BI!G113+AR!G113+LR!G113+LL!G113+AY!G113+MG!G113+RM!G113</f>
        <v>0</v>
      </c>
      <c r="H113" s="83">
        <f>AP!H113+TA!H113+AN!H113+AT!H113+CO!H113+VA!H113+OH!H113+MA!H113+BI!H113+AR!H113+LR!H113+LL!H113+AY!H113+MG!H113+RM!H113</f>
        <v>0</v>
      </c>
      <c r="I113" s="83">
        <f>AP!I113+TA!I113+AN!I113+AT!I113+CO!I113+VA!I113+OH!I113+MA!I113+BI!I113+AR!I113+LR!I113+LL!I113+AY!I113+MG!I113+RM!I113</f>
        <v>0</v>
      </c>
      <c r="J113" s="83">
        <f>AP!J113+TA!J113+AN!J113+AT!J113+CO!J113+VA!J113+OH!J113+MA!J113+BI!J113+AR!J113+LR!J113+LL!J113+AY!J113+MG!J113+RM!J113</f>
        <v>0</v>
      </c>
      <c r="K113" s="83">
        <f>AP!K113+TA!K113+AN!K113+AT!K113+CO!K113+VA!K113+OH!K113+MA!K113+BI!K113+AR!K113+LR!K113+LL!K113+AY!K113+MG!K113+RM!K113</f>
        <v>0</v>
      </c>
      <c r="L113" s="83">
        <f>AP!L113+TA!L113+AN!L113+AT!L113+CO!L113+VA!L113+OH!L113+MA!L113+BI!L113+AR!L113+LR!L113+LL!L113+AY!L113+MG!L113+RM!L113</f>
        <v>0</v>
      </c>
      <c r="M113" s="83">
        <f>AP!M113+TA!M113+AN!M113+AT!M113+CO!M113+VA!M113+OH!M113+MA!M113+BI!M113+AR!M113+LR!M113+LL!M113+AY!M113+MG!M113+RM!M113</f>
        <v>0</v>
      </c>
      <c r="N113" s="83">
        <f>AP!N113+TA!N113+AN!N113+AT!N113+CO!N113+VA!N113+OH!N113+MA!N113+BI!N113+AR!N113+LR!N113+LL!N113+AY!N113+MG!N113+RM!N113</f>
        <v>0</v>
      </c>
      <c r="O113" s="83">
        <f>AP!O113+TA!O113+AN!O113+AT!O113+CO!O113+VA!O113+OH!O113+MA!O113+BI!O113+AR!O113+LR!O113+LL!O113+AY!O113+MG!O113+RM!O113</f>
        <v>0</v>
      </c>
      <c r="P113" s="83">
        <f>AP!P113+TA!P113+AN!P113+AT!P113+CO!P113+VA!P113+OH!P113+MA!P113+BI!P113+AR!P113+LR!P113+LL!P113+AY!P113+MG!P113+RM!P113</f>
        <v>0</v>
      </c>
      <c r="Q113" s="83">
        <f>AP!Q113+TA!Q113+AN!Q113+AT!Q113+CO!Q113+VA!Q113+OH!Q113+MA!Q113+BI!Q113+AR!Q113+LR!Q113+LL!Q113+AY!Q113+MG!Q113+RM!Q113</f>
        <v>0</v>
      </c>
      <c r="R113" s="83">
        <f>AP!R113+TA!R113+AN!R113+AT!R113+CO!R113+VA!R113+OH!R113+MA!R113+BI!R113+AR!R113+LR!R113+LL!R113+AY!R113+MG!R113+RM!R113</f>
        <v>0</v>
      </c>
      <c r="S113" s="83">
        <f>AP!S113+TA!S113+AN!S113+AT!S113+CO!S113+VA!S113+OH!S113+MA!S113+BI!S113+AR!S113+LR!S113+LL!S113+AY!S113+MG!S113+RM!S113</f>
        <v>0</v>
      </c>
      <c r="T113" s="83">
        <f>AP!T113+TA!T113+AN!T113+AT!T113+CO!T113+VA!T113+OH!T113+MA!T113+BI!T113+AR!T113+LR!T113+LL!T113+AY!T113+MG!T113+RM!T113</f>
        <v>0</v>
      </c>
      <c r="U113" s="83">
        <f>AP!U113+TA!U113+AN!U113+AT!U113+CO!U113+VA!U113+OH!U113+MA!U113+BI!U113+AR!U113+LR!U113+LL!U113+AY!U113+MG!U113+RM!U113</f>
        <v>0</v>
      </c>
      <c r="V113" s="83">
        <f>AP!V113+TA!V113+AN!V113+AT!V113+CO!V113+VA!V113+OH!V113+MA!V113+BI!V113+AR!V113+LR!V113+LL!V113+AY!V113+MG!V113+RM!V113</f>
        <v>0</v>
      </c>
      <c r="W113" s="83">
        <f>AP!W113+TA!W113+AN!W113+AT!W113+CO!W113+VA!W113+OH!W113+MA!W113+BI!W113+AR!W113+LR!W113+LL!W113+AY!W113+MG!W113+RM!W113</f>
        <v>0</v>
      </c>
      <c r="X113" s="83">
        <f>AP!X113+TA!X113+AN!X113+AT!X113+CO!X113+VA!X113+OH!X113+MA!X113+BI!X113+AR!X113+LR!X113+LL!X113+AY!X113+MG!X113+RM!X113</f>
        <v>0</v>
      </c>
      <c r="Y113" s="18">
        <f>AP!Y113+TA!Y113+AN!Y113+AT!Y113+CO!Y113+VA!Y113+OH!Y113+MA!Y113+BI!Y113+AR!Y113+LR!Y113+LL!Y113+AY!Y113+MG!Y113+RM!Y113</f>
        <v>0</v>
      </c>
      <c r="Z113" s="18">
        <f>AP!Z113+TA!Z113+AN!Z113+AT!Z113+CO!Z113+VA!Z113+OH!Z113+MA!Z113+BI!Z113+AR!Z113+LR!Z113+LL!Z113+AY!Z113+MG!Z113+RM!Z113</f>
        <v>0</v>
      </c>
      <c r="AA113" s="18">
        <f>AP!AA113+TA!AA113+AN!AA113+AT!AA113+CO!AA113+VA!AA113+OH!AA113+MA!AA113+BI!AA113+AR!AA113+LR!AA113+LL!AA113+AY!AA113+MG!AA113+RM!AA113</f>
        <v>0</v>
      </c>
      <c r="AB113" s="18">
        <f>AP!AB113+TA!AB113+AN!AB113+AT!AB113+CO!AB113+VA!AB113+OH!AB113+MA!AB113+BI!AB113+AR!AB113+LR!AB113+LL!AB113+AY!AB113+MG!AB113+RM!AB113</f>
        <v>0</v>
      </c>
      <c r="AC113" s="18">
        <f>AP!AC113+TA!AC113+AN!AC113+AT!AC113+CO!AC113+VA!AC113+OH!AC113+MA!AC113+BI!AC113+AR!AC113+LR!AC113+LL!AC113+AY!AC113+MG!AC113+RM!AC113</f>
        <v>0</v>
      </c>
      <c r="AD113" s="18">
        <f>AP!AD113+TA!AD113+AN!AD113+AT!AD113+CO!AD113+VA!AD113+OH!AD113+MA!AD113+BI!AD113+AR!AD113+LR!AD113+LL!AD113+AY!AD113+MG!AD113+RM!AD113</f>
        <v>0</v>
      </c>
      <c r="AE113" s="18">
        <f>AP!AE113+TA!AE113+AN!AE113+AT!AE113+CO!AE113+VA!AE113+OH!AE113+MA!AE113+BI!AE113+AR!AE113+LR!AE113+LL!AE113+AY!AE113+MG!AE113+RM!AE113</f>
        <v>0</v>
      </c>
      <c r="AF113" s="18">
        <f>AP!AF113+TA!AF113+AN!AF113+AT!AF113+CO!AF113+VA!AF113+OH!AF113+MA!AF113+ÑU!AF113+BI!AF113+AR!AF113+LR!AF113+LL!AF113+AY!AF113+MG!AF113+RM!AF113</f>
        <v>0</v>
      </c>
      <c r="AG113" s="18">
        <v>0</v>
      </c>
      <c r="AH113" s="18">
        <f>AP!AH113+TA!AH113+AN!AH113+AT!AH113+CO!AH113+VA!AH113+OH!AH113+MA!AH113+ÑU!AH113+BI!AH113+AR!AH113+LR!AH113+LL!AH113+AY!AH113+MG!AH113+RM!AH113</f>
        <v>0</v>
      </c>
      <c r="AI113" s="86">
        <f t="shared" si="82"/>
        <v>0</v>
      </c>
    </row>
    <row r="114" spans="1:35" ht="12.75" customHeight="1" x14ac:dyDescent="0.2">
      <c r="A114" s="120" t="s">
        <v>32</v>
      </c>
      <c r="B114" s="137" t="s">
        <v>33</v>
      </c>
      <c r="C114" s="10" t="s">
        <v>25</v>
      </c>
      <c r="D114" s="82">
        <f>AP!D114+TA!D114+AN!D114+AT!D114+CO!D114+VA!D114+OH!D114+MA!D114+BI!D114+AR!D114+LR!D114+LL!D114+AY!D114+MG!D114+RM!D114</f>
        <v>0</v>
      </c>
      <c r="E114" s="82">
        <f>AP!E114+TA!E114+AN!E114+AT!E114+CO!E114+VA!E114+OH!E114+MA!E114+BI!E114+AR!E114+LR!E114+LL!E114+AY!E114+MG!E114+RM!E114</f>
        <v>0</v>
      </c>
      <c r="F114" s="82">
        <f>AP!F114+TA!F114+AN!F114+AT!F114+CO!F114+VA!F114+OH!F114+MA!F114+BI!F114+AR!F114+LR!F114+LL!F114+AY!F114+MG!F114+RM!F114</f>
        <v>0</v>
      </c>
      <c r="G114" s="82">
        <f>AP!G114+TA!G114+AN!G114+AT!G114+CO!G114+VA!G114+OH!G114+MA!G114+BI!G114+AR!G114+LR!G114+LL!G114+AY!G114+MG!G114+RM!G114</f>
        <v>0</v>
      </c>
      <c r="H114" s="82">
        <f>AP!H114+TA!H114+AN!H114+AT!H114+CO!H114+VA!H114+OH!H114+MA!H114+BI!H114+AR!H114+LR!H114+LL!H114+AY!H114+MG!H114+RM!H114</f>
        <v>0</v>
      </c>
      <c r="I114" s="82">
        <f>AP!I114+TA!I114+AN!I114+AT!I114+CO!I114+VA!I114+OH!I114+MA!I114+BI!I114+AR!I114+LR!I114+LL!I114+AY!I114+MG!I114+RM!I114</f>
        <v>0</v>
      </c>
      <c r="J114" s="82">
        <f>AP!J114+TA!J114+AN!J114+AT!J114+CO!J114+VA!J114+OH!J114+MA!J114+BI!J114+AR!J114+LR!J114+LL!J114+AY!J114+MG!J114+RM!J114</f>
        <v>0</v>
      </c>
      <c r="K114" s="82">
        <f>AP!K114+TA!K114+AN!K114+AT!K114+CO!K114+VA!K114+OH!K114+MA!K114+BI!K114+AR!K114+LR!K114+LL!K114+AY!K114+MG!K114+RM!K114</f>
        <v>0</v>
      </c>
      <c r="L114" s="82">
        <f>AP!L114+TA!L114+AN!L114+AT!L114+CO!L114+VA!L114+OH!L114+MA!L114+BI!L114+AR!L114+LR!L114+LL!L114+AY!L114+MG!L114+RM!L114</f>
        <v>0</v>
      </c>
      <c r="M114" s="82">
        <f>AP!M114+TA!M114+AN!M114+AT!M114+CO!M114+VA!M114+OH!M114+MA!M114+BI!M114+AR!M114+LR!M114+LL!M114+AY!M114+MG!M114+RM!M114</f>
        <v>0</v>
      </c>
      <c r="N114" s="82">
        <f>AP!N114+TA!N114+AN!N114+AT!N114+CO!N114+VA!N114+OH!N114+MA!N114+BI!N114+AR!N114+LR!N114+LL!N114+AY!N114+MG!N114+RM!N114</f>
        <v>0</v>
      </c>
      <c r="O114" s="82">
        <f>AP!O114+TA!O114+AN!O114+AT!O114+CO!O114+VA!O114+OH!O114+MA!O114+BI!O114+AR!O114+LR!O114+LL!O114+AY!O114+MG!O114+RM!O114</f>
        <v>0</v>
      </c>
      <c r="P114" s="82">
        <f>AP!P114+TA!P114+AN!P114+AT!P114+CO!P114+VA!P114+OH!P114+MA!P114+BI!P114+AR!P114+LR!P114+LL!P114+AY!P114+MG!P114+RM!P114</f>
        <v>0</v>
      </c>
      <c r="Q114" s="82">
        <f>AP!Q114+TA!Q114+AN!Q114+AT!Q114+CO!Q114+VA!Q114+OH!Q114+MA!Q114+BI!Q114+AR!Q114+LR!Q114+LL!Q114+AY!Q114+MG!Q114+RM!Q114</f>
        <v>0</v>
      </c>
      <c r="R114" s="82">
        <f>AP!R114+TA!R114+AN!R114+AT!R114+CO!R114+VA!R114+OH!R114+MA!R114+BI!R114+AR!R114+LR!R114+LL!R114+AY!R114+MG!R114+RM!R114</f>
        <v>0</v>
      </c>
      <c r="S114" s="82">
        <f>AP!S114+TA!S114+AN!S114+AT!S114+CO!S114+VA!S114+OH!S114+MA!S114+BI!S114+AR!S114+LR!S114+LL!S114+AY!S114+MG!S114+RM!S114</f>
        <v>0</v>
      </c>
      <c r="T114" s="82">
        <f>AP!T114+TA!T114+AN!T114+AT!T114+CO!T114+VA!T114+OH!T114+MA!T114+BI!T114+AR!T114+LR!T114+LL!T114+AY!T114+MG!T114+RM!T114</f>
        <v>0</v>
      </c>
      <c r="U114" s="82">
        <f>AP!U114+TA!U114+AN!U114+AT!U114+CO!U114+VA!U114+OH!U114+MA!U114+BI!U114+AR!U114+LR!U114+LL!U114+AY!U114+MG!U114+RM!U114</f>
        <v>0</v>
      </c>
      <c r="V114" s="82">
        <f>AP!V114+TA!V114+AN!V114+AT!V114+CO!V114+VA!V114+OH!V114+MA!V114+BI!V114+AR!V114+LR!V114+LL!V114+AY!V114+MG!V114+RM!V114</f>
        <v>0</v>
      </c>
      <c r="W114" s="82">
        <f>AP!W114+TA!W114+AN!W114+AT!W114+CO!W114+VA!W114+OH!W114+MA!W114+BI!W114+AR!W114+LR!W114+LL!W114+AY!W114+MG!W114+RM!W114</f>
        <v>0</v>
      </c>
      <c r="X114" s="82">
        <f>AP!X114+TA!X114+AN!X114+AT!X114+CO!X114+VA!X114+OH!X114+MA!X114+BI!X114+AR!X114+LR!X114+LL!X114+AY!X114+MG!X114+RM!X114</f>
        <v>0</v>
      </c>
      <c r="Y114" s="17">
        <f>AP!Y114+TA!Y114+AN!Y114+AT!Y114+CO!Y114+VA!Y114+OH!Y114+MA!Y114+BI!Y114+AR!Y114+LR!Y114+LL!Y114+AY!Y114+MG!Y114+RM!Y114</f>
        <v>0</v>
      </c>
      <c r="Z114" s="17">
        <f>AP!Z114+TA!Z114+AN!Z114+AT!Z114+CO!Z114+VA!Z114+OH!Z114+MA!Z114+BI!Z114+AR!Z114+LR!Z114+LL!Z114+AY!Z114+MG!Z114+RM!Z114</f>
        <v>0</v>
      </c>
      <c r="AA114" s="17">
        <f>AP!AA114+TA!AA114+AN!AA114+AT!AA114+CO!AA114+VA!AA114+OH!AA114+MA!AA114+BI!AA114+AR!AA114+LR!AA114+LL!AA114+AY!AA114+MG!AA114+RM!AA114</f>
        <v>0</v>
      </c>
      <c r="AB114" s="17">
        <f>AP!AB114+TA!AB114+AN!AB114+AT!AB114+CO!AB114+VA!AB114+OH!AB114+MA!AB114+BI!AB114+AR!AB114+LR!AB114+LL!AB114+AY!AB114+MG!AB114+RM!AB114</f>
        <v>0</v>
      </c>
      <c r="AC114" s="17">
        <f>AP!AC114+TA!AC114+AN!AC114+AT!AC114+CO!AC114+VA!AC114+OH!AC114+MA!AC114+BI!AC114+AR!AC114+LR!AC114+LL!AC114+AY!AC114+MG!AC114+RM!AC114</f>
        <v>0</v>
      </c>
      <c r="AD114" s="17">
        <f>AP!AD114+TA!AD114+AN!AD114+AT!AD114+CO!AD114+VA!AD114+OH!AD114+MA!AD114+BI!AD114+AR!AD114+LR!AD114+LL!AD114+AY!AD114+MG!AD114+RM!AD114</f>
        <v>0</v>
      </c>
      <c r="AE114" s="17">
        <f>AP!AE114+TA!AE114+AN!AE114+AT!AE114+CO!AE114+VA!AE114+OH!AE114+MA!AE114+BI!AE114+AR!AE114+LR!AE114+LL!AE114+AY!AE114+MG!AE114+RM!AE114</f>
        <v>0</v>
      </c>
      <c r="AF114" s="17">
        <f>AP!AF114+TA!AF114+AN!AF114+AT!AF114+CO!AF114+VA!AF114+OH!AF114+MA!AF114+ÑU!AF114+BI!AF114+AR!AF114+LR!AF114+LL!AF114+AY!AF114+MG!AF114+RM!AF114</f>
        <v>0</v>
      </c>
      <c r="AG114" s="17">
        <v>0</v>
      </c>
      <c r="AH114" s="17">
        <f>AP!AH114+TA!AH114+AN!AH114+AT!AH114+CO!AH114+VA!AH114+OH!AH114+MA!AH114+ÑU!AH114+BI!AH114+AR!AH114+LR!AH114+LL!AH114+AY!AH114+MG!AH114+RM!AH114</f>
        <v>0</v>
      </c>
      <c r="AI114" s="85">
        <f t="shared" si="82"/>
        <v>0</v>
      </c>
    </row>
    <row r="115" spans="1:35" ht="12.75" customHeight="1" x14ac:dyDescent="0.2">
      <c r="A115" s="121"/>
      <c r="B115" s="138"/>
      <c r="C115" s="11" t="s">
        <v>39</v>
      </c>
      <c r="D115" s="83">
        <f>AP!D115+TA!D115+AN!D115+AT!D115+CO!D115+VA!D115+OH!D115+MA!D115+BI!D115+AR!D115+LR!D115+LL!D115+AY!D115+MG!D115+RM!D115</f>
        <v>0</v>
      </c>
      <c r="E115" s="83">
        <f>AP!E115+TA!E115+AN!E115+AT!E115+CO!E115+VA!E115+OH!E115+MA!E115+BI!E115+AR!E115+LR!E115+LL!E115+AY!E115+MG!E115+RM!E115</f>
        <v>0</v>
      </c>
      <c r="F115" s="83">
        <f>AP!F115+TA!F115+AN!F115+AT!F115+CO!F115+VA!F115+OH!F115+MA!F115+BI!F115+AR!F115+LR!F115+LL!F115+AY!F115+MG!F115+RM!F115</f>
        <v>0</v>
      </c>
      <c r="G115" s="83">
        <f>AP!G115+TA!G115+AN!G115+AT!G115+CO!G115+VA!G115+OH!G115+MA!G115+BI!G115+AR!G115+LR!G115+LL!G115+AY!G115+MG!G115+RM!G115</f>
        <v>0</v>
      </c>
      <c r="H115" s="83">
        <f>AP!H115+TA!H115+AN!H115+AT!H115+CO!H115+VA!H115+OH!H115+MA!H115+BI!H115+AR!H115+LR!H115+LL!H115+AY!H115+MG!H115+RM!H115</f>
        <v>0</v>
      </c>
      <c r="I115" s="83">
        <f>AP!I115+TA!I115+AN!I115+AT!I115+CO!I115+VA!I115+OH!I115+MA!I115+BI!I115+AR!I115+LR!I115+LL!I115+AY!I115+MG!I115+RM!I115</f>
        <v>0</v>
      </c>
      <c r="J115" s="83">
        <f>AP!J115+TA!J115+AN!J115+AT!J115+CO!J115+VA!J115+OH!J115+MA!J115+BI!J115+AR!J115+LR!J115+LL!J115+AY!J115+MG!J115+RM!J115</f>
        <v>0</v>
      </c>
      <c r="K115" s="83">
        <f>AP!K115+TA!K115+AN!K115+AT!K115+CO!K115+VA!K115+OH!K115+MA!K115+BI!K115+AR!K115+LR!K115+LL!K115+AY!K115+MG!K115+RM!K115</f>
        <v>0</v>
      </c>
      <c r="L115" s="83">
        <f>AP!L115+TA!L115+AN!L115+AT!L115+CO!L115+VA!L115+OH!L115+MA!L115+BI!L115+AR!L115+LR!L115+LL!L115+AY!L115+MG!L115+RM!L115</f>
        <v>0</v>
      </c>
      <c r="M115" s="83">
        <f>AP!M115+TA!M115+AN!M115+AT!M115+CO!M115+VA!M115+OH!M115+MA!M115+BI!M115+AR!M115+LR!M115+LL!M115+AY!M115+MG!M115+RM!M115</f>
        <v>0</v>
      </c>
      <c r="N115" s="83">
        <f>AP!N115+TA!N115+AN!N115+AT!N115+CO!N115+VA!N115+OH!N115+MA!N115+BI!N115+AR!N115+LR!N115+LL!N115+AY!N115+MG!N115+RM!N115</f>
        <v>0</v>
      </c>
      <c r="O115" s="83">
        <f>AP!O115+TA!O115+AN!O115+AT!O115+CO!O115+VA!O115+OH!O115+MA!O115+BI!O115+AR!O115+LR!O115+LL!O115+AY!O115+MG!O115+RM!O115</f>
        <v>0</v>
      </c>
      <c r="P115" s="83">
        <f>AP!P115+TA!P115+AN!P115+AT!P115+CO!P115+VA!P115+OH!P115+MA!P115+BI!P115+AR!P115+LR!P115+LL!P115+AY!P115+MG!P115+RM!P115</f>
        <v>0</v>
      </c>
      <c r="Q115" s="83">
        <f>AP!Q115+TA!Q115+AN!Q115+AT!Q115+CO!Q115+VA!Q115+OH!Q115+MA!Q115+BI!Q115+AR!Q115+LR!Q115+LL!Q115+AY!Q115+MG!Q115+RM!Q115</f>
        <v>0</v>
      </c>
      <c r="R115" s="83">
        <f>AP!R115+TA!R115+AN!R115+AT!R115+CO!R115+VA!R115+OH!R115+MA!R115+BI!R115+AR!R115+LR!R115+LL!R115+AY!R115+MG!R115+RM!R115</f>
        <v>0</v>
      </c>
      <c r="S115" s="83">
        <f>AP!S115+TA!S115+AN!S115+AT!S115+CO!S115+VA!S115+OH!S115+MA!S115+BI!S115+AR!S115+LR!S115+LL!S115+AY!S115+MG!S115+RM!S115</f>
        <v>0</v>
      </c>
      <c r="T115" s="83">
        <f>AP!T115+TA!T115+AN!T115+AT!T115+CO!T115+VA!T115+OH!T115+MA!T115+BI!T115+AR!T115+LR!T115+LL!T115+AY!T115+MG!T115+RM!T115</f>
        <v>0</v>
      </c>
      <c r="U115" s="83">
        <f>AP!U115+TA!U115+AN!U115+AT!U115+CO!U115+VA!U115+OH!U115+MA!U115+BI!U115+AR!U115+LR!U115+LL!U115+AY!U115+MG!U115+RM!U115</f>
        <v>0</v>
      </c>
      <c r="V115" s="83">
        <f>AP!V115+TA!V115+AN!V115+AT!V115+CO!V115+VA!V115+OH!V115+MA!V115+BI!V115+AR!V115+LR!V115+LL!V115+AY!V115+MG!V115+RM!V115</f>
        <v>0</v>
      </c>
      <c r="W115" s="83">
        <f>AP!W115+TA!W115+AN!W115+AT!W115+CO!W115+VA!W115+OH!W115+MA!W115+BI!W115+AR!W115+LR!W115+LL!W115+AY!W115+MG!W115+RM!W115</f>
        <v>0</v>
      </c>
      <c r="X115" s="83">
        <f>AP!X115+TA!X115+AN!X115+AT!X115+CO!X115+VA!X115+OH!X115+MA!X115+BI!X115+AR!X115+LR!X115+LL!X115+AY!X115+MG!X115+RM!X115</f>
        <v>0</v>
      </c>
      <c r="Y115" s="18">
        <f>AP!Y115+TA!Y115+AN!Y115+AT!Y115+CO!Y115+VA!Y115+OH!Y115+MA!Y115+BI!Y115+AR!Y115+LR!Y115+LL!Y115+AY!Y115+MG!Y115+RM!Y115</f>
        <v>0</v>
      </c>
      <c r="Z115" s="18">
        <f>AP!Z115+TA!Z115+AN!Z115+AT!Z115+CO!Z115+VA!Z115+OH!Z115+MA!Z115+BI!Z115+AR!Z115+LR!Z115+LL!Z115+AY!Z115+MG!Z115+RM!Z115</f>
        <v>0</v>
      </c>
      <c r="AA115" s="18">
        <f>AP!AA115+TA!AA115+AN!AA115+AT!AA115+CO!AA115+VA!AA115+OH!AA115+MA!AA115+BI!AA115+AR!AA115+LR!AA115+LL!AA115+AY!AA115+MG!AA115+RM!AA115</f>
        <v>0</v>
      </c>
      <c r="AB115" s="18">
        <f>AP!AB115+TA!AB115+AN!AB115+AT!AB115+CO!AB115+VA!AB115+OH!AB115+MA!AB115+BI!AB115+AR!AB115+LR!AB115+LL!AB115+AY!AB115+MG!AB115+RM!AB115</f>
        <v>0</v>
      </c>
      <c r="AC115" s="18">
        <f>AP!AC115+TA!AC115+AN!AC115+AT!AC115+CO!AC115+VA!AC115+OH!AC115+MA!AC115+BI!AC115+AR!AC115+LR!AC115+LL!AC115+AY!AC115+MG!AC115+RM!AC115</f>
        <v>0</v>
      </c>
      <c r="AD115" s="18">
        <f>AP!AD115+TA!AD115+AN!AD115+AT!AD115+CO!AD115+VA!AD115+OH!AD115+MA!AD115+BI!AD115+AR!AD115+LR!AD115+LL!AD115+AY!AD115+MG!AD115+RM!AD115</f>
        <v>0</v>
      </c>
      <c r="AE115" s="18">
        <f>AP!AE115+TA!AE115+AN!AE115+AT!AE115+CO!AE115+VA!AE115+OH!AE115+MA!AE115+BI!AE115+AR!AE115+LR!AE115+LL!AE115+AY!AE115+MG!AE115+RM!AE115</f>
        <v>0</v>
      </c>
      <c r="AF115" s="18">
        <f>AP!AF115+TA!AF115+AN!AF115+AT!AF115+CO!AF115+VA!AF115+OH!AF115+MA!AF115+ÑU!AF115+BI!AF115+AR!AF115+LR!AF115+LL!AF115+AY!AF115+MG!AF115+RM!AF115</f>
        <v>0</v>
      </c>
      <c r="AG115" s="18">
        <v>0</v>
      </c>
      <c r="AH115" s="18">
        <f>AP!AH115+TA!AH115+AN!AH115+AT!AH115+CO!AH115+VA!AH115+OH!AH115+MA!AH115+ÑU!AH115+BI!AH115+AR!AH115+LR!AH115+LL!AH115+AY!AH115+MG!AH115+RM!AH115</f>
        <v>0</v>
      </c>
      <c r="AI115" s="86">
        <f t="shared" si="82"/>
        <v>0</v>
      </c>
    </row>
    <row r="116" spans="1:35" ht="12.75" customHeight="1" x14ac:dyDescent="0.2">
      <c r="A116" s="121"/>
      <c r="B116" s="137" t="s">
        <v>34</v>
      </c>
      <c r="C116" s="10" t="s">
        <v>25</v>
      </c>
      <c r="D116" s="82">
        <f>AP!D116+TA!D116+AN!D116+AT!D116+CO!D116+VA!D116+OH!D116+MA!D116+BI!D116+AR!D116+LR!D116+LL!D116+AY!D116+MG!D116+RM!D116</f>
        <v>0</v>
      </c>
      <c r="E116" s="82">
        <f>AP!E116+TA!E116+AN!E116+AT!E116+CO!E116+VA!E116+OH!E116+MA!E116+BI!E116+AR!E116+LR!E116+LL!E116+AY!E116+MG!E116+RM!E116</f>
        <v>0</v>
      </c>
      <c r="F116" s="82">
        <f>AP!F116+TA!F116+AN!F116+AT!F116+CO!F116+VA!F116+OH!F116+MA!F116+BI!F116+AR!F116+LR!F116+LL!F116+AY!F116+MG!F116+RM!F116</f>
        <v>0</v>
      </c>
      <c r="G116" s="82">
        <f>AP!G116+TA!G116+AN!G116+AT!G116+CO!G116+VA!G116+OH!G116+MA!G116+BI!G116+AR!G116+LR!G116+LL!G116+AY!G116+MG!G116+RM!G116</f>
        <v>0</v>
      </c>
      <c r="H116" s="82">
        <f>AP!H116+TA!H116+AN!H116+AT!H116+CO!H116+VA!H116+OH!H116+MA!H116+BI!H116+AR!H116+LR!H116+LL!H116+AY!H116+MG!H116+RM!H116</f>
        <v>0</v>
      </c>
      <c r="I116" s="82">
        <f>AP!I116+TA!I116+AN!I116+AT!I116+CO!I116+VA!I116+OH!I116+MA!I116+BI!I116+AR!I116+LR!I116+LL!I116+AY!I116+MG!I116+RM!I116</f>
        <v>0</v>
      </c>
      <c r="J116" s="82">
        <f>AP!J116+TA!J116+AN!J116+AT!J116+CO!J116+VA!J116+OH!J116+MA!J116+BI!J116+AR!J116+LR!J116+LL!J116+AY!J116+MG!J116+RM!J116</f>
        <v>0</v>
      </c>
      <c r="K116" s="82">
        <f>AP!K116+TA!K116+AN!K116+AT!K116+CO!K116+VA!K116+OH!K116+MA!K116+BI!K116+AR!K116+LR!K116+LL!K116+AY!K116+MG!K116+RM!K116</f>
        <v>0</v>
      </c>
      <c r="L116" s="82">
        <f>AP!L116+TA!L116+AN!L116+AT!L116+CO!L116+VA!L116+OH!L116+MA!L116+BI!L116+AR!L116+LR!L116+LL!L116+AY!L116+MG!L116+RM!L116</f>
        <v>0</v>
      </c>
      <c r="M116" s="82">
        <f>AP!M116+TA!M116+AN!M116+AT!M116+CO!M116+VA!M116+OH!M116+MA!M116+BI!M116+AR!M116+LR!M116+LL!M116+AY!M116+MG!M116+RM!M116</f>
        <v>0</v>
      </c>
      <c r="N116" s="82">
        <f>AP!N116+TA!N116+AN!N116+AT!N116+CO!N116+VA!N116+OH!N116+MA!N116+BI!N116+AR!N116+LR!N116+LL!N116+AY!N116+MG!N116+RM!N116</f>
        <v>0</v>
      </c>
      <c r="O116" s="82">
        <f>AP!O116+TA!O116+AN!O116+AT!O116+CO!O116+VA!O116+OH!O116+MA!O116+BI!O116+AR!O116+LR!O116+LL!O116+AY!O116+MG!O116+RM!O116</f>
        <v>0</v>
      </c>
      <c r="P116" s="82">
        <f>AP!P116+TA!P116+AN!P116+AT!P116+CO!P116+VA!P116+OH!P116+MA!P116+BI!P116+AR!P116+LR!P116+LL!P116+AY!P116+MG!P116+RM!P116</f>
        <v>0</v>
      </c>
      <c r="Q116" s="82">
        <f>AP!Q116+TA!Q116+AN!Q116+AT!Q116+CO!Q116+VA!Q116+OH!Q116+MA!Q116+BI!Q116+AR!Q116+LR!Q116+LL!Q116+AY!Q116+MG!Q116+RM!Q116</f>
        <v>0</v>
      </c>
      <c r="R116" s="82">
        <f>AP!R116+TA!R116+AN!R116+AT!R116+CO!R116+VA!R116+OH!R116+MA!R116+BI!R116+AR!R116+LR!R116+LL!R116+AY!R116+MG!R116+RM!R116</f>
        <v>0</v>
      </c>
      <c r="S116" s="82">
        <f>AP!S116+TA!S116+AN!S116+AT!S116+CO!S116+VA!S116+OH!S116+MA!S116+BI!S116+AR!S116+LR!S116+LL!S116+AY!S116+MG!S116+RM!S116</f>
        <v>0</v>
      </c>
      <c r="T116" s="82">
        <f>AP!T116+TA!T116+AN!T116+AT!T116+CO!T116+VA!T116+OH!T116+MA!T116+BI!T116+AR!T116+LR!T116+LL!T116+AY!T116+MG!T116+RM!T116</f>
        <v>0</v>
      </c>
      <c r="U116" s="82">
        <f>AP!U116+TA!U116+AN!U116+AT!U116+CO!U116+VA!U116+OH!U116+MA!U116+BI!U116+AR!U116+LR!U116+LL!U116+AY!U116+MG!U116+RM!U116</f>
        <v>0</v>
      </c>
      <c r="V116" s="82">
        <f>AP!V116+TA!V116+AN!V116+AT!V116+CO!V116+VA!V116+OH!V116+MA!V116+BI!V116+AR!V116+LR!V116+LL!V116+AY!V116+MG!V116+RM!V116</f>
        <v>0</v>
      </c>
      <c r="W116" s="82">
        <f>AP!W116+TA!W116+AN!W116+AT!W116+CO!W116+VA!W116+OH!W116+MA!W116+BI!W116+AR!W116+LR!W116+LL!W116+AY!W116+MG!W116+RM!W116</f>
        <v>0</v>
      </c>
      <c r="X116" s="82">
        <f>AP!X116+TA!X116+AN!X116+AT!X116+CO!X116+VA!X116+OH!X116+MA!X116+BI!X116+AR!X116+LR!X116+LL!X116+AY!X116+MG!X116+RM!X116</f>
        <v>0</v>
      </c>
      <c r="Y116" s="17">
        <f>AP!Y116+TA!Y116+AN!Y116+AT!Y116+CO!Y116+VA!Y116+OH!Y116+MA!Y116+BI!Y116+AR!Y116+LR!Y116+LL!Y116+AY!Y116+MG!Y116+RM!Y116</f>
        <v>0</v>
      </c>
      <c r="Z116" s="17">
        <f>AP!Z116+TA!Z116+AN!Z116+AT!Z116+CO!Z116+VA!Z116+OH!Z116+MA!Z116+BI!Z116+AR!Z116+LR!Z116+LL!Z116+AY!Z116+MG!Z116+RM!Z116</f>
        <v>0</v>
      </c>
      <c r="AA116" s="17">
        <f>AP!AA116+TA!AA116+AN!AA116+AT!AA116+CO!AA116+VA!AA116+OH!AA116+MA!AA116+BI!AA116+AR!AA116+LR!AA116+LL!AA116+AY!AA116+MG!AA116+RM!AA116</f>
        <v>0</v>
      </c>
      <c r="AB116" s="17">
        <f>AP!AB116+TA!AB116+AN!AB116+AT!AB116+CO!AB116+VA!AB116+OH!AB116+MA!AB116+BI!AB116+AR!AB116+LR!AB116+LL!AB116+AY!AB116+MG!AB116+RM!AB116</f>
        <v>0</v>
      </c>
      <c r="AC116" s="17">
        <f>AP!AC116+TA!AC116+AN!AC116+AT!AC116+CO!AC116+VA!AC116+OH!AC116+MA!AC116+BI!AC116+AR!AC116+LR!AC116+LL!AC116+AY!AC116+MG!AC116+RM!AC116</f>
        <v>0</v>
      </c>
      <c r="AD116" s="17">
        <f>AP!AD116+TA!AD116+AN!AD116+AT!AD116+CO!AD116+VA!AD116+OH!AD116+MA!AD116+BI!AD116+AR!AD116+LR!AD116+LL!AD116+AY!AD116+MG!AD116+RM!AD116</f>
        <v>0</v>
      </c>
      <c r="AE116" s="17">
        <f>AP!AE116+TA!AE116+AN!AE116+AT!AE116+CO!AE116+VA!AE116+OH!AE116+MA!AE116+BI!AE116+AR!AE116+LR!AE116+LL!AE116+AY!AE116+MG!AE116+RM!AE116</f>
        <v>0</v>
      </c>
      <c r="AF116" s="17">
        <f>AP!AF116+TA!AF116+AN!AF116+AT!AF116+CO!AF116+VA!AF116+OH!AF116+MA!AF116+ÑU!AF116+BI!AF116+AR!AF116+LR!AF116+LL!AF116+AY!AF116+MG!AF116+RM!AF116</f>
        <v>0</v>
      </c>
      <c r="AG116" s="17">
        <v>0</v>
      </c>
      <c r="AH116" s="17">
        <f>AP!AH116+TA!AH116+AN!AH116+AT!AH116+CO!AH116+VA!AH116+OH!AH116+MA!AH116+ÑU!AH116+BI!AH116+AR!AH116+LR!AH116+LL!AH116+AY!AH116+MG!AH116+RM!AH116</f>
        <v>0</v>
      </c>
      <c r="AI116" s="85">
        <f t="shared" si="82"/>
        <v>0</v>
      </c>
    </row>
    <row r="117" spans="1:35" ht="12.75" customHeight="1" x14ac:dyDescent="0.2">
      <c r="A117" s="121"/>
      <c r="B117" s="138"/>
      <c r="C117" s="11" t="s">
        <v>39</v>
      </c>
      <c r="D117" s="83">
        <f>AP!D117+TA!D117+AN!D117+AT!D117+CO!D117+VA!D117+OH!D117+MA!D117+BI!D117+AR!D117+LR!D117+LL!D117+AY!D117+MG!D117+RM!D117</f>
        <v>0</v>
      </c>
      <c r="E117" s="83">
        <f>AP!E117+TA!E117+AN!E117+AT!E117+CO!E117+VA!E117+OH!E117+MA!E117+BI!E117+AR!E117+LR!E117+LL!E117+AY!E117+MG!E117+RM!E117</f>
        <v>0</v>
      </c>
      <c r="F117" s="83">
        <f>AP!F117+TA!F117+AN!F117+AT!F117+CO!F117+VA!F117+OH!F117+MA!F117+BI!F117+AR!F117+LR!F117+LL!F117+AY!F117+MG!F117+RM!F117</f>
        <v>0</v>
      </c>
      <c r="G117" s="83">
        <f>AP!G117+TA!G117+AN!G117+AT!G117+CO!G117+VA!G117+OH!G117+MA!G117+BI!G117+AR!G117+LR!G117+LL!G117+AY!G117+MG!G117+RM!G117</f>
        <v>0</v>
      </c>
      <c r="H117" s="83">
        <f>AP!H117+TA!H117+AN!H117+AT!H117+CO!H117+VA!H117+OH!H117+MA!H117+BI!H117+AR!H117+LR!H117+LL!H117+AY!H117+MG!H117+RM!H117</f>
        <v>0</v>
      </c>
      <c r="I117" s="83">
        <f>AP!I117+TA!I117+AN!I117+AT!I117+CO!I117+VA!I117+OH!I117+MA!I117+BI!I117+AR!I117+LR!I117+LL!I117+AY!I117+MG!I117+RM!I117</f>
        <v>0</v>
      </c>
      <c r="J117" s="83">
        <f>AP!J117+TA!J117+AN!J117+AT!J117+CO!J117+VA!J117+OH!J117+MA!J117+BI!J117+AR!J117+LR!J117+LL!J117+AY!J117+MG!J117+RM!J117</f>
        <v>0</v>
      </c>
      <c r="K117" s="83">
        <f>AP!K117+TA!K117+AN!K117+AT!K117+CO!K117+VA!K117+OH!K117+MA!K117+BI!K117+AR!K117+LR!K117+LL!K117+AY!K117+MG!K117+RM!K117</f>
        <v>0</v>
      </c>
      <c r="L117" s="83">
        <f>AP!L117+TA!L117+AN!L117+AT!L117+CO!L117+VA!L117+OH!L117+MA!L117+BI!L117+AR!L117+LR!L117+LL!L117+AY!L117+MG!L117+RM!L117</f>
        <v>0</v>
      </c>
      <c r="M117" s="83">
        <f>AP!M117+TA!M117+AN!M117+AT!M117+CO!M117+VA!M117+OH!M117+MA!M117+BI!M117+AR!M117+LR!M117+LL!M117+AY!M117+MG!M117+RM!M117</f>
        <v>0</v>
      </c>
      <c r="N117" s="83">
        <f>AP!N117+TA!N117+AN!N117+AT!N117+CO!N117+VA!N117+OH!N117+MA!N117+BI!N117+AR!N117+LR!N117+LL!N117+AY!N117+MG!N117+RM!N117</f>
        <v>0</v>
      </c>
      <c r="O117" s="83">
        <f>AP!O117+TA!O117+AN!O117+AT!O117+CO!O117+VA!O117+OH!O117+MA!O117+BI!O117+AR!O117+LR!O117+LL!O117+AY!O117+MG!O117+RM!O117</f>
        <v>0</v>
      </c>
      <c r="P117" s="83">
        <f>AP!P117+TA!P117+AN!P117+AT!P117+CO!P117+VA!P117+OH!P117+MA!P117+BI!P117+AR!P117+LR!P117+LL!P117+AY!P117+MG!P117+RM!P117</f>
        <v>0</v>
      </c>
      <c r="Q117" s="83">
        <f>AP!Q117+TA!Q117+AN!Q117+AT!Q117+CO!Q117+VA!Q117+OH!Q117+MA!Q117+BI!Q117+AR!Q117+LR!Q117+LL!Q117+AY!Q117+MG!Q117+RM!Q117</f>
        <v>0</v>
      </c>
      <c r="R117" s="83">
        <f>AP!R117+TA!R117+AN!R117+AT!R117+CO!R117+VA!R117+OH!R117+MA!R117+BI!R117+AR!R117+LR!R117+LL!R117+AY!R117+MG!R117+RM!R117</f>
        <v>0</v>
      </c>
      <c r="S117" s="83">
        <f>AP!S117+TA!S117+AN!S117+AT!S117+CO!S117+VA!S117+OH!S117+MA!S117+BI!S117+AR!S117+LR!S117+LL!S117+AY!S117+MG!S117+RM!S117</f>
        <v>0</v>
      </c>
      <c r="T117" s="83">
        <f>AP!T117+TA!T117+AN!T117+AT!T117+CO!T117+VA!T117+OH!T117+MA!T117+BI!T117+AR!T117+LR!T117+LL!T117+AY!T117+MG!T117+RM!T117</f>
        <v>0</v>
      </c>
      <c r="U117" s="83">
        <f>AP!U117+TA!U117+AN!U117+AT!U117+CO!U117+VA!U117+OH!U117+MA!U117+BI!U117+AR!U117+LR!U117+LL!U117+AY!U117+MG!U117+RM!U117</f>
        <v>0</v>
      </c>
      <c r="V117" s="83">
        <f>AP!V117+TA!V117+AN!V117+AT!V117+CO!V117+VA!V117+OH!V117+MA!V117+BI!V117+AR!V117+LR!V117+LL!V117+AY!V117+MG!V117+RM!V117</f>
        <v>0</v>
      </c>
      <c r="W117" s="83">
        <f>AP!W117+TA!W117+AN!W117+AT!W117+CO!W117+VA!W117+OH!W117+MA!W117+BI!W117+AR!W117+LR!W117+LL!W117+AY!W117+MG!W117+RM!W117</f>
        <v>0</v>
      </c>
      <c r="X117" s="83">
        <f>AP!X117+TA!X117+AN!X117+AT!X117+CO!X117+VA!X117+OH!X117+MA!X117+BI!X117+AR!X117+LR!X117+LL!X117+AY!X117+MG!X117+RM!X117</f>
        <v>0</v>
      </c>
      <c r="Y117" s="18">
        <f>AP!Y117+TA!Y117+AN!Y117+AT!Y117+CO!Y117+VA!Y117+OH!Y117+MA!Y117+BI!Y117+AR!Y117+LR!Y117+LL!Y117+AY!Y117+MG!Y117+RM!Y117</f>
        <v>0</v>
      </c>
      <c r="Z117" s="18">
        <f>AP!Z117+TA!Z117+AN!Z117+AT!Z117+CO!Z117+VA!Z117+OH!Z117+MA!Z117+BI!Z117+AR!Z117+LR!Z117+LL!Z117+AY!Z117+MG!Z117+RM!Z117</f>
        <v>0</v>
      </c>
      <c r="AA117" s="18">
        <f>AP!AA117+TA!AA117+AN!AA117+AT!AA117+CO!AA117+VA!AA117+OH!AA117+MA!AA117+BI!AA117+AR!AA117+LR!AA117+LL!AA117+AY!AA117+MG!AA117+RM!AA117</f>
        <v>0</v>
      </c>
      <c r="AB117" s="18">
        <f>AP!AB117+TA!AB117+AN!AB117+AT!AB117+CO!AB117+VA!AB117+OH!AB117+MA!AB117+BI!AB117+AR!AB117+LR!AB117+LL!AB117+AY!AB117+MG!AB117+RM!AB117</f>
        <v>0</v>
      </c>
      <c r="AC117" s="18">
        <f>AP!AC117+TA!AC117+AN!AC117+AT!AC117+CO!AC117+VA!AC117+OH!AC117+MA!AC117+BI!AC117+AR!AC117+LR!AC117+LL!AC117+AY!AC117+MG!AC117+RM!AC117</f>
        <v>0</v>
      </c>
      <c r="AD117" s="18">
        <f>AP!AD117+TA!AD117+AN!AD117+AT!AD117+CO!AD117+VA!AD117+OH!AD117+MA!AD117+BI!AD117+AR!AD117+LR!AD117+LL!AD117+AY!AD117+MG!AD117+RM!AD117</f>
        <v>0</v>
      </c>
      <c r="AE117" s="18">
        <f>AP!AE117+TA!AE117+AN!AE117+AT!AE117+CO!AE117+VA!AE117+OH!AE117+MA!AE117+BI!AE117+AR!AE117+LR!AE117+LL!AE117+AY!AE117+MG!AE117+RM!AE117</f>
        <v>0</v>
      </c>
      <c r="AF117" s="18">
        <f>AP!AF117+TA!AF117+AN!AF117+AT!AF117+CO!AF117+VA!AF117+OH!AF117+MA!AF117+ÑU!AF117+BI!AF117+AR!AF117+LR!AF117+LL!AF117+AY!AF117+MG!AF117+RM!AF117</f>
        <v>0</v>
      </c>
      <c r="AG117" s="18">
        <v>0</v>
      </c>
      <c r="AH117" s="18">
        <f>AP!AH117+TA!AH117+AN!AH117+AT!AH117+CO!AH117+VA!AH117+OH!AH117+MA!AH117+ÑU!AH117+BI!AH117+AR!AH117+LR!AH117+LL!AH117+AY!AH117+MG!AH117+RM!AH117</f>
        <v>0</v>
      </c>
      <c r="AI117" s="86">
        <f t="shared" si="82"/>
        <v>0</v>
      </c>
    </row>
    <row r="118" spans="1:35" ht="12.75" customHeight="1" x14ac:dyDescent="0.2">
      <c r="A118" s="121"/>
      <c r="B118" s="137" t="s">
        <v>35</v>
      </c>
      <c r="C118" s="10" t="s">
        <v>25</v>
      </c>
      <c r="D118" s="82">
        <f>AP!D118+TA!D118+AN!D118+AT!D118+CO!D118+VA!D118+OH!D118+MA!D118+BI!D118+AR!D118+LR!D118+LL!D118+AY!D118+MG!D118+RM!D118</f>
        <v>0</v>
      </c>
      <c r="E118" s="82">
        <f>AP!E118+TA!E118+AN!E118+AT!E118+CO!E118+VA!E118+OH!E118+MA!E118+BI!E118+AR!E118+LR!E118+LL!E118+AY!E118+MG!E118+RM!E118</f>
        <v>0</v>
      </c>
      <c r="F118" s="82">
        <f>AP!F118+TA!F118+AN!F118+AT!F118+CO!F118+VA!F118+OH!F118+MA!F118+BI!F118+AR!F118+LR!F118+LL!F118+AY!F118+MG!F118+RM!F118</f>
        <v>0</v>
      </c>
      <c r="G118" s="82">
        <f>AP!G118+TA!G118+AN!G118+AT!G118+CO!G118+VA!G118+OH!G118+MA!G118+BI!G118+AR!G118+LR!G118+LL!G118+AY!G118+MG!G118+RM!G118</f>
        <v>0</v>
      </c>
      <c r="H118" s="82">
        <f>AP!H118+TA!H118+AN!H118+AT!H118+CO!H118+VA!H118+OH!H118+MA!H118+BI!H118+AR!H118+LR!H118+LL!H118+AY!H118+MG!H118+RM!H118</f>
        <v>0</v>
      </c>
      <c r="I118" s="82">
        <f>AP!I118+TA!I118+AN!I118+AT!I118+CO!I118+VA!I118+OH!I118+MA!I118+BI!I118+AR!I118+LR!I118+LL!I118+AY!I118+MG!I118+RM!I118</f>
        <v>0</v>
      </c>
      <c r="J118" s="82">
        <f>AP!J118+TA!J118+AN!J118+AT!J118+CO!J118+VA!J118+OH!J118+MA!J118+BI!J118+AR!J118+LR!J118+LL!J118+AY!J118+MG!J118+RM!J118</f>
        <v>0</v>
      </c>
      <c r="K118" s="82">
        <f>AP!K118+TA!K118+AN!K118+AT!K118+CO!K118+VA!K118+OH!K118+MA!K118+BI!K118+AR!K118+LR!K118+LL!K118+AY!K118+MG!K118+RM!K118</f>
        <v>0</v>
      </c>
      <c r="L118" s="82">
        <f>AP!L118+TA!L118+AN!L118+AT!L118+CO!L118+VA!L118+OH!L118+MA!L118+BI!L118+AR!L118+LR!L118+LL!L118+AY!L118+MG!L118+RM!L118</f>
        <v>0</v>
      </c>
      <c r="M118" s="82">
        <f>AP!M118+TA!M118+AN!M118+AT!M118+CO!M118+VA!M118+OH!M118+MA!M118+BI!M118+AR!M118+LR!M118+LL!M118+AY!M118+MG!M118+RM!M118</f>
        <v>0</v>
      </c>
      <c r="N118" s="82">
        <f>AP!N118+TA!N118+AN!N118+AT!N118+CO!N118+VA!N118+OH!N118+MA!N118+BI!N118+AR!N118+LR!N118+LL!N118+AY!N118+MG!N118+RM!N118</f>
        <v>0</v>
      </c>
      <c r="O118" s="82">
        <f>AP!O118+TA!O118+AN!O118+AT!O118+CO!O118+VA!O118+OH!O118+MA!O118+BI!O118+AR!O118+LR!O118+LL!O118+AY!O118+MG!O118+RM!O118</f>
        <v>0</v>
      </c>
      <c r="P118" s="82">
        <f>AP!P118+TA!P118+AN!P118+AT!P118+CO!P118+VA!P118+OH!P118+MA!P118+BI!P118+AR!P118+LR!P118+LL!P118+AY!P118+MG!P118+RM!P118</f>
        <v>0</v>
      </c>
      <c r="Q118" s="82">
        <f>AP!Q118+TA!Q118+AN!Q118+AT!Q118+CO!Q118+VA!Q118+OH!Q118+MA!Q118+BI!Q118+AR!Q118+LR!Q118+LL!Q118+AY!Q118+MG!Q118+RM!Q118</f>
        <v>0</v>
      </c>
      <c r="R118" s="82">
        <f>AP!R118+TA!R118+AN!R118+AT!R118+CO!R118+VA!R118+OH!R118+MA!R118+BI!R118+AR!R118+LR!R118+LL!R118+AY!R118+MG!R118+RM!R118</f>
        <v>0</v>
      </c>
      <c r="S118" s="82">
        <f>AP!S118+TA!S118+AN!S118+AT!S118+CO!S118+VA!S118+OH!S118+MA!S118+BI!S118+AR!S118+LR!S118+LL!S118+AY!S118+MG!S118+RM!S118</f>
        <v>0</v>
      </c>
      <c r="T118" s="82">
        <f>AP!T118+TA!T118+AN!T118+AT!T118+CO!T118+VA!T118+OH!T118+MA!T118+BI!T118+AR!T118+LR!T118+LL!T118+AY!T118+MG!T118+RM!T118</f>
        <v>0</v>
      </c>
      <c r="U118" s="82">
        <f>AP!U118+TA!U118+AN!U118+AT!U118+CO!U118+VA!U118+OH!U118+MA!U118+BI!U118+AR!U118+LR!U118+LL!U118+AY!U118+MG!U118+RM!U118</f>
        <v>0</v>
      </c>
      <c r="V118" s="82">
        <f>AP!V118+TA!V118+AN!V118+AT!V118+CO!V118+VA!V118+OH!V118+MA!V118+BI!V118+AR!V118+LR!V118+LL!V118+AY!V118+MG!V118+RM!V118</f>
        <v>0</v>
      </c>
      <c r="W118" s="82">
        <f>AP!W118+TA!W118+AN!W118+AT!W118+CO!W118+VA!W118+OH!W118+MA!W118+BI!W118+AR!W118+LR!W118+LL!W118+AY!W118+MG!W118+RM!W118</f>
        <v>0</v>
      </c>
      <c r="X118" s="82">
        <f>AP!X118+TA!X118+AN!X118+AT!X118+CO!X118+VA!X118+OH!X118+MA!X118+BI!X118+AR!X118+LR!X118+LL!X118+AY!X118+MG!X118+RM!X118</f>
        <v>211</v>
      </c>
      <c r="Y118" s="17">
        <f>AP!Y118+TA!Y118+AN!Y118+AT!Y118+CO!Y118+VA!Y118+OH!Y118+MA!Y118+BI!Y118+AR!Y118+LR!Y118+LL!Y118+AY!Y118+MG!Y118+RM!Y118</f>
        <v>1618</v>
      </c>
      <c r="Z118" s="17">
        <f>AP!Z118+TA!Z118+AN!Z118+AT!Z118+CO!Z118+VA!Z118+OH!Z118+MA!Z118+BI!Z118+AR!Z118+LR!Z118+LL!Z118+AY!Z118+MG!Z118+RM!Z118</f>
        <v>2239</v>
      </c>
      <c r="AA118" s="17">
        <f>AP!AA118+TA!AA118+AN!AA118+AT!AA118+CO!AA118+VA!AA118+OH!AA118+MA!AA118+BI!AA118+AR!AA118+LR!AA118+LL!AA118+AY!AA118+MG!AA118+RM!AA118</f>
        <v>1538</v>
      </c>
      <c r="AB118" s="17">
        <f>AP!AB118+TA!AB118+AN!AB118+AT!AB118+CO!AB118+VA!AB118+OH!AB118+MA!AB118+BI!AB118+AR!AB118+LR!AB118+LL!AB118+AY!AB118+MG!AB118+RM!AB118</f>
        <v>1278</v>
      </c>
      <c r="AC118" s="17">
        <f>AP!AC118+TA!AC118+AN!AC118+AT!AC118+CO!AC118+VA!AC118+OH!AC118+MA!AC118+BI!AC118+AR!AC118+LR!AC118+LL!AC118+AY!AC118+MG!AC118+RM!AC118</f>
        <v>1127</v>
      </c>
      <c r="AD118" s="17">
        <f>AP!AD118+TA!AD118+AN!AD118+AT!AD118+CO!AD118+VA!AD118+OH!AD118+MA!AD118+BI!AD118+AR!AD118+LR!AD118+LL!AD118+AY!AD118+MG!AD118+RM!AD118</f>
        <v>494</v>
      </c>
      <c r="AE118" s="17">
        <f>AP!AE118+TA!AE118+AN!AE118+AT!AE118+CO!AE118+VA!AE118+OH!AE118+MA!AE118+BI!AE118+AR!AE118+LR!AE118+LL!AE118+AY!AE118+MG!AE118+RM!AE118</f>
        <v>239</v>
      </c>
      <c r="AF118" s="17">
        <f>AP!AF118+TA!AF118+AN!AF118+AT!AF118+CO!AF118+VA!AF118+OH!AF118+MA!AF118+ÑU!AF118+BI!AF118+AR!AF118+LR!AF118+LL!AF118+AY!AF118+MG!AF118+RM!AF118</f>
        <v>169</v>
      </c>
      <c r="AG118" s="17">
        <v>33</v>
      </c>
      <c r="AH118" s="17">
        <f>AP!AH118+TA!AH118+AN!AH118+AT!AH118+CO!AH118+VA!AH118+OH!AH118+MA!AH118+ÑU!AH118+BI!AH118+AR!AH118+LR!AH118+LL!AH118+AY!AH118+MG!AH118+RM!AH118</f>
        <v>18</v>
      </c>
      <c r="AI118" s="85">
        <f t="shared" si="82"/>
        <v>8964</v>
      </c>
    </row>
    <row r="119" spans="1:35" ht="12.75" customHeight="1" x14ac:dyDescent="0.2">
      <c r="A119" s="121"/>
      <c r="B119" s="138"/>
      <c r="C119" s="11" t="s">
        <v>39</v>
      </c>
      <c r="D119" s="83">
        <f>AP!D119+TA!D119+AN!D119+AT!D119+CO!D119+VA!D119+OH!D119+MA!D119+BI!D119+AR!D119+LR!D119+LL!D119+AY!D119+MG!D119+RM!D119</f>
        <v>0</v>
      </c>
      <c r="E119" s="83">
        <f>AP!E119+TA!E119+AN!E119+AT!E119+CO!E119+VA!E119+OH!E119+MA!E119+BI!E119+AR!E119+LR!E119+LL!E119+AY!E119+MG!E119+RM!E119</f>
        <v>0</v>
      </c>
      <c r="F119" s="83">
        <f>AP!F119+TA!F119+AN!F119+AT!F119+CO!F119+VA!F119+OH!F119+MA!F119+BI!F119+AR!F119+LR!F119+LL!F119+AY!F119+MG!F119+RM!F119</f>
        <v>0</v>
      </c>
      <c r="G119" s="83">
        <f>AP!G119+TA!G119+AN!G119+AT!G119+CO!G119+VA!G119+OH!G119+MA!G119+BI!G119+AR!G119+LR!G119+LL!G119+AY!G119+MG!G119+RM!G119</f>
        <v>0</v>
      </c>
      <c r="H119" s="83">
        <f>AP!H119+TA!H119+AN!H119+AT!H119+CO!H119+VA!H119+OH!H119+MA!H119+BI!H119+AR!H119+LR!H119+LL!H119+AY!H119+MG!H119+RM!H119</f>
        <v>0</v>
      </c>
      <c r="I119" s="83">
        <f>AP!I119+TA!I119+AN!I119+AT!I119+CO!I119+VA!I119+OH!I119+MA!I119+BI!I119+AR!I119+LR!I119+LL!I119+AY!I119+MG!I119+RM!I119</f>
        <v>0</v>
      </c>
      <c r="J119" s="83">
        <f>AP!J119+TA!J119+AN!J119+AT!J119+CO!J119+VA!J119+OH!J119+MA!J119+BI!J119+AR!J119+LR!J119+LL!J119+AY!J119+MG!J119+RM!J119</f>
        <v>0</v>
      </c>
      <c r="K119" s="83">
        <f>AP!K119+TA!K119+AN!K119+AT!K119+CO!K119+VA!K119+OH!K119+MA!K119+BI!K119+AR!K119+LR!K119+LL!K119+AY!K119+MG!K119+RM!K119</f>
        <v>0</v>
      </c>
      <c r="L119" s="83">
        <f>AP!L119+TA!L119+AN!L119+AT!L119+CO!L119+VA!L119+OH!L119+MA!L119+BI!L119+AR!L119+LR!L119+LL!L119+AY!L119+MG!L119+RM!L119</f>
        <v>0</v>
      </c>
      <c r="M119" s="83">
        <f>AP!M119+TA!M119+AN!M119+AT!M119+CO!M119+VA!M119+OH!M119+MA!M119+BI!M119+AR!M119+LR!M119+LL!M119+AY!M119+MG!M119+RM!M119</f>
        <v>0</v>
      </c>
      <c r="N119" s="83">
        <f>AP!N119+TA!N119+AN!N119+AT!N119+CO!N119+VA!N119+OH!N119+MA!N119+BI!N119+AR!N119+LR!N119+LL!N119+AY!N119+MG!N119+RM!N119</f>
        <v>0</v>
      </c>
      <c r="O119" s="83">
        <f>AP!O119+TA!O119+AN!O119+AT!O119+CO!O119+VA!O119+OH!O119+MA!O119+BI!O119+AR!O119+LR!O119+LL!O119+AY!O119+MG!O119+RM!O119</f>
        <v>0</v>
      </c>
      <c r="P119" s="83">
        <f>AP!P119+TA!P119+AN!P119+AT!P119+CO!P119+VA!P119+OH!P119+MA!P119+BI!P119+AR!P119+LR!P119+LL!P119+AY!P119+MG!P119+RM!P119</f>
        <v>0</v>
      </c>
      <c r="Q119" s="83">
        <f>AP!Q119+TA!Q119+AN!Q119+AT!Q119+CO!Q119+VA!Q119+OH!Q119+MA!Q119+BI!Q119+AR!Q119+LR!Q119+LL!Q119+AY!Q119+MG!Q119+RM!Q119</f>
        <v>0</v>
      </c>
      <c r="R119" s="83">
        <f>AP!R119+TA!R119+AN!R119+AT!R119+CO!R119+VA!R119+OH!R119+MA!R119+BI!R119+AR!R119+LR!R119+LL!R119+AY!R119+MG!R119+RM!R119</f>
        <v>0</v>
      </c>
      <c r="S119" s="83">
        <f>AP!S119+TA!S119+AN!S119+AT!S119+CO!S119+VA!S119+OH!S119+MA!S119+BI!S119+AR!S119+LR!S119+LL!S119+AY!S119+MG!S119+RM!S119</f>
        <v>0</v>
      </c>
      <c r="T119" s="83">
        <f>AP!T119+TA!T119+AN!T119+AT!T119+CO!T119+VA!T119+OH!T119+MA!T119+BI!T119+AR!T119+LR!T119+LL!T119+AY!T119+MG!T119+RM!T119</f>
        <v>0</v>
      </c>
      <c r="U119" s="83">
        <f>AP!U119+TA!U119+AN!U119+AT!U119+CO!U119+VA!U119+OH!U119+MA!U119+BI!U119+AR!U119+LR!U119+LL!U119+AY!U119+MG!U119+RM!U119</f>
        <v>0</v>
      </c>
      <c r="V119" s="83">
        <f>AP!V119+TA!V119+AN!V119+AT!V119+CO!V119+VA!V119+OH!V119+MA!V119+BI!V119+AR!V119+LR!V119+LL!V119+AY!V119+MG!V119+RM!V119</f>
        <v>0</v>
      </c>
      <c r="W119" s="83">
        <f>AP!W119+TA!W119+AN!W119+AT!W119+CO!W119+VA!W119+OH!W119+MA!W119+BI!W119+AR!W119+LR!W119+LL!W119+AY!W119+MG!W119+RM!W119</f>
        <v>0</v>
      </c>
      <c r="X119" s="83">
        <f>AP!X119+TA!X119+AN!X119+AT!X119+CO!X119+VA!X119+OH!X119+MA!X119+BI!X119+AR!X119+LR!X119+LL!X119+AY!X119+MG!X119+RM!X119</f>
        <v>48030.120938359207</v>
      </c>
      <c r="Y119" s="18">
        <f>AP!Y119+TA!Y119+AN!Y119+AT!Y119+CO!Y119+VA!Y119+OH!Y119+MA!Y119+BI!Y119+AR!Y119+LR!Y119+LL!Y119+AY!Y119+MG!Y119+RM!Y119</f>
        <v>477431</v>
      </c>
      <c r="Z119" s="18">
        <f>AP!Z119+TA!Z119+AN!Z119+AT!Z119+CO!Z119+VA!Z119+OH!Z119+MA!Z119+BI!Z119+AR!Z119+LR!Z119+LL!Z119+AY!Z119+MG!Z119+RM!Z119</f>
        <v>792376</v>
      </c>
      <c r="AA119" s="18">
        <f>AP!AA119+TA!AA119+AN!AA119+AT!AA119+CO!AA119+VA!AA119+OH!AA119+MA!AA119+BI!AA119+AR!AA119+LR!AA119+LL!AA119+AY!AA119+MG!AA119+RM!AA119</f>
        <v>604860</v>
      </c>
      <c r="AB119" s="18">
        <f>AP!AB119+TA!AB119+AN!AB119+AT!AB119+CO!AB119+VA!AB119+OH!AB119+MA!AB119+BI!AB119+AR!AB119+LR!AB119+LL!AB119+AY!AB119+MG!AB119+RM!AB119</f>
        <v>518104</v>
      </c>
      <c r="AC119" s="18">
        <f>AP!AC119+TA!AC119+AN!AC119+AT!AC119+CO!AC119+VA!AC119+OH!AC119+MA!AC119+BI!AC119+AR!AC119+LR!AC119+LL!AC119+AY!AC119+MG!AC119+RM!AC119</f>
        <v>424211</v>
      </c>
      <c r="AD119" s="18">
        <f>AP!AD119+TA!AD119+AN!AD119+AT!AD119+CO!AD119+VA!AD119+OH!AD119+MA!AD119+BI!AD119+AR!AD119+LR!AD119+LL!AD119+AY!AD119+MG!AD119+RM!AD119</f>
        <v>180332</v>
      </c>
      <c r="AE119" s="18">
        <f>AP!AE119+TA!AE119+AN!AE119+AT!AE119+CO!AE119+VA!AE119+OH!AE119+MA!AE119+BI!AE119+AR!AE119+LR!AE119+LL!AE119+AY!AE119+MG!AE119+RM!AE119</f>
        <v>86136</v>
      </c>
      <c r="AF119" s="18">
        <f>AP!AF119+TA!AF119+AN!AF119+AT!AF119+CO!AF119+VA!AF119+OH!AF119+MA!AF119+ÑU!AF119+BI!AF119+AR!AF119+LR!AF119+LL!AF119+AY!AF119+MG!AF119+RM!AF119</f>
        <v>58573</v>
      </c>
      <c r="AG119" s="18">
        <v>11805</v>
      </c>
      <c r="AH119" s="18">
        <f>AP!AH119+TA!AH119+AN!AH119+AT!AH119+CO!AH119+VA!AH119+OH!AH119+MA!AH119+ÑU!AH119+BI!AH119+AR!AH119+LR!AH119+LL!AH119+AY!AH119+MG!AH119+RM!AH119</f>
        <v>6586</v>
      </c>
      <c r="AI119" s="86">
        <f t="shared" si="82"/>
        <v>3208444.1209383593</v>
      </c>
    </row>
    <row r="120" spans="1:35" ht="12.75" customHeight="1" x14ac:dyDescent="0.2">
      <c r="A120" s="121"/>
      <c r="B120" s="137" t="s">
        <v>36</v>
      </c>
      <c r="C120" s="10" t="s">
        <v>25</v>
      </c>
      <c r="D120" s="82">
        <f>AP!D120+TA!D120+AN!D120+AT!D120+CO!D120+VA!D120+OH!D120+MA!D120+BI!D120+AR!D120+LR!D120+LL!D120+AY!D120+MG!D120+RM!D120</f>
        <v>0</v>
      </c>
      <c r="E120" s="82">
        <f>AP!E120+TA!E120+AN!E120+AT!E120+CO!E120+VA!E120+OH!E120+MA!E120+BI!E120+AR!E120+LR!E120+LL!E120+AY!E120+MG!E120+RM!E120</f>
        <v>0</v>
      </c>
      <c r="F120" s="82">
        <f>AP!F120+TA!F120+AN!F120+AT!F120+CO!F120+VA!F120+OH!F120+MA!F120+BI!F120+AR!F120+LR!F120+LL!F120+AY!F120+MG!F120+RM!F120</f>
        <v>0</v>
      </c>
      <c r="G120" s="82">
        <f>AP!G120+TA!G120+AN!G120+AT!G120+CO!G120+VA!G120+OH!G120+MA!G120+BI!G120+AR!G120+LR!G120+LL!G120+AY!G120+MG!G120+RM!G120</f>
        <v>0</v>
      </c>
      <c r="H120" s="82">
        <f>AP!H120+TA!H120+AN!H120+AT!H120+CO!H120+VA!H120+OH!H120+MA!H120+BI!H120+AR!H120+LR!H120+LL!H120+AY!H120+MG!H120+RM!H120</f>
        <v>0</v>
      </c>
      <c r="I120" s="82">
        <f>AP!I120+TA!I120+AN!I120+AT!I120+CO!I120+VA!I120+OH!I120+MA!I120+BI!I120+AR!I120+LR!I120+LL!I120+AY!I120+MG!I120+RM!I120</f>
        <v>0</v>
      </c>
      <c r="J120" s="82">
        <f>AP!J120+TA!J120+AN!J120+AT!J120+CO!J120+VA!J120+OH!J120+MA!J120+BI!J120+AR!J120+LR!J120+LL!J120+AY!J120+MG!J120+RM!J120</f>
        <v>0</v>
      </c>
      <c r="K120" s="82">
        <f>AP!K120+TA!K120+AN!K120+AT!K120+CO!K120+VA!K120+OH!K120+MA!K120+BI!K120+AR!K120+LR!K120+LL!K120+AY!K120+MG!K120+RM!K120</f>
        <v>0</v>
      </c>
      <c r="L120" s="82">
        <f>AP!L120+TA!L120+AN!L120+AT!L120+CO!L120+VA!L120+OH!L120+MA!L120+BI!L120+AR!L120+LR!L120+LL!L120+AY!L120+MG!L120+RM!L120</f>
        <v>0</v>
      </c>
      <c r="M120" s="82">
        <f>AP!M120+TA!M120+AN!M120+AT!M120+CO!M120+VA!M120+OH!M120+MA!M120+BI!M120+AR!M120+LR!M120+LL!M120+AY!M120+MG!M120+RM!M120</f>
        <v>0</v>
      </c>
      <c r="N120" s="82">
        <f>AP!N120+TA!N120+AN!N120+AT!N120+CO!N120+VA!N120+OH!N120+MA!N120+BI!N120+AR!N120+LR!N120+LL!N120+AY!N120+MG!N120+RM!N120</f>
        <v>0</v>
      </c>
      <c r="O120" s="82">
        <f>AP!O120+TA!O120+AN!O120+AT!O120+CO!O120+VA!O120+OH!O120+MA!O120+BI!O120+AR!O120+LR!O120+LL!O120+AY!O120+MG!O120+RM!O120</f>
        <v>0</v>
      </c>
      <c r="P120" s="82">
        <f>AP!P120+TA!P120+AN!P120+AT!P120+CO!P120+VA!P120+OH!P120+MA!P120+BI!P120+AR!P120+LR!P120+LL!P120+AY!P120+MG!P120+RM!P120</f>
        <v>0</v>
      </c>
      <c r="Q120" s="82">
        <f>AP!Q120+TA!Q120+AN!Q120+AT!Q120+CO!Q120+VA!Q120+OH!Q120+MA!Q120+BI!Q120+AR!Q120+LR!Q120+LL!Q120+AY!Q120+MG!Q120+RM!Q120</f>
        <v>0</v>
      </c>
      <c r="R120" s="82">
        <f>AP!R120+TA!R120+AN!R120+AT!R120+CO!R120+VA!R120+OH!R120+MA!R120+BI!R120+AR!R120+LR!R120+LL!R120+AY!R120+MG!R120+RM!R120</f>
        <v>0</v>
      </c>
      <c r="S120" s="82">
        <f>AP!S120+TA!S120+AN!S120+AT!S120+CO!S120+VA!S120+OH!S120+MA!S120+BI!S120+AR!S120+LR!S120+LL!S120+AY!S120+MG!S120+RM!S120</f>
        <v>0</v>
      </c>
      <c r="T120" s="82">
        <f>AP!T120+TA!T120+AN!T120+AT!T120+CO!T120+VA!T120+OH!T120+MA!T120+BI!T120+AR!T120+LR!T120+LL!T120+AY!T120+MG!T120+RM!T120</f>
        <v>0</v>
      </c>
      <c r="U120" s="82">
        <f>AP!U120+TA!U120+AN!U120+AT!U120+CO!U120+VA!U120+OH!U120+MA!U120+BI!U120+AR!U120+LR!U120+LL!U120+AY!U120+MG!U120+RM!U120</f>
        <v>0</v>
      </c>
      <c r="V120" s="82">
        <f>AP!V120+TA!V120+AN!V120+AT!V120+CO!V120+VA!V120+OH!V120+MA!V120+BI!V120+AR!V120+LR!V120+LL!V120+AY!V120+MG!V120+RM!V120</f>
        <v>0</v>
      </c>
      <c r="W120" s="82">
        <f>AP!W120+TA!W120+AN!W120+AT!W120+CO!W120+VA!W120+OH!W120+MA!W120+BI!W120+AR!W120+LR!W120+LL!W120+AY!W120+MG!W120+RM!W120</f>
        <v>0</v>
      </c>
      <c r="X120" s="82">
        <f>AP!X120+TA!X120+AN!X120+AT!X120+CO!X120+VA!X120+OH!X120+MA!X120+BI!X120+AR!X120+LR!X120+LL!X120+AY!X120+MG!X120+RM!X120</f>
        <v>0</v>
      </c>
      <c r="Y120" s="17">
        <f>AP!Y120+TA!Y120+AN!Y120+AT!Y120+CO!Y120+VA!Y120+OH!Y120+MA!Y120+BI!Y120+AR!Y120+LR!Y120+LL!Y120+AY!Y120+MG!Y120+RM!Y120</f>
        <v>0</v>
      </c>
      <c r="Z120" s="17">
        <f>AP!Z120+TA!Z120+AN!Z120+AT!Z120+CO!Z120+VA!Z120+OH!Z120+MA!Z120+BI!Z120+AR!Z120+LR!Z120+LL!Z120+AY!Z120+MG!Z120+RM!Z120</f>
        <v>0</v>
      </c>
      <c r="AA120" s="17">
        <f>AP!AA120+TA!AA120+AN!AA120+AT!AA120+CO!AA120+VA!AA120+OH!AA120+MA!AA120+BI!AA120+AR!AA120+LR!AA120+LL!AA120+AY!AA120+MG!AA120+RM!AA120</f>
        <v>0</v>
      </c>
      <c r="AB120" s="17">
        <f>AP!AB120+TA!AB120+AN!AB120+AT!AB120+CO!AB120+VA!AB120+OH!AB120+MA!AB120+BI!AB120+AR!AB120+LR!AB120+LL!AB120+AY!AB120+MG!AB120+RM!AB120</f>
        <v>0</v>
      </c>
      <c r="AC120" s="17">
        <f>AP!AC120+TA!AC120+AN!AC120+AT!AC120+CO!AC120+VA!AC120+OH!AC120+MA!AC120+BI!AC120+AR!AC120+LR!AC120+LL!AC120+AY!AC120+MG!AC120+RM!AC120</f>
        <v>0</v>
      </c>
      <c r="AD120" s="17">
        <f>AP!AD120+TA!AD120+AN!AD120+AT!AD120+CO!AD120+VA!AD120+OH!AD120+MA!AD120+BI!AD120+AR!AD120+LR!AD120+LL!AD120+AY!AD120+MG!AD120+RM!AD120</f>
        <v>0</v>
      </c>
      <c r="AE120" s="17">
        <f>AP!AE120+TA!AE120+AN!AE120+AT!AE120+CO!AE120+VA!AE120+OH!AE120+MA!AE120+BI!AE120+AR!AE120+LR!AE120+LL!AE120+AY!AE120+MG!AE120+RM!AE120</f>
        <v>0</v>
      </c>
      <c r="AF120" s="17">
        <f>AP!AF120+TA!AF120+AN!AF120+AT!AF120+CO!AF120+VA!AF120+OH!AF120+MA!AF120+ÑU!AF120+BI!AF120+AR!AF120+LR!AF120+LL!AF120+AY!AF120+MG!AF120+RM!AF120</f>
        <v>0</v>
      </c>
      <c r="AG120" s="17">
        <v>0</v>
      </c>
      <c r="AH120" s="17">
        <f>AP!AH120+TA!AH120+AN!AH120+AT!AH120+CO!AH120+VA!AH120+OH!AH120+MA!AH120+ÑU!AH120+BI!AH120+AR!AH120+LR!AH120+LL!AH120+AY!AH120+MG!AH120+RM!AH120</f>
        <v>0</v>
      </c>
      <c r="AI120" s="85">
        <f t="shared" si="82"/>
        <v>0</v>
      </c>
    </row>
    <row r="121" spans="1:35" ht="12.75" customHeight="1" x14ac:dyDescent="0.2">
      <c r="A121" s="121"/>
      <c r="B121" s="138"/>
      <c r="C121" s="11" t="s">
        <v>39</v>
      </c>
      <c r="D121" s="83">
        <f>AP!D121+TA!D121+AN!D121+AT!D121+CO!D121+VA!D121+OH!D121+MA!D121+BI!D121+AR!D121+LR!D121+LL!D121+AY!D121+MG!D121+RM!D121</f>
        <v>0</v>
      </c>
      <c r="E121" s="83">
        <f>AP!E121+TA!E121+AN!E121+AT!E121+CO!E121+VA!E121+OH!E121+MA!E121+BI!E121+AR!E121+LR!E121+LL!E121+AY!E121+MG!E121+RM!E121</f>
        <v>0</v>
      </c>
      <c r="F121" s="83">
        <f>AP!F121+TA!F121+AN!F121+AT!F121+CO!F121+VA!F121+OH!F121+MA!F121+BI!F121+AR!F121+LR!F121+LL!F121+AY!F121+MG!F121+RM!F121</f>
        <v>0</v>
      </c>
      <c r="G121" s="83">
        <f>AP!G121+TA!G121+AN!G121+AT!G121+CO!G121+VA!G121+OH!G121+MA!G121+BI!G121+AR!G121+LR!G121+LL!G121+AY!G121+MG!G121+RM!G121</f>
        <v>0</v>
      </c>
      <c r="H121" s="83">
        <f>AP!H121+TA!H121+AN!H121+AT!H121+CO!H121+VA!H121+OH!H121+MA!H121+BI!H121+AR!H121+LR!H121+LL!H121+AY!H121+MG!H121+RM!H121</f>
        <v>0</v>
      </c>
      <c r="I121" s="83">
        <f>AP!I121+TA!I121+AN!I121+AT!I121+CO!I121+VA!I121+OH!I121+MA!I121+BI!I121+AR!I121+LR!I121+LL!I121+AY!I121+MG!I121+RM!I121</f>
        <v>0</v>
      </c>
      <c r="J121" s="83">
        <f>AP!J121+TA!J121+AN!J121+AT!J121+CO!J121+VA!J121+OH!J121+MA!J121+BI!J121+AR!J121+LR!J121+LL!J121+AY!J121+MG!J121+RM!J121</f>
        <v>0</v>
      </c>
      <c r="K121" s="83">
        <f>AP!K121+TA!K121+AN!K121+AT!K121+CO!K121+VA!K121+OH!K121+MA!K121+BI!K121+AR!K121+LR!K121+LL!K121+AY!K121+MG!K121+RM!K121</f>
        <v>0</v>
      </c>
      <c r="L121" s="83">
        <f>AP!L121+TA!L121+AN!L121+AT!L121+CO!L121+VA!L121+OH!L121+MA!L121+BI!L121+AR!L121+LR!L121+LL!L121+AY!L121+MG!L121+RM!L121</f>
        <v>0</v>
      </c>
      <c r="M121" s="83">
        <f>AP!M121+TA!M121+AN!M121+AT!M121+CO!M121+VA!M121+OH!M121+MA!M121+BI!M121+AR!M121+LR!M121+LL!M121+AY!M121+MG!M121+RM!M121</f>
        <v>0</v>
      </c>
      <c r="N121" s="83">
        <f>AP!N121+TA!N121+AN!N121+AT!N121+CO!N121+VA!N121+OH!N121+MA!N121+BI!N121+AR!N121+LR!N121+LL!N121+AY!N121+MG!N121+RM!N121</f>
        <v>0</v>
      </c>
      <c r="O121" s="83">
        <f>AP!O121+TA!O121+AN!O121+AT!O121+CO!O121+VA!O121+OH!O121+MA!O121+BI!O121+AR!O121+LR!O121+LL!O121+AY!O121+MG!O121+RM!O121</f>
        <v>0</v>
      </c>
      <c r="P121" s="83">
        <f>AP!P121+TA!P121+AN!P121+AT!P121+CO!P121+VA!P121+OH!P121+MA!P121+BI!P121+AR!P121+LR!P121+LL!P121+AY!P121+MG!P121+RM!P121</f>
        <v>0</v>
      </c>
      <c r="Q121" s="83">
        <f>AP!Q121+TA!Q121+AN!Q121+AT!Q121+CO!Q121+VA!Q121+OH!Q121+MA!Q121+BI!Q121+AR!Q121+LR!Q121+LL!Q121+AY!Q121+MG!Q121+RM!Q121</f>
        <v>0</v>
      </c>
      <c r="R121" s="83">
        <f>AP!R121+TA!R121+AN!R121+AT!R121+CO!R121+VA!R121+OH!R121+MA!R121+BI!R121+AR!R121+LR!R121+LL!R121+AY!R121+MG!R121+RM!R121</f>
        <v>0</v>
      </c>
      <c r="S121" s="83">
        <f>AP!S121+TA!S121+AN!S121+AT!S121+CO!S121+VA!S121+OH!S121+MA!S121+BI!S121+AR!S121+LR!S121+LL!S121+AY!S121+MG!S121+RM!S121</f>
        <v>0</v>
      </c>
      <c r="T121" s="83">
        <f>AP!T121+TA!T121+AN!T121+AT!T121+CO!T121+VA!T121+OH!T121+MA!T121+BI!T121+AR!T121+LR!T121+LL!T121+AY!T121+MG!T121+RM!T121</f>
        <v>0</v>
      </c>
      <c r="U121" s="83">
        <f>AP!U121+TA!U121+AN!U121+AT!U121+CO!U121+VA!U121+OH!U121+MA!U121+BI!U121+AR!U121+LR!U121+LL!U121+AY!U121+MG!U121+RM!U121</f>
        <v>0</v>
      </c>
      <c r="V121" s="83">
        <f>AP!V121+TA!V121+AN!V121+AT!V121+CO!V121+VA!V121+OH!V121+MA!V121+BI!V121+AR!V121+LR!V121+LL!V121+AY!V121+MG!V121+RM!V121</f>
        <v>0</v>
      </c>
      <c r="W121" s="83">
        <f>AP!W121+TA!W121+AN!W121+AT!W121+CO!W121+VA!W121+OH!W121+MA!W121+BI!W121+AR!W121+LR!W121+LL!W121+AY!W121+MG!W121+RM!W121</f>
        <v>0</v>
      </c>
      <c r="X121" s="83">
        <f>AP!X121+TA!X121+AN!X121+AT!X121+CO!X121+VA!X121+OH!X121+MA!X121+BI!X121+AR!X121+LR!X121+LL!X121+AY!X121+MG!X121+RM!X121</f>
        <v>0</v>
      </c>
      <c r="Y121" s="18">
        <f>AP!Y121+TA!Y121+AN!Y121+AT!Y121+CO!Y121+VA!Y121+OH!Y121+MA!Y121+BI!Y121+AR!Y121+LR!Y121+LL!Y121+AY!Y121+MG!Y121+RM!Y121</f>
        <v>0</v>
      </c>
      <c r="Z121" s="18">
        <f>AP!Z121+TA!Z121+AN!Z121+AT!Z121+CO!Z121+VA!Z121+OH!Z121+MA!Z121+BI!Z121+AR!Z121+LR!Z121+LL!Z121+AY!Z121+MG!Z121+RM!Z121</f>
        <v>0</v>
      </c>
      <c r="AA121" s="18">
        <f>AP!AA121+TA!AA121+AN!AA121+AT!AA121+CO!AA121+VA!AA121+OH!AA121+MA!AA121+BI!AA121+AR!AA121+LR!AA121+LL!AA121+AY!AA121+MG!AA121+RM!AA121</f>
        <v>0</v>
      </c>
      <c r="AB121" s="18">
        <f>AP!AB121+TA!AB121+AN!AB121+AT!AB121+CO!AB121+VA!AB121+OH!AB121+MA!AB121+BI!AB121+AR!AB121+LR!AB121+LL!AB121+AY!AB121+MG!AB121+RM!AB121</f>
        <v>0</v>
      </c>
      <c r="AC121" s="18">
        <f>AP!AC121+TA!AC121+AN!AC121+AT!AC121+CO!AC121+VA!AC121+OH!AC121+MA!AC121+BI!AC121+AR!AC121+LR!AC121+LL!AC121+AY!AC121+MG!AC121+RM!AC121</f>
        <v>0</v>
      </c>
      <c r="AD121" s="18">
        <f>AP!AD121+TA!AD121+AN!AD121+AT!AD121+CO!AD121+VA!AD121+OH!AD121+MA!AD121+BI!AD121+AR!AD121+LR!AD121+LL!AD121+AY!AD121+MG!AD121+RM!AD121</f>
        <v>0</v>
      </c>
      <c r="AE121" s="18">
        <f>AP!AE121+TA!AE121+AN!AE121+AT!AE121+CO!AE121+VA!AE121+OH!AE121+MA!AE121+BI!AE121+AR!AE121+LR!AE121+LL!AE121+AY!AE121+MG!AE121+RM!AE121</f>
        <v>0</v>
      </c>
      <c r="AF121" s="18">
        <f>AP!AF121+TA!AF121+AN!AF121+AT!AF121+CO!AF121+VA!AF121+OH!AF121+MA!AF121+ÑU!AF121+BI!AF121+AR!AF121+LR!AF121+LL!AF121+AY!AF121+MG!AF121+RM!AF121</f>
        <v>0</v>
      </c>
      <c r="AG121" s="18">
        <v>0</v>
      </c>
      <c r="AH121" s="18">
        <f>AP!AH121+TA!AH121+AN!AH121+AT!AH121+CO!AH121+VA!AH121+OH!AH121+MA!AH121+ÑU!AH121+BI!AH121+AR!AH121+LR!AH121+LL!AH121+AY!AH121+MG!AH121+RM!AH121</f>
        <v>0</v>
      </c>
      <c r="AI121" s="86">
        <f t="shared" si="82"/>
        <v>0</v>
      </c>
    </row>
    <row r="122" spans="1:35" ht="12.75" customHeight="1" x14ac:dyDescent="0.2">
      <c r="A122" s="121"/>
      <c r="B122" s="137" t="s">
        <v>37</v>
      </c>
      <c r="C122" s="10" t="s">
        <v>25</v>
      </c>
      <c r="D122" s="82">
        <f>AP!D122+TA!D122+AN!D122+AT!D122+CO!D122+VA!D122+OH!D122+MA!D122+BI!D122+AR!D122+LR!D122+LL!D122+AY!D122+MG!D122+RM!D122</f>
        <v>0</v>
      </c>
      <c r="E122" s="82">
        <f>AP!E122+TA!E122+AN!E122+AT!E122+CO!E122+VA!E122+OH!E122+MA!E122+BI!E122+AR!E122+LR!E122+LL!E122+AY!E122+MG!E122+RM!E122</f>
        <v>0</v>
      </c>
      <c r="F122" s="82">
        <f>AP!F122+TA!F122+AN!F122+AT!F122+CO!F122+VA!F122+OH!F122+MA!F122+BI!F122+AR!F122+LR!F122+LL!F122+AY!F122+MG!F122+RM!F122</f>
        <v>0</v>
      </c>
      <c r="G122" s="82">
        <f>AP!G122+TA!G122+AN!G122+AT!G122+CO!G122+VA!G122+OH!G122+MA!G122+BI!G122+AR!G122+LR!G122+LL!G122+AY!G122+MG!G122+RM!G122</f>
        <v>0</v>
      </c>
      <c r="H122" s="82">
        <f>AP!H122+TA!H122+AN!H122+AT!H122+CO!H122+VA!H122+OH!H122+MA!H122+BI!H122+AR!H122+LR!H122+LL!H122+AY!H122+MG!H122+RM!H122</f>
        <v>0</v>
      </c>
      <c r="I122" s="82">
        <f>AP!I122+TA!I122+AN!I122+AT!I122+CO!I122+VA!I122+OH!I122+MA!I122+BI!I122+AR!I122+LR!I122+LL!I122+AY!I122+MG!I122+RM!I122</f>
        <v>0</v>
      </c>
      <c r="J122" s="82">
        <f>AP!J122+TA!J122+AN!J122+AT!J122+CO!J122+VA!J122+OH!J122+MA!J122+BI!J122+AR!J122+LR!J122+LL!J122+AY!J122+MG!J122+RM!J122</f>
        <v>0</v>
      </c>
      <c r="K122" s="82">
        <f>AP!K122+TA!K122+AN!K122+AT!K122+CO!K122+VA!K122+OH!K122+MA!K122+BI!K122+AR!K122+LR!K122+LL!K122+AY!K122+MG!K122+RM!K122</f>
        <v>0</v>
      </c>
      <c r="L122" s="82">
        <f>AP!L122+TA!L122+AN!L122+AT!L122+CO!L122+VA!L122+OH!L122+MA!L122+BI!L122+AR!L122+LR!L122+LL!L122+AY!L122+MG!L122+RM!L122</f>
        <v>0</v>
      </c>
      <c r="M122" s="82">
        <f>AP!M122+TA!M122+AN!M122+AT!M122+CO!M122+VA!M122+OH!M122+MA!M122+BI!M122+AR!M122+LR!M122+LL!M122+AY!M122+MG!M122+RM!M122</f>
        <v>0</v>
      </c>
      <c r="N122" s="82">
        <f>AP!N122+TA!N122+AN!N122+AT!N122+CO!N122+VA!N122+OH!N122+MA!N122+BI!N122+AR!N122+LR!N122+LL!N122+AY!N122+MG!N122+RM!N122</f>
        <v>0</v>
      </c>
      <c r="O122" s="82">
        <f>AP!O122+TA!O122+AN!O122+AT!O122+CO!O122+VA!O122+OH!O122+MA!O122+BI!O122+AR!O122+LR!O122+LL!O122+AY!O122+MG!O122+RM!O122</f>
        <v>0</v>
      </c>
      <c r="P122" s="82">
        <f>AP!P122+TA!P122+AN!P122+AT!P122+CO!P122+VA!P122+OH!P122+MA!P122+BI!P122+AR!P122+LR!P122+LL!P122+AY!P122+MG!P122+RM!P122</f>
        <v>0</v>
      </c>
      <c r="Q122" s="82">
        <f>AP!Q122+TA!Q122+AN!Q122+AT!Q122+CO!Q122+VA!Q122+OH!Q122+MA!Q122+BI!Q122+AR!Q122+LR!Q122+LL!Q122+AY!Q122+MG!Q122+RM!Q122</f>
        <v>0</v>
      </c>
      <c r="R122" s="82">
        <f>AP!R122+TA!R122+AN!R122+AT!R122+CO!R122+VA!R122+OH!R122+MA!R122+BI!R122+AR!R122+LR!R122+LL!R122+AY!R122+MG!R122+RM!R122</f>
        <v>0</v>
      </c>
      <c r="S122" s="82">
        <f>AP!S122+TA!S122+AN!S122+AT!S122+CO!S122+VA!S122+OH!S122+MA!S122+BI!S122+AR!S122+LR!S122+LL!S122+AY!S122+MG!S122+RM!S122</f>
        <v>0</v>
      </c>
      <c r="T122" s="82">
        <f>AP!T122+TA!T122+AN!T122+AT!T122+CO!T122+VA!T122+OH!T122+MA!T122+BI!T122+AR!T122+LR!T122+LL!T122+AY!T122+MG!T122+RM!T122</f>
        <v>0</v>
      </c>
      <c r="U122" s="82">
        <f>AP!U122+TA!U122+AN!U122+AT!U122+CO!U122+VA!U122+OH!U122+MA!U122+BI!U122+AR!U122+LR!U122+LL!U122+AY!U122+MG!U122+RM!U122</f>
        <v>0</v>
      </c>
      <c r="V122" s="82">
        <f>AP!V122+TA!V122+AN!V122+AT!V122+CO!V122+VA!V122+OH!V122+MA!V122+BI!V122+AR!V122+LR!V122+LL!V122+AY!V122+MG!V122+RM!V122</f>
        <v>0</v>
      </c>
      <c r="W122" s="82">
        <f>AP!W122+TA!W122+AN!W122+AT!W122+CO!W122+VA!W122+OH!W122+MA!W122+BI!W122+AR!W122+LR!W122+LL!W122+AY!W122+MG!W122+RM!W122</f>
        <v>0</v>
      </c>
      <c r="X122" s="82">
        <f>AP!X122+TA!X122+AN!X122+AT!X122+CO!X122+VA!X122+OH!X122+MA!X122+BI!X122+AR!X122+LR!X122+LL!X122+AY!X122+MG!X122+RM!X122</f>
        <v>0</v>
      </c>
      <c r="Y122" s="17">
        <f>AP!Y122+TA!Y122+AN!Y122+AT!Y122+CO!Y122+VA!Y122+OH!Y122+MA!Y122+BI!Y122+AR!Y122+LR!Y122+LL!Y122+AY!Y122+MG!Y122+RM!Y122</f>
        <v>1</v>
      </c>
      <c r="Z122" s="17">
        <f>AP!Z122+TA!Z122+AN!Z122+AT!Z122+CO!Z122+VA!Z122+OH!Z122+MA!Z122+BI!Z122+AR!Z122+LR!Z122+LL!Z122+AY!Z122+MG!Z122+RM!Z122</f>
        <v>179</v>
      </c>
      <c r="AA122" s="17">
        <f>AP!AA122+TA!AA122+AN!AA122+AT!AA122+CO!AA122+VA!AA122+OH!AA122+MA!AA122+BI!AA122+AR!AA122+LR!AA122+LL!AA122+AY!AA122+MG!AA122+RM!AA122</f>
        <v>176</v>
      </c>
      <c r="AB122" s="17">
        <f>AP!AB122+TA!AB122+AN!AB122+AT!AB122+CO!AB122+VA!AB122+OH!AB122+MA!AB122+BI!AB122+AR!AB122+LR!AB122+LL!AB122+AY!AB122+MG!AB122+RM!AB122</f>
        <v>334</v>
      </c>
      <c r="AC122" s="17">
        <f>AP!AC122+TA!AC122+AN!AC122+AT!AC122+CO!AC122+VA!AC122+OH!AC122+MA!AC122+BI!AC122+AR!AC122+LR!AC122+LL!AC122+AY!AC122+MG!AC122+RM!AC122</f>
        <v>772</v>
      </c>
      <c r="AD122" s="17">
        <f>AP!AD122+TA!AD122+AN!AD122+AT!AD122+CO!AD122+VA!AD122+OH!AD122+MA!AD122+BI!AD122+AR!AD122+LR!AD122+LL!AD122+AY!AD122+MG!AD122+RM!AD122</f>
        <v>659</v>
      </c>
      <c r="AE122" s="17">
        <f>AP!AE122+TA!AE122+AN!AE122+AT!AE122+CO!AE122+VA!AE122+OH!AE122+MA!AE122+BI!AE122+AR!AE122+LR!AE122+LL!AE122+AY!AE122+MG!AE122+RM!AE122</f>
        <v>1090</v>
      </c>
      <c r="AF122" s="17">
        <f>AP!AF122+TA!AF122+AN!AF122+AT!AF122+CO!AF122+VA!AF122+OH!AF122+MA!AF122+ÑU!AF122+BI!AF122+AR!AF122+LR!AF122+LL!AF122+AY!AF122+MG!AF122+RM!AF122</f>
        <v>1215</v>
      </c>
      <c r="AG122" s="17">
        <v>467</v>
      </c>
      <c r="AH122" s="17">
        <f>AP!AH122+TA!AH122+AN!AH122+AT!AH122+CO!AH122+VA!AH122+OH!AH122+MA!AH122+ÑU!AH122+BI!AH122+AR!AH122+LR!AH122+LL!AH122+AY!AH122+MG!AH122+RM!AH122</f>
        <v>120</v>
      </c>
      <c r="AI122" s="85">
        <f t="shared" si="82"/>
        <v>5013</v>
      </c>
    </row>
    <row r="123" spans="1:35" ht="12.75" customHeight="1" x14ac:dyDescent="0.2">
      <c r="A123" s="121"/>
      <c r="B123" s="138"/>
      <c r="C123" s="11" t="s">
        <v>39</v>
      </c>
      <c r="D123" s="83">
        <f>AP!D123+TA!D123+AN!D123+AT!D123+CO!D123+VA!D123+OH!D123+MA!D123+BI!D123+AR!D123+LR!D123+LL!D123+AY!D123+MG!D123+RM!D123</f>
        <v>0</v>
      </c>
      <c r="E123" s="83">
        <f>AP!E123+TA!E123+AN!E123+AT!E123+CO!E123+VA!E123+OH!E123+MA!E123+BI!E123+AR!E123+LR!E123+LL!E123+AY!E123+MG!E123+RM!E123</f>
        <v>0</v>
      </c>
      <c r="F123" s="83">
        <f>AP!F123+TA!F123+AN!F123+AT!F123+CO!F123+VA!F123+OH!F123+MA!F123+BI!F123+AR!F123+LR!F123+LL!F123+AY!F123+MG!F123+RM!F123</f>
        <v>0</v>
      </c>
      <c r="G123" s="83">
        <f>AP!G123+TA!G123+AN!G123+AT!G123+CO!G123+VA!G123+OH!G123+MA!G123+BI!G123+AR!G123+LR!G123+LL!G123+AY!G123+MG!G123+RM!G123</f>
        <v>0</v>
      </c>
      <c r="H123" s="83">
        <f>AP!H123+TA!H123+AN!H123+AT!H123+CO!H123+VA!H123+OH!H123+MA!H123+BI!H123+AR!H123+LR!H123+LL!H123+AY!H123+MG!H123+RM!H123</f>
        <v>0</v>
      </c>
      <c r="I123" s="83">
        <f>AP!I123+TA!I123+AN!I123+AT!I123+CO!I123+VA!I123+OH!I123+MA!I123+BI!I123+AR!I123+LR!I123+LL!I123+AY!I123+MG!I123+RM!I123</f>
        <v>0</v>
      </c>
      <c r="J123" s="83">
        <f>AP!J123+TA!J123+AN!J123+AT!J123+CO!J123+VA!J123+OH!J123+MA!J123+BI!J123+AR!J123+LR!J123+LL!J123+AY!J123+MG!J123+RM!J123</f>
        <v>0</v>
      </c>
      <c r="K123" s="83">
        <f>AP!K123+TA!K123+AN!K123+AT!K123+CO!K123+VA!K123+OH!K123+MA!K123+BI!K123+AR!K123+LR!K123+LL!K123+AY!K123+MG!K123+RM!K123</f>
        <v>0</v>
      </c>
      <c r="L123" s="83">
        <f>AP!L123+TA!L123+AN!L123+AT!L123+CO!L123+VA!L123+OH!L123+MA!L123+BI!L123+AR!L123+LR!L123+LL!L123+AY!L123+MG!L123+RM!L123</f>
        <v>0</v>
      </c>
      <c r="M123" s="83">
        <f>AP!M123+TA!M123+AN!M123+AT!M123+CO!M123+VA!M123+OH!M123+MA!M123+BI!M123+AR!M123+LR!M123+LL!M123+AY!M123+MG!M123+RM!M123</f>
        <v>0</v>
      </c>
      <c r="N123" s="83">
        <f>AP!N123+TA!N123+AN!N123+AT!N123+CO!N123+VA!N123+OH!N123+MA!N123+BI!N123+AR!N123+LR!N123+LL!N123+AY!N123+MG!N123+RM!N123</f>
        <v>0</v>
      </c>
      <c r="O123" s="83">
        <f>AP!O123+TA!O123+AN!O123+AT!O123+CO!O123+VA!O123+OH!O123+MA!O123+BI!O123+AR!O123+LR!O123+LL!O123+AY!O123+MG!O123+RM!O123</f>
        <v>0</v>
      </c>
      <c r="P123" s="83">
        <f>AP!P123+TA!P123+AN!P123+AT!P123+CO!P123+VA!P123+OH!P123+MA!P123+BI!P123+AR!P123+LR!P123+LL!P123+AY!P123+MG!P123+RM!P123</f>
        <v>0</v>
      </c>
      <c r="Q123" s="83">
        <f>AP!Q123+TA!Q123+AN!Q123+AT!Q123+CO!Q123+VA!Q123+OH!Q123+MA!Q123+BI!Q123+AR!Q123+LR!Q123+LL!Q123+AY!Q123+MG!Q123+RM!Q123</f>
        <v>0</v>
      </c>
      <c r="R123" s="83">
        <f>AP!R123+TA!R123+AN!R123+AT!R123+CO!R123+VA!R123+OH!R123+MA!R123+BI!R123+AR!R123+LR!R123+LL!R123+AY!R123+MG!R123+RM!R123</f>
        <v>0</v>
      </c>
      <c r="S123" s="83">
        <f>AP!S123+TA!S123+AN!S123+AT!S123+CO!S123+VA!S123+OH!S123+MA!S123+BI!S123+AR!S123+LR!S123+LL!S123+AY!S123+MG!S123+RM!S123</f>
        <v>0</v>
      </c>
      <c r="T123" s="83">
        <f>AP!T123+TA!T123+AN!T123+AT!T123+CO!T123+VA!T123+OH!T123+MA!T123+BI!T123+AR!T123+LR!T123+LL!T123+AY!T123+MG!T123+RM!T123</f>
        <v>0</v>
      </c>
      <c r="U123" s="83">
        <f>AP!U123+TA!U123+AN!U123+AT!U123+CO!U123+VA!U123+OH!U123+MA!U123+BI!U123+AR!U123+LR!U123+LL!U123+AY!U123+MG!U123+RM!U123</f>
        <v>0</v>
      </c>
      <c r="V123" s="83">
        <f>AP!V123+TA!V123+AN!V123+AT!V123+CO!V123+VA!V123+OH!V123+MA!V123+BI!V123+AR!V123+LR!V123+LL!V123+AY!V123+MG!V123+RM!V123</f>
        <v>0</v>
      </c>
      <c r="W123" s="83">
        <f>AP!W123+TA!W123+AN!W123+AT!W123+CO!W123+VA!W123+OH!W123+MA!W123+BI!W123+AR!W123+LR!W123+LL!W123+AY!W123+MG!W123+RM!W123</f>
        <v>0</v>
      </c>
      <c r="X123" s="83">
        <f>AP!X123+TA!X123+AN!X123+AT!X123+CO!X123+VA!X123+OH!X123+MA!X123+BI!X123+AR!X123+LR!X123+LL!X123+AY!X123+MG!X123+RM!X123</f>
        <v>0</v>
      </c>
      <c r="Y123" s="18">
        <f>AP!Y123+TA!Y123+AN!Y123+AT!Y123+CO!Y123+VA!Y123+OH!Y123+MA!Y123+BI!Y123+AR!Y123+LR!Y123+LL!Y123+AY!Y123+MG!Y123+RM!Y123</f>
        <v>224</v>
      </c>
      <c r="Z123" s="18">
        <f>AP!Z123+TA!Z123+AN!Z123+AT!Z123+CO!Z123+VA!Z123+OH!Z123+MA!Z123+BI!Z123+AR!Z123+LR!Z123+LL!Z123+AY!Z123+MG!Z123+RM!Z123</f>
        <v>63340</v>
      </c>
      <c r="AA123" s="18">
        <f>AP!AA123+TA!AA123+AN!AA123+AT!AA123+CO!AA123+VA!AA123+OH!AA123+MA!AA123+BI!AA123+AR!AA123+LR!AA123+LL!AA123+AY!AA123+MG!AA123+RM!AA123</f>
        <v>50561</v>
      </c>
      <c r="AB123" s="18">
        <f>AP!AB123+TA!AB123+AN!AB123+AT!AB123+CO!AB123+VA!AB123+OH!AB123+MA!AB123+BI!AB123+AR!AB123+LR!AB123+LL!AB123+AY!AB123+MG!AB123+RM!AB123</f>
        <v>266900</v>
      </c>
      <c r="AC123" s="18">
        <f>AP!AC123+TA!AC123+AN!AC123+AT!AC123+CO!AC123+VA!AC123+OH!AC123+MA!AC123+BI!AC123+AR!AC123+LR!AC123+LL!AC123+AY!AC123+MG!AC123+RM!AC123</f>
        <v>618104</v>
      </c>
      <c r="AD123" s="18">
        <f>AP!AD123+TA!AD123+AN!AD123+AT!AD123+CO!AD123+VA!AD123+OH!AD123+MA!AD123+BI!AD123+AR!AD123+LR!AD123+LL!AD123+AY!AD123+MG!AD123+RM!AD123</f>
        <v>582958</v>
      </c>
      <c r="AE123" s="18">
        <f>AP!AE123+TA!AE123+AN!AE123+AT!AE123+CO!AE123+VA!AE123+OH!AE123+MA!AE123+BI!AE123+AR!AE123+LR!AE123+LL!AE123+AY!AE123+MG!AE123+RM!AE123</f>
        <v>975347</v>
      </c>
      <c r="AF123" s="18">
        <f>AP!AF123+TA!AF123+AN!AF123+AT!AF123+CO!AF123+VA!AF123+OH!AF123+MA!AF123+ÑU!AF123+BI!AF123+AR!AF123+LR!AF123+LL!AF123+AY!AF123+MG!AF123+RM!AF123</f>
        <v>1098057</v>
      </c>
      <c r="AG123" s="18">
        <v>437759</v>
      </c>
      <c r="AH123" s="18">
        <f>AP!AH123+TA!AH123+AN!AH123+AT!AH123+CO!AH123+VA!AH123+OH!AH123+MA!AH123+ÑU!AH123+BI!AH123+AR!AH123+LR!AH123+LL!AH123+AY!AH123+MG!AH123+RM!AH123</f>
        <v>117988</v>
      </c>
      <c r="AI123" s="86">
        <f t="shared" si="82"/>
        <v>4211238</v>
      </c>
    </row>
    <row r="124" spans="1:35" ht="12.75" customHeight="1" x14ac:dyDescent="0.2">
      <c r="A124" s="121"/>
      <c r="B124" s="137" t="s">
        <v>38</v>
      </c>
      <c r="C124" s="10" t="s">
        <v>25</v>
      </c>
      <c r="D124" s="82">
        <f>AP!D124+TA!D124+AN!D124+AT!D124+CO!D124+VA!D124+OH!D124+MA!D124+BI!D124+AR!D124+LR!D124+LL!D124+AY!D124+MG!D124+RM!D124</f>
        <v>0</v>
      </c>
      <c r="E124" s="82">
        <f>AP!E124+TA!E124+AN!E124+AT!E124+CO!E124+VA!E124+OH!E124+MA!E124+BI!E124+AR!E124+LR!E124+LL!E124+AY!E124+MG!E124+RM!E124</f>
        <v>0</v>
      </c>
      <c r="F124" s="82">
        <f>AP!F124+TA!F124+AN!F124+AT!F124+CO!F124+VA!F124+OH!F124+MA!F124+BI!F124+AR!F124+LR!F124+LL!F124+AY!F124+MG!F124+RM!F124</f>
        <v>0</v>
      </c>
      <c r="G124" s="82">
        <f>AP!G124+TA!G124+AN!G124+AT!G124+CO!G124+VA!G124+OH!G124+MA!G124+BI!G124+AR!G124+LR!G124+LL!G124+AY!G124+MG!G124+RM!G124</f>
        <v>0</v>
      </c>
      <c r="H124" s="82">
        <f>AP!H124+TA!H124+AN!H124+AT!H124+CO!H124+VA!H124+OH!H124+MA!H124+BI!H124+AR!H124+LR!H124+LL!H124+AY!H124+MG!H124+RM!H124</f>
        <v>0</v>
      </c>
      <c r="I124" s="82">
        <f>AP!I124+TA!I124+AN!I124+AT!I124+CO!I124+VA!I124+OH!I124+MA!I124+BI!I124+AR!I124+LR!I124+LL!I124+AY!I124+MG!I124+RM!I124</f>
        <v>0</v>
      </c>
      <c r="J124" s="82">
        <f>AP!J124+TA!J124+AN!J124+AT!J124+CO!J124+VA!J124+OH!J124+MA!J124+BI!J124+AR!J124+LR!J124+LL!J124+AY!J124+MG!J124+RM!J124</f>
        <v>0</v>
      </c>
      <c r="K124" s="82">
        <f>AP!K124+TA!K124+AN!K124+AT!K124+CO!K124+VA!K124+OH!K124+MA!K124+BI!K124+AR!K124+LR!K124+LL!K124+AY!K124+MG!K124+RM!K124</f>
        <v>0</v>
      </c>
      <c r="L124" s="82">
        <f>AP!L124+TA!L124+AN!L124+AT!L124+CO!L124+VA!L124+OH!L124+MA!L124+BI!L124+AR!L124+LR!L124+LL!L124+AY!L124+MG!L124+RM!L124</f>
        <v>0</v>
      </c>
      <c r="M124" s="82">
        <f>AP!M124+TA!M124+AN!M124+AT!M124+CO!M124+VA!M124+OH!M124+MA!M124+BI!M124+AR!M124+LR!M124+LL!M124+AY!M124+MG!M124+RM!M124</f>
        <v>0</v>
      </c>
      <c r="N124" s="82">
        <f>AP!N124+TA!N124+AN!N124+AT!N124+CO!N124+VA!N124+OH!N124+MA!N124+BI!N124+AR!N124+LR!N124+LL!N124+AY!N124+MG!N124+RM!N124</f>
        <v>0</v>
      </c>
      <c r="O124" s="82">
        <f>AP!O124+TA!O124+AN!O124+AT!O124+CO!O124+VA!O124+OH!O124+MA!O124+BI!O124+AR!O124+LR!O124+LL!O124+AY!O124+MG!O124+RM!O124</f>
        <v>0</v>
      </c>
      <c r="P124" s="82">
        <f>AP!P124+TA!P124+AN!P124+AT!P124+CO!P124+VA!P124+OH!P124+MA!P124+BI!P124+AR!P124+LR!P124+LL!P124+AY!P124+MG!P124+RM!P124</f>
        <v>0</v>
      </c>
      <c r="Q124" s="82">
        <f>AP!Q124+TA!Q124+AN!Q124+AT!Q124+CO!Q124+VA!Q124+OH!Q124+MA!Q124+BI!Q124+AR!Q124+LR!Q124+LL!Q124+AY!Q124+MG!Q124+RM!Q124</f>
        <v>0</v>
      </c>
      <c r="R124" s="82">
        <f>AP!R124+TA!R124+AN!R124+AT!R124+CO!R124+VA!R124+OH!R124+MA!R124+BI!R124+AR!R124+LR!R124+LL!R124+AY!R124+MG!R124+RM!R124</f>
        <v>0</v>
      </c>
      <c r="S124" s="82">
        <f>AP!S124+TA!S124+AN!S124+AT!S124+CO!S124+VA!S124+OH!S124+MA!S124+BI!S124+AR!S124+LR!S124+LL!S124+AY!S124+MG!S124+RM!S124</f>
        <v>0</v>
      </c>
      <c r="T124" s="82">
        <f>AP!T124+TA!T124+AN!T124+AT!T124+CO!T124+VA!T124+OH!T124+MA!T124+BI!T124+AR!T124+LR!T124+LL!T124+AY!T124+MG!T124+RM!T124</f>
        <v>0</v>
      </c>
      <c r="U124" s="82">
        <f>AP!U124+TA!U124+AN!U124+AT!U124+CO!U124+VA!U124+OH!U124+MA!U124+BI!U124+AR!U124+LR!U124+LL!U124+AY!U124+MG!U124+RM!U124</f>
        <v>0</v>
      </c>
      <c r="V124" s="82">
        <f>AP!V124+TA!V124+AN!V124+AT!V124+CO!V124+VA!V124+OH!V124+MA!V124+BI!V124+AR!V124+LR!V124+LL!V124+AY!V124+MG!V124+RM!V124</f>
        <v>0</v>
      </c>
      <c r="W124" s="82">
        <f>AP!W124+TA!W124+AN!W124+AT!W124+CO!W124+VA!W124+OH!W124+MA!W124+BI!W124+AR!W124+LR!W124+LL!W124+AY!W124+MG!W124+RM!W124</f>
        <v>0</v>
      </c>
      <c r="X124" s="82">
        <f>AP!X124+TA!X124+AN!X124+AT!X124+CO!X124+VA!X124+OH!X124+MA!X124+BI!X124+AR!X124+LR!X124+LL!X124+AY!X124+MG!X124+RM!X124</f>
        <v>0</v>
      </c>
      <c r="Y124" s="17">
        <f>AP!Y124+TA!Y124+AN!Y124+AT!Y124+CO!Y124+VA!Y124+OH!Y124+MA!Y124+BI!Y124+AR!Y124+LR!Y124+LL!Y124+AY!Y124+MG!Y124+RM!Y124</f>
        <v>0</v>
      </c>
      <c r="Z124" s="17">
        <f>AP!Z124+TA!Z124+AN!Z124+AT!Z124+CO!Z124+VA!Z124+OH!Z124+MA!Z124+BI!Z124+AR!Z124+LR!Z124+LL!Z124+AY!Z124+MG!Z124+RM!Z124</f>
        <v>0</v>
      </c>
      <c r="AA124" s="17">
        <f>AP!AA124+TA!AA124+AN!AA124+AT!AA124+CO!AA124+VA!AA124+OH!AA124+MA!AA124+BI!AA124+AR!AA124+LR!AA124+LL!AA124+AY!AA124+MG!AA124+RM!AA124</f>
        <v>0</v>
      </c>
      <c r="AB124" s="17">
        <f>AP!AB124+TA!AB124+AN!AB124+AT!AB124+CO!AB124+VA!AB124+OH!AB124+MA!AB124+BI!AB124+AR!AB124+LR!AB124+LL!AB124+AY!AB124+MG!AB124+RM!AB124</f>
        <v>0</v>
      </c>
      <c r="AC124" s="17">
        <f>AP!AC124+TA!AC124+AN!AC124+AT!AC124+CO!AC124+VA!AC124+OH!AC124+MA!AC124+BI!AC124+AR!AC124+LR!AC124+LL!AC124+AY!AC124+MG!AC124+RM!AC124</f>
        <v>0</v>
      </c>
      <c r="AD124" s="17">
        <f>AP!AD124+TA!AD124+AN!AD124+AT!AD124+CO!AD124+VA!AD124+OH!AD124+MA!AD124+BI!AD124+AR!AD124+LR!AD124+LL!AD124+AY!AD124+MG!AD124+RM!AD124</f>
        <v>0</v>
      </c>
      <c r="AE124" s="17">
        <f>AP!AE124+TA!AE124+AN!AE124+AT!AE124+CO!AE124+VA!AE124+OH!AE124+MA!AE124+BI!AE124+AR!AE124+LR!AE124+LL!AE124+AY!AE124+MG!AE124+RM!AE124</f>
        <v>0</v>
      </c>
      <c r="AF124" s="17">
        <f>AP!AF124+TA!AF124+AN!AF124+AT!AF124+CO!AF124+VA!AF124+OH!AF124+MA!AF124+ÑU!AF124+BI!AF124+AR!AF124+LR!AF124+LL!AF124+AY!AF124+MG!AF124+RM!AF124</f>
        <v>0</v>
      </c>
      <c r="AG124" s="17">
        <v>0</v>
      </c>
      <c r="AH124" s="17">
        <f>AP!AH124+TA!AH124+AN!AH124+AT!AH124+CO!AH124+VA!AH124+OH!AH124+MA!AH124+ÑU!AH124+BI!AH124+AR!AH124+LR!AH124+LL!AH124+AY!AH124+MG!AH124+RM!AH124</f>
        <v>0</v>
      </c>
      <c r="AI124" s="85">
        <f t="shared" si="82"/>
        <v>0</v>
      </c>
    </row>
    <row r="125" spans="1:35" ht="12.75" customHeight="1" x14ac:dyDescent="0.2">
      <c r="A125" s="121"/>
      <c r="B125" s="138"/>
      <c r="C125" s="11" t="s">
        <v>39</v>
      </c>
      <c r="D125" s="83">
        <f>AP!D125+TA!D125+AN!D125+AT!D125+CO!D125+VA!D125+OH!D125+MA!D125+BI!D125+AR!D125+LR!D125+LL!D125+AY!D125+MG!D125+RM!D125</f>
        <v>0</v>
      </c>
      <c r="E125" s="83">
        <f>AP!E125+TA!E125+AN!E125+AT!E125+CO!E125+VA!E125+OH!E125+MA!E125+BI!E125+AR!E125+LR!E125+LL!E125+AY!E125+MG!E125+RM!E125</f>
        <v>0</v>
      </c>
      <c r="F125" s="83">
        <f>AP!F125+TA!F125+AN!F125+AT!F125+CO!F125+VA!F125+OH!F125+MA!F125+BI!F125+AR!F125+LR!F125+LL!F125+AY!F125+MG!F125+RM!F125</f>
        <v>0</v>
      </c>
      <c r="G125" s="83">
        <f>AP!G125+TA!G125+AN!G125+AT!G125+CO!G125+VA!G125+OH!G125+MA!G125+BI!G125+AR!G125+LR!G125+LL!G125+AY!G125+MG!G125+RM!G125</f>
        <v>0</v>
      </c>
      <c r="H125" s="83">
        <f>AP!H125+TA!H125+AN!H125+AT!H125+CO!H125+VA!H125+OH!H125+MA!H125+BI!H125+AR!H125+LR!H125+LL!H125+AY!H125+MG!H125+RM!H125</f>
        <v>0</v>
      </c>
      <c r="I125" s="83">
        <f>AP!I125+TA!I125+AN!I125+AT!I125+CO!I125+VA!I125+OH!I125+MA!I125+BI!I125+AR!I125+LR!I125+LL!I125+AY!I125+MG!I125+RM!I125</f>
        <v>0</v>
      </c>
      <c r="J125" s="83">
        <f>AP!J125+TA!J125+AN!J125+AT!J125+CO!J125+VA!J125+OH!J125+MA!J125+BI!J125+AR!J125+LR!J125+LL!J125+AY!J125+MG!J125+RM!J125</f>
        <v>0</v>
      </c>
      <c r="K125" s="83">
        <f>AP!K125+TA!K125+AN!K125+AT!K125+CO!K125+VA!K125+OH!K125+MA!K125+BI!K125+AR!K125+LR!K125+LL!K125+AY!K125+MG!K125+RM!K125</f>
        <v>0</v>
      </c>
      <c r="L125" s="83">
        <f>AP!L125+TA!L125+AN!L125+AT!L125+CO!L125+VA!L125+OH!L125+MA!L125+BI!L125+AR!L125+LR!L125+LL!L125+AY!L125+MG!L125+RM!L125</f>
        <v>0</v>
      </c>
      <c r="M125" s="83">
        <f>AP!M125+TA!M125+AN!M125+AT!M125+CO!M125+VA!M125+OH!M125+MA!M125+BI!M125+AR!M125+LR!M125+LL!M125+AY!M125+MG!M125+RM!M125</f>
        <v>0</v>
      </c>
      <c r="N125" s="83">
        <f>AP!N125+TA!N125+AN!N125+AT!N125+CO!N125+VA!N125+OH!N125+MA!N125+BI!N125+AR!N125+LR!N125+LL!N125+AY!N125+MG!N125+RM!N125</f>
        <v>0</v>
      </c>
      <c r="O125" s="83">
        <f>AP!O125+TA!O125+AN!O125+AT!O125+CO!O125+VA!O125+OH!O125+MA!O125+BI!O125+AR!O125+LR!O125+LL!O125+AY!O125+MG!O125+RM!O125</f>
        <v>0</v>
      </c>
      <c r="P125" s="83">
        <f>AP!P125+TA!P125+AN!P125+AT!P125+CO!P125+VA!P125+OH!P125+MA!P125+BI!P125+AR!P125+LR!P125+LL!P125+AY!P125+MG!P125+RM!P125</f>
        <v>0</v>
      </c>
      <c r="Q125" s="83">
        <f>AP!Q125+TA!Q125+AN!Q125+AT!Q125+CO!Q125+VA!Q125+OH!Q125+MA!Q125+BI!Q125+AR!Q125+LR!Q125+LL!Q125+AY!Q125+MG!Q125+RM!Q125</f>
        <v>0</v>
      </c>
      <c r="R125" s="83">
        <f>AP!R125+TA!R125+AN!R125+AT!R125+CO!R125+VA!R125+OH!R125+MA!R125+BI!R125+AR!R125+LR!R125+LL!R125+AY!R125+MG!R125+RM!R125</f>
        <v>0</v>
      </c>
      <c r="S125" s="83">
        <f>AP!S125+TA!S125+AN!S125+AT!S125+CO!S125+VA!S125+OH!S125+MA!S125+BI!S125+AR!S125+LR!S125+LL!S125+AY!S125+MG!S125+RM!S125</f>
        <v>0</v>
      </c>
      <c r="T125" s="83">
        <f>AP!T125+TA!T125+AN!T125+AT!T125+CO!T125+VA!T125+OH!T125+MA!T125+BI!T125+AR!T125+LR!T125+LL!T125+AY!T125+MG!T125+RM!T125</f>
        <v>0</v>
      </c>
      <c r="U125" s="83">
        <f>AP!U125+TA!U125+AN!U125+AT!U125+CO!U125+VA!U125+OH!U125+MA!U125+BI!U125+AR!U125+LR!U125+LL!U125+AY!U125+MG!U125+RM!U125</f>
        <v>0</v>
      </c>
      <c r="V125" s="83">
        <f>AP!V125+TA!V125+AN!V125+AT!V125+CO!V125+VA!V125+OH!V125+MA!V125+BI!V125+AR!V125+LR!V125+LL!V125+AY!V125+MG!V125+RM!V125</f>
        <v>0</v>
      </c>
      <c r="W125" s="83">
        <f>AP!W125+TA!W125+AN!W125+AT!W125+CO!W125+VA!W125+OH!W125+MA!W125+BI!W125+AR!W125+LR!W125+LL!W125+AY!W125+MG!W125+RM!W125</f>
        <v>0</v>
      </c>
      <c r="X125" s="83">
        <f>AP!X125+TA!X125+AN!X125+AT!X125+CO!X125+VA!X125+OH!X125+MA!X125+BI!X125+AR!X125+LR!X125+LL!X125+AY!X125+MG!X125+RM!X125</f>
        <v>0</v>
      </c>
      <c r="Y125" s="18">
        <f>AP!Y125+TA!Y125+AN!Y125+AT!Y125+CO!Y125+VA!Y125+OH!Y125+MA!Y125+BI!Y125+AR!Y125+LR!Y125+LL!Y125+AY!Y125+MG!Y125+RM!Y125</f>
        <v>0</v>
      </c>
      <c r="Z125" s="18">
        <f>AP!Z125+TA!Z125+AN!Z125+AT!Z125+CO!Z125+VA!Z125+OH!Z125+MA!Z125+BI!Z125+AR!Z125+LR!Z125+LL!Z125+AY!Z125+MG!Z125+RM!Z125</f>
        <v>0</v>
      </c>
      <c r="AA125" s="18">
        <f>AP!AA125+TA!AA125+AN!AA125+AT!AA125+CO!AA125+VA!AA125+OH!AA125+MA!AA125+BI!AA125+AR!AA125+LR!AA125+LL!AA125+AY!AA125+MG!AA125+RM!AA125</f>
        <v>0</v>
      </c>
      <c r="AB125" s="18">
        <f>AP!AB125+TA!AB125+AN!AB125+AT!AB125+CO!AB125+VA!AB125+OH!AB125+MA!AB125+BI!AB125+AR!AB125+LR!AB125+LL!AB125+AY!AB125+MG!AB125+RM!AB125</f>
        <v>0</v>
      </c>
      <c r="AC125" s="18">
        <f>AP!AC125+TA!AC125+AN!AC125+AT!AC125+CO!AC125+VA!AC125+OH!AC125+MA!AC125+BI!AC125+AR!AC125+LR!AC125+LL!AC125+AY!AC125+MG!AC125+RM!AC125</f>
        <v>0</v>
      </c>
      <c r="AD125" s="18">
        <f>AP!AD125+TA!AD125+AN!AD125+AT!AD125+CO!AD125+VA!AD125+OH!AD125+MA!AD125+BI!AD125+AR!AD125+LR!AD125+LL!AD125+AY!AD125+MG!AD125+RM!AD125</f>
        <v>0</v>
      </c>
      <c r="AE125" s="18">
        <f>AP!AE125+TA!AE125+AN!AE125+AT!AE125+CO!AE125+VA!AE125+OH!AE125+MA!AE125+BI!AE125+AR!AE125+LR!AE125+LL!AE125+AY!AE125+MG!AE125+RM!AE125</f>
        <v>0</v>
      </c>
      <c r="AF125" s="18">
        <f>AP!AF125+TA!AF125+AN!AF125+AT!AF125+CO!AF125+VA!AF125+OH!AF125+MA!AF125+ÑU!AF125+BI!AF125+AR!AF125+LR!AF125+LL!AF125+AY!AF125+MG!AF125+RM!AF125</f>
        <v>0</v>
      </c>
      <c r="AG125" s="18">
        <v>0</v>
      </c>
      <c r="AH125" s="18">
        <f>AP!AH125+TA!AH125+AN!AH125+AT!AH125+CO!AH125+VA!AH125+OH!AH125+MA!AH125+ÑU!AH125+BI!AH125+AR!AH125+LR!AH125+LL!AH125+AY!AH125+MG!AH125+RM!AH125</f>
        <v>0</v>
      </c>
      <c r="AI125" s="86">
        <f t="shared" si="82"/>
        <v>0</v>
      </c>
    </row>
    <row r="126" spans="1:35" ht="12.75" customHeight="1" x14ac:dyDescent="0.2">
      <c r="A126" s="121"/>
      <c r="B126" s="137" t="s">
        <v>40</v>
      </c>
      <c r="C126" s="10" t="s">
        <v>25</v>
      </c>
      <c r="D126" s="82">
        <f>AP!D126+TA!D126+AN!D126+AT!D126+CO!D126+VA!D126+OH!D126+MA!D126+BI!D126+AR!D126+LR!D126+LL!D126+AY!D126+MG!D126+RM!D126</f>
        <v>0</v>
      </c>
      <c r="E126" s="82">
        <f>AP!E126+TA!E126+AN!E126+AT!E126+CO!E126+VA!E126+OH!E126+MA!E126+BI!E126+AR!E126+LR!E126+LL!E126+AY!E126+MG!E126+RM!E126</f>
        <v>0</v>
      </c>
      <c r="F126" s="82">
        <f>AP!F126+TA!F126+AN!F126+AT!F126+CO!F126+VA!F126+OH!F126+MA!F126+BI!F126+AR!F126+LR!F126+LL!F126+AY!F126+MG!F126+RM!F126</f>
        <v>0</v>
      </c>
      <c r="G126" s="82">
        <f>AP!G126+TA!G126+AN!G126+AT!G126+CO!G126+VA!G126+OH!G126+MA!G126+BI!G126+AR!G126+LR!G126+LL!G126+AY!G126+MG!G126+RM!G126</f>
        <v>0</v>
      </c>
      <c r="H126" s="82">
        <f>AP!H126+TA!H126+AN!H126+AT!H126+CO!H126+VA!H126+OH!H126+MA!H126+BI!H126+AR!H126+LR!H126+LL!H126+AY!H126+MG!H126+RM!H126</f>
        <v>0</v>
      </c>
      <c r="I126" s="82">
        <f>AP!I126+TA!I126+AN!I126+AT!I126+CO!I126+VA!I126+OH!I126+MA!I126+BI!I126+AR!I126+LR!I126+LL!I126+AY!I126+MG!I126+RM!I126</f>
        <v>0</v>
      </c>
      <c r="J126" s="82">
        <f>AP!J126+TA!J126+AN!J126+AT!J126+CO!J126+VA!J126+OH!J126+MA!J126+BI!J126+AR!J126+LR!J126+LL!J126+AY!J126+MG!J126+RM!J126</f>
        <v>0</v>
      </c>
      <c r="K126" s="82">
        <f>AP!K126+TA!K126+AN!K126+AT!K126+CO!K126+VA!K126+OH!K126+MA!K126+BI!K126+AR!K126+LR!K126+LL!K126+AY!K126+MG!K126+RM!K126</f>
        <v>0</v>
      </c>
      <c r="L126" s="82">
        <f>AP!L126+TA!L126+AN!L126+AT!L126+CO!L126+VA!L126+OH!L126+MA!L126+BI!L126+AR!L126+LR!L126+LL!L126+AY!L126+MG!L126+RM!L126</f>
        <v>0</v>
      </c>
      <c r="M126" s="82">
        <f>AP!M126+TA!M126+AN!M126+AT!M126+CO!M126+VA!M126+OH!M126+MA!M126+BI!M126+AR!M126+LR!M126+LL!M126+AY!M126+MG!M126+RM!M126</f>
        <v>0</v>
      </c>
      <c r="N126" s="82">
        <f>AP!N126+TA!N126+AN!N126+AT!N126+CO!N126+VA!N126+OH!N126+MA!N126+BI!N126+AR!N126+LR!N126+LL!N126+AY!N126+MG!N126+RM!N126</f>
        <v>0</v>
      </c>
      <c r="O126" s="82">
        <f>AP!O126+TA!O126+AN!O126+AT!O126+CO!O126+VA!O126+OH!O126+MA!O126+BI!O126+AR!O126+LR!O126+LL!O126+AY!O126+MG!O126+RM!O126</f>
        <v>0</v>
      </c>
      <c r="P126" s="82">
        <f>AP!P126+TA!P126+AN!P126+AT!P126+CO!P126+VA!P126+OH!P126+MA!P126+BI!P126+AR!P126+LR!P126+LL!P126+AY!P126+MG!P126+RM!P126</f>
        <v>0</v>
      </c>
      <c r="Q126" s="82">
        <f>AP!Q126+TA!Q126+AN!Q126+AT!Q126+CO!Q126+VA!Q126+OH!Q126+MA!Q126+BI!Q126+AR!Q126+LR!Q126+LL!Q126+AY!Q126+MG!Q126+RM!Q126</f>
        <v>0</v>
      </c>
      <c r="R126" s="82">
        <f>AP!R126+TA!R126+AN!R126+AT!R126+CO!R126+VA!R126+OH!R126+MA!R126+BI!R126+AR!R126+LR!R126+LL!R126+AY!R126+MG!R126+RM!R126</f>
        <v>0</v>
      </c>
      <c r="S126" s="82">
        <f>AP!S126+TA!S126+AN!S126+AT!S126+CO!S126+VA!S126+OH!S126+MA!S126+BI!S126+AR!S126+LR!S126+LL!S126+AY!S126+MG!S126+RM!S126</f>
        <v>0</v>
      </c>
      <c r="T126" s="82">
        <f>AP!T126+TA!T126+AN!T126+AT!T126+CO!T126+VA!T126+OH!T126+MA!T126+BI!T126+AR!T126+LR!T126+LL!T126+AY!T126+MG!T126+RM!T126</f>
        <v>0</v>
      </c>
      <c r="U126" s="82">
        <f>AP!U126+TA!U126+AN!U126+AT!U126+CO!U126+VA!U126+OH!U126+MA!U126+BI!U126+AR!U126+LR!U126+LL!U126+AY!U126+MG!U126+RM!U126</f>
        <v>0</v>
      </c>
      <c r="V126" s="82">
        <f>AP!V126+TA!V126+AN!V126+AT!V126+CO!V126+VA!V126+OH!V126+MA!V126+BI!V126+AR!V126+LR!V126+LL!V126+AY!V126+MG!V126+RM!V126</f>
        <v>0</v>
      </c>
      <c r="W126" s="82">
        <f>AP!W126+TA!W126+AN!W126+AT!W126+CO!W126+VA!W126+OH!W126+MA!W126+BI!W126+AR!W126+LR!W126+LL!W126+AY!W126+MG!W126+RM!W126</f>
        <v>0</v>
      </c>
      <c r="X126" s="82">
        <f>AP!X126+TA!X126+AN!X126+AT!X126+CO!X126+VA!X126+OH!X126+MA!X126+BI!X126+AR!X126+LR!X126+LL!X126+AY!X126+MG!X126+RM!X126</f>
        <v>0</v>
      </c>
      <c r="Y126" s="17">
        <f>AP!Y126+TA!Y126+AN!Y126+AT!Y126+CO!Y126+VA!Y126+OH!Y126+MA!Y126+BI!Y126+AR!Y126+LR!Y126+LL!Y126+AY!Y126+MG!Y126+RM!Y126</f>
        <v>0</v>
      </c>
      <c r="Z126" s="17">
        <f>AP!Z126+TA!Z126+AN!Z126+AT!Z126+CO!Z126+VA!Z126+OH!Z126+MA!Z126+BI!Z126+AR!Z126+LR!Z126+LL!Z126+AY!Z126+MG!Z126+RM!Z126</f>
        <v>0</v>
      </c>
      <c r="AA126" s="17">
        <f>AP!AA126+TA!AA126+AN!AA126+AT!AA126+CO!AA126+VA!AA126+OH!AA126+MA!AA126+BI!AA126+AR!AA126+LR!AA126+LL!AA126+AY!AA126+MG!AA126+RM!AA126</f>
        <v>0</v>
      </c>
      <c r="AB126" s="17">
        <f>AP!AB126+TA!AB126+AN!AB126+AT!AB126+CO!AB126+VA!AB126+OH!AB126+MA!AB126+BI!AB126+AR!AB126+LR!AB126+LL!AB126+AY!AB126+MG!AB126+RM!AB126</f>
        <v>0</v>
      </c>
      <c r="AC126" s="17">
        <f>AP!AC126+TA!AC126+AN!AC126+AT!AC126+CO!AC126+VA!AC126+OH!AC126+MA!AC126+BI!AC126+AR!AC126+LR!AC126+LL!AC126+AY!AC126+MG!AC126+RM!AC126</f>
        <v>0</v>
      </c>
      <c r="AD126" s="17">
        <f>AP!AD126+TA!AD126+AN!AD126+AT!AD126+CO!AD126+VA!AD126+OH!AD126+MA!AD126+BI!AD126+AR!AD126+LR!AD126+LL!AD126+AY!AD126+MG!AD126+RM!AD126</f>
        <v>0</v>
      </c>
      <c r="AE126" s="17">
        <f>AP!AE126+TA!AE126+AN!AE126+AT!AE126+CO!AE126+VA!AE126+OH!AE126+MA!AE126+BI!AE126+AR!AE126+LR!AE126+LL!AE126+AY!AE126+MG!AE126+RM!AE126</f>
        <v>0</v>
      </c>
      <c r="AF126" s="17">
        <f>AP!AF126+TA!AF126+AN!AF126+AT!AF126+CO!AF126+VA!AF126+OH!AF126+MA!AF126+ÑU!AF126+BI!AF126+AR!AF126+LR!AF126+LL!AF126+AY!AF126+MG!AF126+RM!AF126</f>
        <v>0</v>
      </c>
      <c r="AG126" s="17">
        <v>0</v>
      </c>
      <c r="AH126" s="17">
        <f>AP!AH126+TA!AH126+AN!AH126+AT!AH126+CO!AH126+VA!AH126+OH!AH126+MA!AH126+ÑU!AH126+BI!AH126+AR!AH126+LR!AH126+LL!AH126+AY!AH126+MG!AH126+RM!AH126</f>
        <v>0</v>
      </c>
      <c r="AI126" s="85">
        <f t="shared" si="82"/>
        <v>0</v>
      </c>
    </row>
    <row r="127" spans="1:35" ht="12.75" customHeight="1" x14ac:dyDescent="0.2">
      <c r="A127" s="122"/>
      <c r="B127" s="138"/>
      <c r="C127" s="11" t="s">
        <v>39</v>
      </c>
      <c r="D127" s="83">
        <f>AP!D127+TA!D127+AN!D127+AT!D127+CO!D127+VA!D127+OH!D127+MA!D127+BI!D127+AR!D127+LR!D127+LL!D127+AY!D127+MG!D127+RM!D127</f>
        <v>0</v>
      </c>
      <c r="E127" s="83">
        <f>AP!E127+TA!E127+AN!E127+AT!E127+CO!E127+VA!E127+OH!E127+MA!E127+BI!E127+AR!E127+LR!E127+LL!E127+AY!E127+MG!E127+RM!E127</f>
        <v>0</v>
      </c>
      <c r="F127" s="83">
        <f>AP!F127+TA!F127+AN!F127+AT!F127+CO!F127+VA!F127+OH!F127+MA!F127+BI!F127+AR!F127+LR!F127+LL!F127+AY!F127+MG!F127+RM!F127</f>
        <v>0</v>
      </c>
      <c r="G127" s="83">
        <f>AP!G127+TA!G127+AN!G127+AT!G127+CO!G127+VA!G127+OH!G127+MA!G127+BI!G127+AR!G127+LR!G127+LL!G127+AY!G127+MG!G127+RM!G127</f>
        <v>0</v>
      </c>
      <c r="H127" s="83">
        <f>AP!H127+TA!H127+AN!H127+AT!H127+CO!H127+VA!H127+OH!H127+MA!H127+BI!H127+AR!H127+LR!H127+LL!H127+AY!H127+MG!H127+RM!H127</f>
        <v>0</v>
      </c>
      <c r="I127" s="83">
        <f>AP!I127+TA!I127+AN!I127+AT!I127+CO!I127+VA!I127+OH!I127+MA!I127+BI!I127+AR!I127+LR!I127+LL!I127+AY!I127+MG!I127+RM!I127</f>
        <v>0</v>
      </c>
      <c r="J127" s="83">
        <f>AP!J127+TA!J127+AN!J127+AT!J127+CO!J127+VA!J127+OH!J127+MA!J127+BI!J127+AR!J127+LR!J127+LL!J127+AY!J127+MG!J127+RM!J127</f>
        <v>0</v>
      </c>
      <c r="K127" s="83">
        <f>AP!K127+TA!K127+AN!K127+AT!K127+CO!K127+VA!K127+OH!K127+MA!K127+BI!K127+AR!K127+LR!K127+LL!K127+AY!K127+MG!K127+RM!K127</f>
        <v>0</v>
      </c>
      <c r="L127" s="83">
        <f>AP!L127+TA!L127+AN!L127+AT!L127+CO!L127+VA!L127+OH!L127+MA!L127+BI!L127+AR!L127+LR!L127+LL!L127+AY!L127+MG!L127+RM!L127</f>
        <v>0</v>
      </c>
      <c r="M127" s="83">
        <f>AP!M127+TA!M127+AN!M127+AT!M127+CO!M127+VA!M127+OH!M127+MA!M127+BI!M127+AR!M127+LR!M127+LL!M127+AY!M127+MG!M127+RM!M127</f>
        <v>0</v>
      </c>
      <c r="N127" s="83">
        <f>AP!N127+TA!N127+AN!N127+AT!N127+CO!N127+VA!N127+OH!N127+MA!N127+BI!N127+AR!N127+LR!N127+LL!N127+AY!N127+MG!N127+RM!N127</f>
        <v>0</v>
      </c>
      <c r="O127" s="83">
        <f>AP!O127+TA!O127+AN!O127+AT!O127+CO!O127+VA!O127+OH!O127+MA!O127+BI!O127+AR!O127+LR!O127+LL!O127+AY!O127+MG!O127+RM!O127</f>
        <v>0</v>
      </c>
      <c r="P127" s="83">
        <f>AP!P127+TA!P127+AN!P127+AT!P127+CO!P127+VA!P127+OH!P127+MA!P127+BI!P127+AR!P127+LR!P127+LL!P127+AY!P127+MG!P127+RM!P127</f>
        <v>0</v>
      </c>
      <c r="Q127" s="83">
        <f>AP!Q127+TA!Q127+AN!Q127+AT!Q127+CO!Q127+VA!Q127+OH!Q127+MA!Q127+BI!Q127+AR!Q127+LR!Q127+LL!Q127+AY!Q127+MG!Q127+RM!Q127</f>
        <v>0</v>
      </c>
      <c r="R127" s="83">
        <f>AP!R127+TA!R127+AN!R127+AT!R127+CO!R127+VA!R127+OH!R127+MA!R127+BI!R127+AR!R127+LR!R127+LL!R127+AY!R127+MG!R127+RM!R127</f>
        <v>0</v>
      </c>
      <c r="S127" s="83">
        <f>AP!S127+TA!S127+AN!S127+AT!S127+CO!S127+VA!S127+OH!S127+MA!S127+BI!S127+AR!S127+LR!S127+LL!S127+AY!S127+MG!S127+RM!S127</f>
        <v>0</v>
      </c>
      <c r="T127" s="83">
        <f>AP!T127+TA!T127+AN!T127+AT!T127+CO!T127+VA!T127+OH!T127+MA!T127+BI!T127+AR!T127+LR!T127+LL!T127+AY!T127+MG!T127+RM!T127</f>
        <v>0</v>
      </c>
      <c r="U127" s="83">
        <f>AP!U127+TA!U127+AN!U127+AT!U127+CO!U127+VA!U127+OH!U127+MA!U127+BI!U127+AR!U127+LR!U127+LL!U127+AY!U127+MG!U127+RM!U127</f>
        <v>0</v>
      </c>
      <c r="V127" s="83">
        <f>AP!V127+TA!V127+AN!V127+AT!V127+CO!V127+VA!V127+OH!V127+MA!V127+BI!V127+AR!V127+LR!V127+LL!V127+AY!V127+MG!V127+RM!V127</f>
        <v>0</v>
      </c>
      <c r="W127" s="83">
        <f>AP!W127+TA!W127+AN!W127+AT!W127+CO!W127+VA!W127+OH!W127+MA!W127+BI!W127+AR!W127+LR!W127+LL!W127+AY!W127+MG!W127+RM!W127</f>
        <v>0</v>
      </c>
      <c r="X127" s="83">
        <f>AP!X127+TA!X127+AN!X127+AT!X127+CO!X127+VA!X127+OH!X127+MA!X127+BI!X127+AR!X127+LR!X127+LL!X127+AY!X127+MG!X127+RM!X127</f>
        <v>0</v>
      </c>
      <c r="Y127" s="18">
        <f>AP!Y127+TA!Y127+AN!Y127+AT!Y127+CO!Y127+VA!Y127+OH!Y127+MA!Y127+BI!Y127+AR!Y127+LR!Y127+LL!Y127+AY!Y127+MG!Y127+RM!Y127</f>
        <v>0</v>
      </c>
      <c r="Z127" s="18">
        <f>AP!Z127+TA!Z127+AN!Z127+AT!Z127+CO!Z127+VA!Z127+OH!Z127+MA!Z127+BI!Z127+AR!Z127+LR!Z127+LL!Z127+AY!Z127+MG!Z127+RM!Z127</f>
        <v>0</v>
      </c>
      <c r="AA127" s="18">
        <f>AP!AA127+TA!AA127+AN!AA127+AT!AA127+CO!AA127+VA!AA127+OH!AA127+MA!AA127+BI!AA127+AR!AA127+LR!AA127+LL!AA127+AY!AA127+MG!AA127+RM!AA127</f>
        <v>0</v>
      </c>
      <c r="AB127" s="18">
        <f>AP!AB127+TA!AB127+AN!AB127+AT!AB127+CO!AB127+VA!AB127+OH!AB127+MA!AB127+BI!AB127+AR!AB127+LR!AB127+LL!AB127+AY!AB127+MG!AB127+RM!AB127</f>
        <v>0</v>
      </c>
      <c r="AC127" s="18">
        <f>AP!AC127+TA!AC127+AN!AC127+AT!AC127+CO!AC127+VA!AC127+OH!AC127+MA!AC127+BI!AC127+AR!AC127+LR!AC127+LL!AC127+AY!AC127+MG!AC127+RM!AC127</f>
        <v>0</v>
      </c>
      <c r="AD127" s="18">
        <f>AP!AD127+TA!AD127+AN!AD127+AT!AD127+CO!AD127+VA!AD127+OH!AD127+MA!AD127+BI!AD127+AR!AD127+LR!AD127+LL!AD127+AY!AD127+MG!AD127+RM!AD127</f>
        <v>0</v>
      </c>
      <c r="AE127" s="18">
        <f>AP!AE127+TA!AE127+AN!AE127+AT!AE127+CO!AE127+VA!AE127+OH!AE127+MA!AE127+BI!AE127+AR!AE127+LR!AE127+LL!AE127+AY!AE127+MG!AE127+RM!AE127</f>
        <v>0</v>
      </c>
      <c r="AF127" s="18">
        <f>AP!AF127+TA!AF127+AN!AF127+AT!AF127+CO!AF127+VA!AF127+OH!AF127+MA!AF127+ÑU!AF127+BI!AF127+AR!AF127+LR!AF127+LL!AF127+AY!AF127+MG!AF127+RM!AF127</f>
        <v>0</v>
      </c>
      <c r="AG127" s="18">
        <v>0</v>
      </c>
      <c r="AH127" s="18">
        <f>AP!AH127+TA!AH127+AN!AH127+AT!AH127+CO!AH127+VA!AH127+OH!AH127+MA!AH127+ÑU!AH127+BI!AH127+AR!AH127+LR!AH127+LL!AH127+AY!AH127+MG!AH127+RM!AH127</f>
        <v>0</v>
      </c>
      <c r="AI127" s="86">
        <f t="shared" si="82"/>
        <v>0</v>
      </c>
    </row>
    <row r="128" spans="1:35" ht="12.75" customHeight="1" x14ac:dyDescent="0.2">
      <c r="A128" s="133" t="s">
        <v>41</v>
      </c>
      <c r="B128" s="137" t="s">
        <v>42</v>
      </c>
      <c r="C128" s="10" t="s">
        <v>25</v>
      </c>
      <c r="D128" s="82">
        <f>AP!D128+TA!D128+AN!D128+AT!D128+CO!D128+VA!D128+OH!D128+MA!D128+BI!D128+AR!D128+LR!D128+LL!D128+AY!D128+MG!D128+RM!D128</f>
        <v>0</v>
      </c>
      <c r="E128" s="82">
        <f>AP!E128+TA!E128+AN!E128+AT!E128+CO!E128+VA!E128+OH!E128+MA!E128+BI!E128+AR!E128+LR!E128+LL!E128+AY!E128+MG!E128+RM!E128</f>
        <v>0</v>
      </c>
      <c r="F128" s="82">
        <f>AP!F128+TA!F128+AN!F128+AT!F128+CO!F128+VA!F128+OH!F128+MA!F128+BI!F128+AR!F128+LR!F128+LL!F128+AY!F128+MG!F128+RM!F128</f>
        <v>0</v>
      </c>
      <c r="G128" s="82">
        <f>AP!G128+TA!G128+AN!G128+AT!G128+CO!G128+VA!G128+OH!G128+MA!G128+BI!G128+AR!G128+LR!G128+LL!G128+AY!G128+MG!G128+RM!G128</f>
        <v>0</v>
      </c>
      <c r="H128" s="82">
        <f>AP!H128+TA!H128+AN!H128+AT!H128+CO!H128+VA!H128+OH!H128+MA!H128+BI!H128+AR!H128+LR!H128+LL!H128+AY!H128+MG!H128+RM!H128</f>
        <v>0</v>
      </c>
      <c r="I128" s="82">
        <f>AP!I128+TA!I128+AN!I128+AT!I128+CO!I128+VA!I128+OH!I128+MA!I128+BI!I128+AR!I128+LR!I128+LL!I128+AY!I128+MG!I128+RM!I128</f>
        <v>0</v>
      </c>
      <c r="J128" s="82">
        <f>AP!J128+TA!J128+AN!J128+AT!J128+CO!J128+VA!J128+OH!J128+MA!J128+BI!J128+AR!J128+LR!J128+LL!J128+AY!J128+MG!J128+RM!J128</f>
        <v>0</v>
      </c>
      <c r="K128" s="82">
        <f>AP!K128+TA!K128+AN!K128+AT!K128+CO!K128+VA!K128+OH!K128+MA!K128+BI!K128+AR!K128+LR!K128+LL!K128+AY!K128+MG!K128+RM!K128</f>
        <v>0</v>
      </c>
      <c r="L128" s="82">
        <f>AP!L128+TA!L128+AN!L128+AT!L128+CO!L128+VA!L128+OH!L128+MA!L128+BI!L128+AR!L128+LR!L128+LL!L128+AY!L128+MG!L128+RM!L128</f>
        <v>0</v>
      </c>
      <c r="M128" s="82">
        <f>AP!M128+TA!M128+AN!M128+AT!M128+CO!M128+VA!M128+OH!M128+MA!M128+BI!M128+AR!M128+LR!M128+LL!M128+AY!M128+MG!M128+RM!M128</f>
        <v>0</v>
      </c>
      <c r="N128" s="82">
        <f>AP!N128+TA!N128+AN!N128+AT!N128+CO!N128+VA!N128+OH!N128+MA!N128+BI!N128+AR!N128+LR!N128+LL!N128+AY!N128+MG!N128+RM!N128</f>
        <v>0</v>
      </c>
      <c r="O128" s="82">
        <f>AP!O128+TA!O128+AN!O128+AT!O128+CO!O128+VA!O128+OH!O128+MA!O128+BI!O128+AR!O128+LR!O128+LL!O128+AY!O128+MG!O128+RM!O128</f>
        <v>0</v>
      </c>
      <c r="P128" s="82">
        <f>AP!P128+TA!P128+AN!P128+AT!P128+CO!P128+VA!P128+OH!P128+MA!P128+BI!P128+AR!P128+LR!P128+LL!P128+AY!P128+MG!P128+RM!P128</f>
        <v>0</v>
      </c>
      <c r="Q128" s="82">
        <f>AP!Q128+TA!Q128+AN!Q128+AT!Q128+CO!Q128+VA!Q128+OH!Q128+MA!Q128+BI!Q128+AR!Q128+LR!Q128+LL!Q128+AY!Q128+MG!Q128+RM!Q128</f>
        <v>0</v>
      </c>
      <c r="R128" s="82">
        <f>AP!R128+TA!R128+AN!R128+AT!R128+CO!R128+VA!R128+OH!R128+MA!R128+BI!R128+AR!R128+LR!R128+LL!R128+AY!R128+MG!R128+RM!R128</f>
        <v>0</v>
      </c>
      <c r="S128" s="82">
        <f>AP!S128+TA!S128+AN!S128+AT!S128+CO!S128+VA!S128+OH!S128+MA!S128+BI!S128+AR!S128+LR!S128+LL!S128+AY!S128+MG!S128+RM!S128</f>
        <v>0</v>
      </c>
      <c r="T128" s="82">
        <f>AP!T128+TA!T128+AN!T128+AT!T128+CO!T128+VA!T128+OH!T128+MA!T128+BI!T128+AR!T128+LR!T128+LL!T128+AY!T128+MG!T128+RM!T128</f>
        <v>0</v>
      </c>
      <c r="U128" s="82">
        <f>AP!U128+TA!U128+AN!U128+AT!U128+CO!U128+VA!U128+OH!U128+MA!U128+BI!U128+AR!U128+LR!U128+LL!U128+AY!U128+MG!U128+RM!U128</f>
        <v>0</v>
      </c>
      <c r="V128" s="82">
        <f>AP!V128+TA!V128+AN!V128+AT!V128+CO!V128+VA!V128+OH!V128+MA!V128+BI!V128+AR!V128+LR!V128+LL!V128+AY!V128+MG!V128+RM!V128</f>
        <v>0</v>
      </c>
      <c r="W128" s="82">
        <f>AP!W128+TA!W128+AN!W128+AT!W128+CO!W128+VA!W128+OH!W128+MA!W128+BI!W128+AR!W128+LR!W128+LL!W128+AY!W128+MG!W128+RM!W128</f>
        <v>0</v>
      </c>
      <c r="X128" s="82">
        <f>AP!X128+TA!X128+AN!X128+AT!X128+CO!X128+VA!X128+OH!X128+MA!X128+BI!X128+AR!X128+LR!X128+LL!X128+AY!X128+MG!X128+RM!X128</f>
        <v>3912</v>
      </c>
      <c r="Y128" s="17">
        <f>AP!Y128+TA!Y128+AN!Y128+AT!Y128+CO!Y128+VA!Y128+OH!Y128+MA!Y128+BI!Y128+AR!Y128+LR!Y128+LL!Y128+AY!Y128+MG!Y128+RM!Y128</f>
        <v>58031</v>
      </c>
      <c r="Z128" s="17">
        <f>AP!Z128+TA!Z128+AN!Z128+AT!Z128+CO!Z128+VA!Z128+OH!Z128+MA!Z128+BI!Z128+AR!Z128+LR!Z128+LL!Z128+AY!Z128+MG!Z128+RM!Z128</f>
        <v>24771</v>
      </c>
      <c r="AA128" s="17">
        <f>AP!AA128+TA!AA128+AN!AA128+AT!AA128+CO!AA128+VA!AA128+OH!AA128+MA!AA128+BI!AA128+AR!AA128+LR!AA128+LL!AA128+AY!AA128+MG!AA128+RM!AA128</f>
        <v>8420</v>
      </c>
      <c r="AB128" s="17">
        <f>AP!AB128+TA!AB128+AN!AB128+AT!AB128+CO!AB128+VA!AB128+OH!AB128+MA!AB128+BI!AB128+AR!AB128+LR!AB128+LL!AB128+AY!AB128+MG!AB128+RM!AB128</f>
        <v>3038</v>
      </c>
      <c r="AC128" s="17">
        <f>AP!AC128+TA!AC128+AN!AC128+AT!AC128+CO!AC128+VA!AC128+OH!AC128+MA!AC128+BI!AC128+AR!AC128+LR!AC128+LL!AC128+AY!AC128+MG!AC128+RM!AC128</f>
        <v>9670</v>
      </c>
      <c r="AD128" s="17">
        <f>AP!AD128+TA!AD128+AN!AD128+AT!AD128+CO!AD128+VA!AD128+OH!AD128+MA!AD128+BI!AD128+AR!AD128+LR!AD128+LL!AD128+AY!AD128+MG!AD128+RM!AD128</f>
        <v>9980</v>
      </c>
      <c r="AE128" s="17">
        <f>AP!AE128+TA!AE128+AN!AE128+AT!AE128+CO!AE128+VA!AE128+OH!AE128+MA!AE128+BI!AE128+AR!AE128+LR!AE128+LL!AE128+AY!AE128+MG!AE128+RM!AE128</f>
        <v>4402</v>
      </c>
      <c r="AF128" s="17">
        <f>AP!AF128+TA!AF128+AN!AF128+AT!AF128+CO!AF128+VA!AF128+OH!AF128+MA!AF128+ÑU!AF128+BI!AF128+AR!AF128+LR!AF128+LL!AF128+AY!AF128+MG!AF128+RM!AF128</f>
        <v>3479</v>
      </c>
      <c r="AG128" s="17">
        <v>492.4</v>
      </c>
      <c r="AH128" s="17">
        <f>AP!AH128+TA!AH128+AN!AH128+AT!AH128+CO!AH128+VA!AH128+OH!AH128+MA!AH128+ÑU!AH128+BI!AH128+AR!AH128+LR!AH128+LL!AH128+AY!AH128+MG!AH128+RM!AH128</f>
        <v>56</v>
      </c>
      <c r="AI128" s="85">
        <f t="shared" si="82"/>
        <v>126251.4</v>
      </c>
    </row>
    <row r="129" spans="1:35" ht="12.75" customHeight="1" x14ac:dyDescent="0.2">
      <c r="A129" s="134"/>
      <c r="B129" s="138"/>
      <c r="C129" s="11" t="s">
        <v>39</v>
      </c>
      <c r="D129" s="83">
        <f>AP!D129+TA!D129+AN!D129+AT!D129+CO!D129+VA!D129+OH!D129+MA!D129+BI!D129+AR!D129+LR!D129+LL!D129+AY!D129+MG!D129+RM!D129</f>
        <v>0</v>
      </c>
      <c r="E129" s="83">
        <f>AP!E129+TA!E129+AN!E129+AT!E129+CO!E129+VA!E129+OH!E129+MA!E129+BI!E129+AR!E129+LR!E129+LL!E129+AY!E129+MG!E129+RM!E129</f>
        <v>0</v>
      </c>
      <c r="F129" s="83">
        <f>AP!F129+TA!F129+AN!F129+AT!F129+CO!F129+VA!F129+OH!F129+MA!F129+BI!F129+AR!F129+LR!F129+LL!F129+AY!F129+MG!F129+RM!F129</f>
        <v>0</v>
      </c>
      <c r="G129" s="83">
        <f>AP!G129+TA!G129+AN!G129+AT!G129+CO!G129+VA!G129+OH!G129+MA!G129+BI!G129+AR!G129+LR!G129+LL!G129+AY!G129+MG!G129+RM!G129</f>
        <v>0</v>
      </c>
      <c r="H129" s="83">
        <f>AP!H129+TA!H129+AN!H129+AT!H129+CO!H129+VA!H129+OH!H129+MA!H129+BI!H129+AR!H129+LR!H129+LL!H129+AY!H129+MG!H129+RM!H129</f>
        <v>0</v>
      </c>
      <c r="I129" s="83">
        <f>AP!I129+TA!I129+AN!I129+AT!I129+CO!I129+VA!I129+OH!I129+MA!I129+BI!I129+AR!I129+LR!I129+LL!I129+AY!I129+MG!I129+RM!I129</f>
        <v>0</v>
      </c>
      <c r="J129" s="83">
        <f>AP!J129+TA!J129+AN!J129+AT!J129+CO!J129+VA!J129+OH!J129+MA!J129+BI!J129+AR!J129+LR!J129+LL!J129+AY!J129+MG!J129+RM!J129</f>
        <v>0</v>
      </c>
      <c r="K129" s="83">
        <f>AP!K129+TA!K129+AN!K129+AT!K129+CO!K129+VA!K129+OH!K129+MA!K129+BI!K129+AR!K129+LR!K129+LL!K129+AY!K129+MG!K129+RM!K129</f>
        <v>0</v>
      </c>
      <c r="L129" s="83">
        <f>AP!L129+TA!L129+AN!L129+AT!L129+CO!L129+VA!L129+OH!L129+MA!L129+BI!L129+AR!L129+LR!L129+LL!L129+AY!L129+MG!L129+RM!L129</f>
        <v>0</v>
      </c>
      <c r="M129" s="83">
        <f>AP!M129+TA!M129+AN!M129+AT!M129+CO!M129+VA!M129+OH!M129+MA!M129+BI!M129+AR!M129+LR!M129+LL!M129+AY!M129+MG!M129+RM!M129</f>
        <v>0</v>
      </c>
      <c r="N129" s="83">
        <f>AP!N129+TA!N129+AN!N129+AT!N129+CO!N129+VA!N129+OH!N129+MA!N129+BI!N129+AR!N129+LR!N129+LL!N129+AY!N129+MG!N129+RM!N129</f>
        <v>0</v>
      </c>
      <c r="O129" s="83">
        <f>AP!O129+TA!O129+AN!O129+AT!O129+CO!O129+VA!O129+OH!O129+MA!O129+BI!O129+AR!O129+LR!O129+LL!O129+AY!O129+MG!O129+RM!O129</f>
        <v>0</v>
      </c>
      <c r="P129" s="83">
        <f>AP!P129+TA!P129+AN!P129+AT!P129+CO!P129+VA!P129+OH!P129+MA!P129+BI!P129+AR!P129+LR!P129+LL!P129+AY!P129+MG!P129+RM!P129</f>
        <v>0</v>
      </c>
      <c r="Q129" s="83">
        <f>AP!Q129+TA!Q129+AN!Q129+AT!Q129+CO!Q129+VA!Q129+OH!Q129+MA!Q129+BI!Q129+AR!Q129+LR!Q129+LL!Q129+AY!Q129+MG!Q129+RM!Q129</f>
        <v>0</v>
      </c>
      <c r="R129" s="83">
        <f>AP!R129+TA!R129+AN!R129+AT!R129+CO!R129+VA!R129+OH!R129+MA!R129+BI!R129+AR!R129+LR!R129+LL!R129+AY!R129+MG!R129+RM!R129</f>
        <v>0</v>
      </c>
      <c r="S129" s="83">
        <f>AP!S129+TA!S129+AN!S129+AT!S129+CO!S129+VA!S129+OH!S129+MA!S129+BI!S129+AR!S129+LR!S129+LL!S129+AY!S129+MG!S129+RM!S129</f>
        <v>0</v>
      </c>
      <c r="T129" s="83">
        <f>AP!T129+TA!T129+AN!T129+AT!T129+CO!T129+VA!T129+OH!T129+MA!T129+BI!T129+AR!T129+LR!T129+LL!T129+AY!T129+MG!T129+RM!T129</f>
        <v>0</v>
      </c>
      <c r="U129" s="83">
        <f>AP!U129+TA!U129+AN!U129+AT!U129+CO!U129+VA!U129+OH!U129+MA!U129+BI!U129+AR!U129+LR!U129+LL!U129+AY!U129+MG!U129+RM!U129</f>
        <v>0</v>
      </c>
      <c r="V129" s="83">
        <f>AP!V129+TA!V129+AN!V129+AT!V129+CO!V129+VA!V129+OH!V129+MA!V129+BI!V129+AR!V129+LR!V129+LL!V129+AY!V129+MG!V129+RM!V129</f>
        <v>0</v>
      </c>
      <c r="W129" s="83">
        <f>AP!W129+TA!W129+AN!W129+AT!W129+CO!W129+VA!W129+OH!W129+MA!W129+BI!W129+AR!W129+LR!W129+LL!W129+AY!W129+MG!W129+RM!W129</f>
        <v>0</v>
      </c>
      <c r="X129" s="83">
        <f>AP!X129+TA!X129+AN!X129+AT!X129+CO!X129+VA!X129+OH!X129+MA!X129+BI!X129+AR!X129+LR!X129+LL!X129+AY!X129+MG!X129+RM!X129</f>
        <v>208803.85690857001</v>
      </c>
      <c r="Y129" s="18">
        <f>AP!Y129+TA!Y129+AN!Y129+AT!Y129+CO!Y129+VA!Y129+OH!Y129+MA!Y129+BI!Y129+AR!Y129+LR!Y129+LL!Y129+AY!Y129+MG!Y129+RM!Y129</f>
        <v>3235344.4503442212</v>
      </c>
      <c r="Z129" s="18">
        <f>AP!Z129+TA!Z129+AN!Z129+AT!Z129+CO!Z129+VA!Z129+OH!Z129+MA!Z129+BI!Z129+AR!Z129+LR!Z129+LL!Z129+AY!Z129+MG!Z129+RM!Z129</f>
        <v>1515331</v>
      </c>
      <c r="AA129" s="18">
        <f>AP!AA129+TA!AA129+AN!AA129+AT!AA129+CO!AA129+VA!AA129+OH!AA129+MA!AA129+BI!AA129+AR!AA129+LR!AA129+LL!AA129+AY!AA129+MG!AA129+RM!AA129</f>
        <v>720078</v>
      </c>
      <c r="AB129" s="18">
        <f>AP!AB129+TA!AB129+AN!AB129+AT!AB129+CO!AB129+VA!AB129+OH!AB129+MA!AB129+BI!AB129+AR!AB129+LR!AB129+LL!AB129+AY!AB129+MG!AB129+RM!AB129</f>
        <v>376968</v>
      </c>
      <c r="AC129" s="18">
        <f>AP!AC129+TA!AC129+AN!AC129+AT!AC129+CO!AC129+VA!AC129+OH!AC129+MA!AC129+BI!AC129+AR!AC129+LR!AC129+LL!AC129+AY!AC129+MG!AC129+RM!AC129</f>
        <v>1106247</v>
      </c>
      <c r="AD129" s="18">
        <f>AP!AD129+TA!AD129+AN!AD129+AT!AD129+CO!AD129+VA!AD129+OH!AD129+MA!AD129+BI!AD129+AR!AD129+LR!AD129+LL!AD129+AY!AD129+MG!AD129+RM!AD129</f>
        <v>1395603</v>
      </c>
      <c r="AE129" s="18">
        <f>AP!AE129+TA!AE129+AN!AE129+AT!AE129+CO!AE129+VA!AE129+OH!AE129+MA!AE129+BI!AE129+AR!AE129+LR!AE129+LL!AE129+AY!AE129+MG!AE129+RM!AE129</f>
        <v>779064</v>
      </c>
      <c r="AF129" s="18">
        <f>AP!AF129+TA!AF129+AN!AF129+AT!AF129+CO!AF129+VA!AF129+OH!AF129+MA!AF129+ÑU!AF129+BI!AF129+AR!AF129+LR!AF129+LL!AF129+AY!AF129+MG!AF129+RM!AF129</f>
        <v>613506</v>
      </c>
      <c r="AG129" s="18">
        <v>109799</v>
      </c>
      <c r="AH129" s="18">
        <f>AP!AH129+TA!AH129+AN!AH129+AT!AH129+CO!AH129+VA!AH129+OH!AH129+MA!AH129+ÑU!AH129+BI!AH129+AR!AH129+LR!AH129+LL!AH129+AY!AH129+MG!AH129+RM!AH129</f>
        <v>13275</v>
      </c>
      <c r="AI129" s="86">
        <f t="shared" si="82"/>
        <v>10074019.307252791</v>
      </c>
    </row>
    <row r="130" spans="1:35" ht="12.75" customHeight="1" x14ac:dyDescent="0.2">
      <c r="A130" s="134"/>
      <c r="B130" s="137" t="s">
        <v>43</v>
      </c>
      <c r="C130" s="10" t="s">
        <v>25</v>
      </c>
      <c r="D130" s="82">
        <f>AP!D130+TA!D130+AN!D130+AT!D130+CO!D130+VA!D130+OH!D130+MA!D130+BI!D130+AR!D130+LR!D130+LL!D130+AY!D130+MG!D130+RM!D130</f>
        <v>0</v>
      </c>
      <c r="E130" s="82">
        <f>AP!E130+TA!E130+AN!E130+AT!E130+CO!E130+VA!E130+OH!E130+MA!E130+BI!E130+AR!E130+LR!E130+LL!E130+AY!E130+MG!E130+RM!E130</f>
        <v>0</v>
      </c>
      <c r="F130" s="82">
        <f>AP!F130+TA!F130+AN!F130+AT!F130+CO!F130+VA!F130+OH!F130+MA!F130+BI!F130+AR!F130+LR!F130+LL!F130+AY!F130+MG!F130+RM!F130</f>
        <v>0</v>
      </c>
      <c r="G130" s="82">
        <f>AP!G130+TA!G130+AN!G130+AT!G130+CO!G130+VA!G130+OH!G130+MA!G130+BI!G130+AR!G130+LR!G130+LL!G130+AY!G130+MG!G130+RM!G130</f>
        <v>0</v>
      </c>
      <c r="H130" s="82">
        <f>AP!H130+TA!H130+AN!H130+AT!H130+CO!H130+VA!H130+OH!H130+MA!H130+BI!H130+AR!H130+LR!H130+LL!H130+AY!H130+MG!H130+RM!H130</f>
        <v>0</v>
      </c>
      <c r="I130" s="82">
        <f>AP!I130+TA!I130+AN!I130+AT!I130+CO!I130+VA!I130+OH!I130+MA!I130+BI!I130+AR!I130+LR!I130+LL!I130+AY!I130+MG!I130+RM!I130</f>
        <v>0</v>
      </c>
      <c r="J130" s="82">
        <f>AP!J130+TA!J130+AN!J130+AT!J130+CO!J130+VA!J130+OH!J130+MA!J130+BI!J130+AR!J130+LR!J130+LL!J130+AY!J130+MG!J130+RM!J130</f>
        <v>0</v>
      </c>
      <c r="K130" s="82">
        <f>AP!K130+TA!K130+AN!K130+AT!K130+CO!K130+VA!K130+OH!K130+MA!K130+BI!K130+AR!K130+LR!K130+LL!K130+AY!K130+MG!K130+RM!K130</f>
        <v>0</v>
      </c>
      <c r="L130" s="82">
        <f>AP!L130+TA!L130+AN!L130+AT!L130+CO!L130+VA!L130+OH!L130+MA!L130+BI!L130+AR!L130+LR!L130+LL!L130+AY!L130+MG!L130+RM!L130</f>
        <v>0</v>
      </c>
      <c r="M130" s="82">
        <f>AP!M130+TA!M130+AN!M130+AT!M130+CO!M130+VA!M130+OH!M130+MA!M130+BI!M130+AR!M130+LR!M130+LL!M130+AY!M130+MG!M130+RM!M130</f>
        <v>0</v>
      </c>
      <c r="N130" s="82">
        <f>AP!N130+TA!N130+AN!N130+AT!N130+CO!N130+VA!N130+OH!N130+MA!N130+BI!N130+AR!N130+LR!N130+LL!N130+AY!N130+MG!N130+RM!N130</f>
        <v>0</v>
      </c>
      <c r="O130" s="82">
        <f>AP!O130+TA!O130+AN!O130+AT!O130+CO!O130+VA!O130+OH!O130+MA!O130+BI!O130+AR!O130+LR!O130+LL!O130+AY!O130+MG!O130+RM!O130</f>
        <v>0</v>
      </c>
      <c r="P130" s="82">
        <f>AP!P130+TA!P130+AN!P130+AT!P130+CO!P130+VA!P130+OH!P130+MA!P130+BI!P130+AR!P130+LR!P130+LL!P130+AY!P130+MG!P130+RM!P130</f>
        <v>0</v>
      </c>
      <c r="Q130" s="82">
        <f>AP!Q130+TA!Q130+AN!Q130+AT!Q130+CO!Q130+VA!Q130+OH!Q130+MA!Q130+BI!Q130+AR!Q130+LR!Q130+LL!Q130+AY!Q130+MG!Q130+RM!Q130</f>
        <v>0</v>
      </c>
      <c r="R130" s="82">
        <f>AP!R130+TA!R130+AN!R130+AT!R130+CO!R130+VA!R130+OH!R130+MA!R130+BI!R130+AR!R130+LR!R130+LL!R130+AY!R130+MG!R130+RM!R130</f>
        <v>0</v>
      </c>
      <c r="S130" s="82">
        <f>AP!S130+TA!S130+AN!S130+AT!S130+CO!S130+VA!S130+OH!S130+MA!S130+BI!S130+AR!S130+LR!S130+LL!S130+AY!S130+MG!S130+RM!S130</f>
        <v>0</v>
      </c>
      <c r="T130" s="82">
        <f>AP!T130+TA!T130+AN!T130+AT!T130+CO!T130+VA!T130+OH!T130+MA!T130+BI!T130+AR!T130+LR!T130+LL!T130+AY!T130+MG!T130+RM!T130</f>
        <v>0</v>
      </c>
      <c r="U130" s="82">
        <f>AP!U130+TA!U130+AN!U130+AT!U130+CO!U130+VA!U130+OH!U130+MA!U130+BI!U130+AR!U130+LR!U130+LL!U130+AY!U130+MG!U130+RM!U130</f>
        <v>0</v>
      </c>
      <c r="V130" s="82">
        <f>AP!V130+TA!V130+AN!V130+AT!V130+CO!V130+VA!V130+OH!V130+MA!V130+BI!V130+AR!V130+LR!V130+LL!V130+AY!V130+MG!V130+RM!V130</f>
        <v>0</v>
      </c>
      <c r="W130" s="82">
        <f>AP!W130+TA!W130+AN!W130+AT!W130+CO!W130+VA!W130+OH!W130+MA!W130+BI!W130+AR!W130+LR!W130+LL!W130+AY!W130+MG!W130+RM!W130</f>
        <v>0</v>
      </c>
      <c r="X130" s="82">
        <f>AP!X130+TA!X130+AN!X130+AT!X130+CO!X130+VA!X130+OH!X130+MA!X130+BI!X130+AR!X130+LR!X130+LL!X130+AY!X130+MG!X130+RM!X130</f>
        <v>0</v>
      </c>
      <c r="Y130" s="17">
        <f>AP!Y130+TA!Y130+AN!Y130+AT!Y130+CO!Y130+VA!Y130+OH!Y130+MA!Y130+BI!Y130+AR!Y130+LR!Y130+LL!Y130+AY!Y130+MG!Y130+RM!Y130</f>
        <v>0</v>
      </c>
      <c r="Z130" s="17">
        <f>AP!Z130+TA!Z130+AN!Z130+AT!Z130+CO!Z130+VA!Z130+OH!Z130+MA!Z130+BI!Z130+AR!Z130+LR!Z130+LL!Z130+AY!Z130+MG!Z130+RM!Z130</f>
        <v>0</v>
      </c>
      <c r="AA130" s="17">
        <f>AP!AA130+TA!AA130+AN!AA130+AT!AA130+CO!AA130+VA!AA130+OH!AA130+MA!AA130+BI!AA130+AR!AA130+LR!AA130+LL!AA130+AY!AA130+MG!AA130+RM!AA130</f>
        <v>0</v>
      </c>
      <c r="AB130" s="17">
        <f>AP!AB130+TA!AB130+AN!AB130+AT!AB130+CO!AB130+VA!AB130+OH!AB130+MA!AB130+BI!AB130+AR!AB130+LR!AB130+LL!AB130+AY!AB130+MG!AB130+RM!AB130</f>
        <v>0</v>
      </c>
      <c r="AC130" s="17">
        <f>AP!AC130+TA!AC130+AN!AC130+AT!AC130+CO!AC130+VA!AC130+OH!AC130+MA!AC130+BI!AC130+AR!AC130+LR!AC130+LL!AC130+AY!AC130+MG!AC130+RM!AC130</f>
        <v>0</v>
      </c>
      <c r="AD130" s="17">
        <f>AP!AD130+TA!AD130+AN!AD130+AT!AD130+CO!AD130+VA!AD130+OH!AD130+MA!AD130+BI!AD130+AR!AD130+LR!AD130+LL!AD130+AY!AD130+MG!AD130+RM!AD130</f>
        <v>0</v>
      </c>
      <c r="AE130" s="17">
        <f>AP!AE130+TA!AE130+AN!AE130+AT!AE130+CO!AE130+VA!AE130+OH!AE130+MA!AE130+BI!AE130+AR!AE130+LR!AE130+LL!AE130+AY!AE130+MG!AE130+RM!AE130</f>
        <v>0</v>
      </c>
      <c r="AF130" s="17">
        <f>AP!AF130+TA!AF130+AN!AF130+AT!AF130+CO!AF130+VA!AF130+OH!AF130+MA!AF130+ÑU!AF130+BI!AF130+AR!AF130+LR!AF130+LL!AF130+AY!AF130+MG!AF130+RM!AF130</f>
        <v>0</v>
      </c>
      <c r="AG130" s="17">
        <v>0</v>
      </c>
      <c r="AH130" s="17">
        <f>AP!AH130+TA!AH130+AN!AH130+AT!AH130+CO!AH130+VA!AH130+OH!AH130+MA!AH130+ÑU!AH130+BI!AH130+AR!AH130+LR!AH130+LL!AH130+AY!AH130+MG!AH130+RM!AH130</f>
        <v>0</v>
      </c>
      <c r="AI130" s="85">
        <f t="shared" si="82"/>
        <v>0</v>
      </c>
    </row>
    <row r="131" spans="1:35" ht="12.75" customHeight="1" x14ac:dyDescent="0.2">
      <c r="A131" s="134"/>
      <c r="B131" s="138"/>
      <c r="C131" s="11" t="s">
        <v>39</v>
      </c>
      <c r="D131" s="83">
        <f>AP!D131+TA!D131+AN!D131+AT!D131+CO!D131+VA!D131+OH!D131+MA!D131+BI!D131+AR!D131+LR!D131+LL!D131+AY!D131+MG!D131+RM!D131</f>
        <v>0</v>
      </c>
      <c r="E131" s="83">
        <f>AP!E131+TA!E131+AN!E131+AT!E131+CO!E131+VA!E131+OH!E131+MA!E131+BI!E131+AR!E131+LR!E131+LL!E131+AY!E131+MG!E131+RM!E131</f>
        <v>0</v>
      </c>
      <c r="F131" s="83">
        <f>AP!F131+TA!F131+AN!F131+AT!F131+CO!F131+VA!F131+OH!F131+MA!F131+BI!F131+AR!F131+LR!F131+LL!F131+AY!F131+MG!F131+RM!F131</f>
        <v>0</v>
      </c>
      <c r="G131" s="83">
        <f>AP!G131+TA!G131+AN!G131+AT!G131+CO!G131+VA!G131+OH!G131+MA!G131+BI!G131+AR!G131+LR!G131+LL!G131+AY!G131+MG!G131+RM!G131</f>
        <v>0</v>
      </c>
      <c r="H131" s="83">
        <f>AP!H131+TA!H131+AN!H131+AT!H131+CO!H131+VA!H131+OH!H131+MA!H131+BI!H131+AR!H131+LR!H131+LL!H131+AY!H131+MG!H131+RM!H131</f>
        <v>0</v>
      </c>
      <c r="I131" s="83">
        <f>AP!I131+TA!I131+AN!I131+AT!I131+CO!I131+VA!I131+OH!I131+MA!I131+BI!I131+AR!I131+LR!I131+LL!I131+AY!I131+MG!I131+RM!I131</f>
        <v>0</v>
      </c>
      <c r="J131" s="83">
        <f>AP!J131+TA!J131+AN!J131+AT!J131+CO!J131+VA!J131+OH!J131+MA!J131+BI!J131+AR!J131+LR!J131+LL!J131+AY!J131+MG!J131+RM!J131</f>
        <v>0</v>
      </c>
      <c r="K131" s="83">
        <f>AP!K131+TA!K131+AN!K131+AT!K131+CO!K131+VA!K131+OH!K131+MA!K131+BI!K131+AR!K131+LR!K131+LL!K131+AY!K131+MG!K131+RM!K131</f>
        <v>0</v>
      </c>
      <c r="L131" s="83">
        <f>AP!L131+TA!L131+AN!L131+AT!L131+CO!L131+VA!L131+OH!L131+MA!L131+BI!L131+AR!L131+LR!L131+LL!L131+AY!L131+MG!L131+RM!L131</f>
        <v>0</v>
      </c>
      <c r="M131" s="83">
        <f>AP!M131+TA!M131+AN!M131+AT!M131+CO!M131+VA!M131+OH!M131+MA!M131+BI!M131+AR!M131+LR!M131+LL!M131+AY!M131+MG!M131+RM!M131</f>
        <v>0</v>
      </c>
      <c r="N131" s="83">
        <f>AP!N131+TA!N131+AN!N131+AT!N131+CO!N131+VA!N131+OH!N131+MA!N131+BI!N131+AR!N131+LR!N131+LL!N131+AY!N131+MG!N131+RM!N131</f>
        <v>0</v>
      </c>
      <c r="O131" s="83">
        <f>AP!O131+TA!O131+AN!O131+AT!O131+CO!O131+VA!O131+OH!O131+MA!O131+BI!O131+AR!O131+LR!O131+LL!O131+AY!O131+MG!O131+RM!O131</f>
        <v>0</v>
      </c>
      <c r="P131" s="83">
        <f>AP!P131+TA!P131+AN!P131+AT!P131+CO!P131+VA!P131+OH!P131+MA!P131+BI!P131+AR!P131+LR!P131+LL!P131+AY!P131+MG!P131+RM!P131</f>
        <v>0</v>
      </c>
      <c r="Q131" s="83">
        <f>AP!Q131+TA!Q131+AN!Q131+AT!Q131+CO!Q131+VA!Q131+OH!Q131+MA!Q131+BI!Q131+AR!Q131+LR!Q131+LL!Q131+AY!Q131+MG!Q131+RM!Q131</f>
        <v>0</v>
      </c>
      <c r="R131" s="83">
        <f>AP!R131+TA!R131+AN!R131+AT!R131+CO!R131+VA!R131+OH!R131+MA!R131+BI!R131+AR!R131+LR!R131+LL!R131+AY!R131+MG!R131+RM!R131</f>
        <v>0</v>
      </c>
      <c r="S131" s="83">
        <f>AP!S131+TA!S131+AN!S131+AT!S131+CO!S131+VA!S131+OH!S131+MA!S131+BI!S131+AR!S131+LR!S131+LL!S131+AY!S131+MG!S131+RM!S131</f>
        <v>0</v>
      </c>
      <c r="T131" s="83">
        <f>AP!T131+TA!T131+AN!T131+AT!T131+CO!T131+VA!T131+OH!T131+MA!T131+BI!T131+AR!T131+LR!T131+LL!T131+AY!T131+MG!T131+RM!T131</f>
        <v>0</v>
      </c>
      <c r="U131" s="83">
        <f>AP!U131+TA!U131+AN!U131+AT!U131+CO!U131+VA!U131+OH!U131+MA!U131+BI!U131+AR!U131+LR!U131+LL!U131+AY!U131+MG!U131+RM!U131</f>
        <v>0</v>
      </c>
      <c r="V131" s="83">
        <f>AP!V131+TA!V131+AN!V131+AT!V131+CO!V131+VA!V131+OH!V131+MA!V131+BI!V131+AR!V131+LR!V131+LL!V131+AY!V131+MG!V131+RM!V131</f>
        <v>0</v>
      </c>
      <c r="W131" s="83">
        <f>AP!W131+TA!W131+AN!W131+AT!W131+CO!W131+VA!W131+OH!W131+MA!W131+BI!W131+AR!W131+LR!W131+LL!W131+AY!W131+MG!W131+RM!W131</f>
        <v>0</v>
      </c>
      <c r="X131" s="83">
        <f>AP!X131+TA!X131+AN!X131+AT!X131+CO!X131+VA!X131+OH!X131+MA!X131+BI!X131+AR!X131+LR!X131+LL!X131+AY!X131+MG!X131+RM!X131</f>
        <v>0</v>
      </c>
      <c r="Y131" s="18">
        <f>AP!Y131+TA!Y131+AN!Y131+AT!Y131+CO!Y131+VA!Y131+OH!Y131+MA!Y131+BI!Y131+AR!Y131+LR!Y131+LL!Y131+AY!Y131+MG!Y131+RM!Y131</f>
        <v>0</v>
      </c>
      <c r="Z131" s="18">
        <f>AP!Z131+TA!Z131+AN!Z131+AT!Z131+CO!Z131+VA!Z131+OH!Z131+MA!Z131+BI!Z131+AR!Z131+LR!Z131+LL!Z131+AY!Z131+MG!Z131+RM!Z131</f>
        <v>0</v>
      </c>
      <c r="AA131" s="18">
        <f>AP!AA131+TA!AA131+AN!AA131+AT!AA131+CO!AA131+VA!AA131+OH!AA131+MA!AA131+BI!AA131+AR!AA131+LR!AA131+LL!AA131+AY!AA131+MG!AA131+RM!AA131</f>
        <v>0</v>
      </c>
      <c r="AB131" s="18">
        <f>AP!AB131+TA!AB131+AN!AB131+AT!AB131+CO!AB131+VA!AB131+OH!AB131+MA!AB131+BI!AB131+AR!AB131+LR!AB131+LL!AB131+AY!AB131+MG!AB131+RM!AB131</f>
        <v>0</v>
      </c>
      <c r="AC131" s="18">
        <f>AP!AC131+TA!AC131+AN!AC131+AT!AC131+CO!AC131+VA!AC131+OH!AC131+MA!AC131+BI!AC131+AR!AC131+LR!AC131+LL!AC131+AY!AC131+MG!AC131+RM!AC131</f>
        <v>0</v>
      </c>
      <c r="AD131" s="18">
        <f>AP!AD131+TA!AD131+AN!AD131+AT!AD131+CO!AD131+VA!AD131+OH!AD131+MA!AD131+BI!AD131+AR!AD131+LR!AD131+LL!AD131+AY!AD131+MG!AD131+RM!AD131</f>
        <v>0</v>
      </c>
      <c r="AE131" s="18">
        <f>AP!AE131+TA!AE131+AN!AE131+AT!AE131+CO!AE131+VA!AE131+OH!AE131+MA!AE131+BI!AE131+AR!AE131+LR!AE131+LL!AE131+AY!AE131+MG!AE131+RM!AE131</f>
        <v>0</v>
      </c>
      <c r="AF131" s="18">
        <f>AP!AF131+TA!AF131+AN!AF131+AT!AF131+CO!AF131+VA!AF131+OH!AF131+MA!AF131+ÑU!AF131+BI!AF131+AR!AF131+LR!AF131+LL!AF131+AY!AF131+MG!AF131+RM!AF131</f>
        <v>0</v>
      </c>
      <c r="AG131" s="18">
        <v>0</v>
      </c>
      <c r="AH131" s="18">
        <f>AP!AH131+TA!AH131+AN!AH131+AT!AH131+CO!AH131+VA!AH131+OH!AH131+MA!AH131+ÑU!AH131+BI!AH131+AR!AH131+LR!AH131+LL!AH131+AY!AH131+MG!AH131+RM!AH131</f>
        <v>0</v>
      </c>
      <c r="AI131" s="86">
        <f t="shared" si="82"/>
        <v>0</v>
      </c>
    </row>
    <row r="132" spans="1:35" ht="12.75" customHeight="1" x14ac:dyDescent="0.2">
      <c r="A132" s="134"/>
      <c r="B132" s="137" t="s">
        <v>44</v>
      </c>
      <c r="C132" s="10" t="s">
        <v>25</v>
      </c>
      <c r="D132" s="82">
        <f>AP!D132+TA!D132+AN!D132+AT!D132+CO!D132+VA!D132+OH!D132+MA!D132+BI!D132+AR!D132+LR!D132+LL!D132+AY!D132+MG!D132+RM!D132</f>
        <v>0</v>
      </c>
      <c r="E132" s="82">
        <f>AP!E132+TA!E132+AN!E132+AT!E132+CO!E132+VA!E132+OH!E132+MA!E132+BI!E132+AR!E132+LR!E132+LL!E132+AY!E132+MG!E132+RM!E132</f>
        <v>0</v>
      </c>
      <c r="F132" s="82">
        <f>AP!F132+TA!F132+AN!F132+AT!F132+CO!F132+VA!F132+OH!F132+MA!F132+BI!F132+AR!F132+LR!F132+LL!F132+AY!F132+MG!F132+RM!F132</f>
        <v>0</v>
      </c>
      <c r="G132" s="82">
        <f>AP!G132+TA!G132+AN!G132+AT!G132+CO!G132+VA!G132+OH!G132+MA!G132+BI!G132+AR!G132+LR!G132+LL!G132+AY!G132+MG!G132+RM!G132</f>
        <v>0</v>
      </c>
      <c r="H132" s="82">
        <f>AP!H132+TA!H132+AN!H132+AT!H132+CO!H132+VA!H132+OH!H132+MA!H132+BI!H132+AR!H132+LR!H132+LL!H132+AY!H132+MG!H132+RM!H132</f>
        <v>0</v>
      </c>
      <c r="I132" s="82">
        <f>AP!I132+TA!I132+AN!I132+AT!I132+CO!I132+VA!I132+OH!I132+MA!I132+BI!I132+AR!I132+LR!I132+LL!I132+AY!I132+MG!I132+RM!I132</f>
        <v>0</v>
      </c>
      <c r="J132" s="82">
        <f>AP!J132+TA!J132+AN!J132+AT!J132+CO!J132+VA!J132+OH!J132+MA!J132+BI!J132+AR!J132+LR!J132+LL!J132+AY!J132+MG!J132+RM!J132</f>
        <v>0</v>
      </c>
      <c r="K132" s="82">
        <f>AP!K132+TA!K132+AN!K132+AT!K132+CO!K132+VA!K132+OH!K132+MA!K132+BI!K132+AR!K132+LR!K132+LL!K132+AY!K132+MG!K132+RM!K132</f>
        <v>0</v>
      </c>
      <c r="L132" s="82">
        <f>AP!L132+TA!L132+AN!L132+AT!L132+CO!L132+VA!L132+OH!L132+MA!L132+BI!L132+AR!L132+LR!L132+LL!L132+AY!L132+MG!L132+RM!L132</f>
        <v>0</v>
      </c>
      <c r="M132" s="82">
        <f>AP!M132+TA!M132+AN!M132+AT!M132+CO!M132+VA!M132+OH!M132+MA!M132+BI!M132+AR!M132+LR!M132+LL!M132+AY!M132+MG!M132+RM!M132</f>
        <v>0</v>
      </c>
      <c r="N132" s="82">
        <f>AP!N132+TA!N132+AN!N132+AT!N132+CO!N132+VA!N132+OH!N132+MA!N132+BI!N132+AR!N132+LR!N132+LL!N132+AY!N132+MG!N132+RM!N132</f>
        <v>0</v>
      </c>
      <c r="O132" s="82">
        <f>AP!O132+TA!O132+AN!O132+AT!O132+CO!O132+VA!O132+OH!O132+MA!O132+BI!O132+AR!O132+LR!O132+LL!O132+AY!O132+MG!O132+RM!O132</f>
        <v>0</v>
      </c>
      <c r="P132" s="82">
        <f>AP!P132+TA!P132+AN!P132+AT!P132+CO!P132+VA!P132+OH!P132+MA!P132+BI!P132+AR!P132+LR!P132+LL!P132+AY!P132+MG!P132+RM!P132</f>
        <v>0</v>
      </c>
      <c r="Q132" s="82">
        <f>AP!Q132+TA!Q132+AN!Q132+AT!Q132+CO!Q132+VA!Q132+OH!Q132+MA!Q132+BI!Q132+AR!Q132+LR!Q132+LL!Q132+AY!Q132+MG!Q132+RM!Q132</f>
        <v>0</v>
      </c>
      <c r="R132" s="82">
        <f>AP!R132+TA!R132+AN!R132+AT!R132+CO!R132+VA!R132+OH!R132+MA!R132+BI!R132+AR!R132+LR!R132+LL!R132+AY!R132+MG!R132+RM!R132</f>
        <v>0</v>
      </c>
      <c r="S132" s="82">
        <f>AP!S132+TA!S132+AN!S132+AT!S132+CO!S132+VA!S132+OH!S132+MA!S132+BI!S132+AR!S132+LR!S132+LL!S132+AY!S132+MG!S132+RM!S132</f>
        <v>0</v>
      </c>
      <c r="T132" s="82">
        <f>AP!T132+TA!T132+AN!T132+AT!T132+CO!T132+VA!T132+OH!T132+MA!T132+BI!T132+AR!T132+LR!T132+LL!T132+AY!T132+MG!T132+RM!T132</f>
        <v>0</v>
      </c>
      <c r="U132" s="82">
        <f>AP!U132+TA!U132+AN!U132+AT!U132+CO!U132+VA!U132+OH!U132+MA!U132+BI!U132+AR!U132+LR!U132+LL!U132+AY!U132+MG!U132+RM!U132</f>
        <v>0</v>
      </c>
      <c r="V132" s="82">
        <f>AP!V132+TA!V132+AN!V132+AT!V132+CO!V132+VA!V132+OH!V132+MA!V132+BI!V132+AR!V132+LR!V132+LL!V132+AY!V132+MG!V132+RM!V132</f>
        <v>0</v>
      </c>
      <c r="W132" s="82">
        <f>AP!W132+TA!W132+AN!W132+AT!W132+CO!W132+VA!W132+OH!W132+MA!W132+BI!W132+AR!W132+LR!W132+LL!W132+AY!W132+MG!W132+RM!W132</f>
        <v>0</v>
      </c>
      <c r="X132" s="82">
        <f>AP!X132+TA!X132+AN!X132+AT!X132+CO!X132+VA!X132+OH!X132+MA!X132+BI!X132+AR!X132+LR!X132+LL!X132+AY!X132+MG!X132+RM!X132</f>
        <v>0</v>
      </c>
      <c r="Y132" s="17">
        <f>AP!Y132+TA!Y132+AN!Y132+AT!Y132+CO!Y132+VA!Y132+OH!Y132+MA!Y132+BI!Y132+AR!Y132+LR!Y132+LL!Y132+AY!Y132+MG!Y132+RM!Y132</f>
        <v>0</v>
      </c>
      <c r="Z132" s="17">
        <f>AP!Z132+TA!Z132+AN!Z132+AT!Z132+CO!Z132+VA!Z132+OH!Z132+MA!Z132+BI!Z132+AR!Z132+LR!Z132+LL!Z132+AY!Z132+MG!Z132+RM!Z132</f>
        <v>0</v>
      </c>
      <c r="AA132" s="17">
        <f>AP!AA132+TA!AA132+AN!AA132+AT!AA132+CO!AA132+VA!AA132+OH!AA132+MA!AA132+BI!AA132+AR!AA132+LR!AA132+LL!AA132+AY!AA132+MG!AA132+RM!AA132</f>
        <v>0</v>
      </c>
      <c r="AB132" s="17">
        <f>AP!AB132+TA!AB132+AN!AB132+AT!AB132+CO!AB132+VA!AB132+OH!AB132+MA!AB132+BI!AB132+AR!AB132+LR!AB132+LL!AB132+AY!AB132+MG!AB132+RM!AB132</f>
        <v>0</v>
      </c>
      <c r="AC132" s="17">
        <f>AP!AC132+TA!AC132+AN!AC132+AT!AC132+CO!AC132+VA!AC132+OH!AC132+MA!AC132+BI!AC132+AR!AC132+LR!AC132+LL!AC132+AY!AC132+MG!AC132+RM!AC132</f>
        <v>0</v>
      </c>
      <c r="AD132" s="17">
        <f>AP!AD132+TA!AD132+AN!AD132+AT!AD132+CO!AD132+VA!AD132+OH!AD132+MA!AD132+BI!AD132+AR!AD132+LR!AD132+LL!AD132+AY!AD132+MG!AD132+RM!AD132</f>
        <v>0</v>
      </c>
      <c r="AE132" s="17">
        <f>AP!AE132+TA!AE132+AN!AE132+AT!AE132+CO!AE132+VA!AE132+OH!AE132+MA!AE132+BI!AE132+AR!AE132+LR!AE132+LL!AE132+AY!AE132+MG!AE132+RM!AE132</f>
        <v>0</v>
      </c>
      <c r="AF132" s="17">
        <f>AP!AF132+TA!AF132+AN!AF132+AT!AF132+CO!AF132+VA!AF132+OH!AF132+MA!AF132+ÑU!AF132+BI!AF132+AR!AF132+LR!AF132+LL!AF132+AY!AF132+MG!AF132+RM!AF132</f>
        <v>0</v>
      </c>
      <c r="AG132" s="17">
        <v>0</v>
      </c>
      <c r="AH132" s="17">
        <f>AP!AH132+TA!AH132+AN!AH132+AT!AH132+CO!AH132+VA!AH132+OH!AH132+MA!AH132+ÑU!AH132+BI!AH132+AR!AH132+LR!AH132+LL!AH132+AY!AH132+MG!AH132+RM!AH132</f>
        <v>0</v>
      </c>
      <c r="AI132" s="85">
        <f t="shared" si="82"/>
        <v>0</v>
      </c>
    </row>
    <row r="133" spans="1:35" ht="12.75" customHeight="1" x14ac:dyDescent="0.2">
      <c r="A133" s="134"/>
      <c r="B133" s="138"/>
      <c r="C133" s="11" t="s">
        <v>39</v>
      </c>
      <c r="D133" s="83">
        <f>AP!D133+TA!D133+AN!D133+AT!D133+CO!D133+VA!D133+OH!D133+MA!D133+BI!D133+AR!D133+LR!D133+LL!D133+AY!D133+MG!D133+RM!D133</f>
        <v>0</v>
      </c>
      <c r="E133" s="83">
        <f>AP!E133+TA!E133+AN!E133+AT!E133+CO!E133+VA!E133+OH!E133+MA!E133+BI!E133+AR!E133+LR!E133+LL!E133+AY!E133+MG!E133+RM!E133</f>
        <v>0</v>
      </c>
      <c r="F133" s="83">
        <f>AP!F133+TA!F133+AN!F133+AT!F133+CO!F133+VA!F133+OH!F133+MA!F133+BI!F133+AR!F133+LR!F133+LL!F133+AY!F133+MG!F133+RM!F133</f>
        <v>0</v>
      </c>
      <c r="G133" s="83">
        <f>AP!G133+TA!G133+AN!G133+AT!G133+CO!G133+VA!G133+OH!G133+MA!G133+BI!G133+AR!G133+LR!G133+LL!G133+AY!G133+MG!G133+RM!G133</f>
        <v>0</v>
      </c>
      <c r="H133" s="83">
        <f>AP!H133+TA!H133+AN!H133+AT!H133+CO!H133+VA!H133+OH!H133+MA!H133+BI!H133+AR!H133+LR!H133+LL!H133+AY!H133+MG!H133+RM!H133</f>
        <v>0</v>
      </c>
      <c r="I133" s="83">
        <f>AP!I133+TA!I133+AN!I133+AT!I133+CO!I133+VA!I133+OH!I133+MA!I133+BI!I133+AR!I133+LR!I133+LL!I133+AY!I133+MG!I133+RM!I133</f>
        <v>0</v>
      </c>
      <c r="J133" s="83">
        <f>AP!J133+TA!J133+AN!J133+AT!J133+CO!J133+VA!J133+OH!J133+MA!J133+BI!J133+AR!J133+LR!J133+LL!J133+AY!J133+MG!J133+RM!J133</f>
        <v>0</v>
      </c>
      <c r="K133" s="83">
        <f>AP!K133+TA!K133+AN!K133+AT!K133+CO!K133+VA!K133+OH!K133+MA!K133+BI!K133+AR!K133+LR!K133+LL!K133+AY!K133+MG!K133+RM!K133</f>
        <v>0</v>
      </c>
      <c r="L133" s="83">
        <f>AP!L133+TA!L133+AN!L133+AT!L133+CO!L133+VA!L133+OH!L133+MA!L133+BI!L133+AR!L133+LR!L133+LL!L133+AY!L133+MG!L133+RM!L133</f>
        <v>0</v>
      </c>
      <c r="M133" s="83">
        <f>AP!M133+TA!M133+AN!M133+AT!M133+CO!M133+VA!M133+OH!M133+MA!M133+BI!M133+AR!M133+LR!M133+LL!M133+AY!M133+MG!M133+RM!M133</f>
        <v>0</v>
      </c>
      <c r="N133" s="83">
        <f>AP!N133+TA!N133+AN!N133+AT!N133+CO!N133+VA!N133+OH!N133+MA!N133+BI!N133+AR!N133+LR!N133+LL!N133+AY!N133+MG!N133+RM!N133</f>
        <v>0</v>
      </c>
      <c r="O133" s="83">
        <f>AP!O133+TA!O133+AN!O133+AT!O133+CO!O133+VA!O133+OH!O133+MA!O133+BI!O133+AR!O133+LR!O133+LL!O133+AY!O133+MG!O133+RM!O133</f>
        <v>0</v>
      </c>
      <c r="P133" s="83">
        <f>AP!P133+TA!P133+AN!P133+AT!P133+CO!P133+VA!P133+OH!P133+MA!P133+BI!P133+AR!P133+LR!P133+LL!P133+AY!P133+MG!P133+RM!P133</f>
        <v>0</v>
      </c>
      <c r="Q133" s="83">
        <f>AP!Q133+TA!Q133+AN!Q133+AT!Q133+CO!Q133+VA!Q133+OH!Q133+MA!Q133+BI!Q133+AR!Q133+LR!Q133+LL!Q133+AY!Q133+MG!Q133+RM!Q133</f>
        <v>0</v>
      </c>
      <c r="R133" s="83">
        <f>AP!R133+TA!R133+AN!R133+AT!R133+CO!R133+VA!R133+OH!R133+MA!R133+BI!R133+AR!R133+LR!R133+LL!R133+AY!R133+MG!R133+RM!R133</f>
        <v>0</v>
      </c>
      <c r="S133" s="83">
        <f>AP!S133+TA!S133+AN!S133+AT!S133+CO!S133+VA!S133+OH!S133+MA!S133+BI!S133+AR!S133+LR!S133+LL!S133+AY!S133+MG!S133+RM!S133</f>
        <v>0</v>
      </c>
      <c r="T133" s="83">
        <f>AP!T133+TA!T133+AN!T133+AT!T133+CO!T133+VA!T133+OH!T133+MA!T133+BI!T133+AR!T133+LR!T133+LL!T133+AY!T133+MG!T133+RM!T133</f>
        <v>0</v>
      </c>
      <c r="U133" s="83">
        <f>AP!U133+TA!U133+AN!U133+AT!U133+CO!U133+VA!U133+OH!U133+MA!U133+BI!U133+AR!U133+LR!U133+LL!U133+AY!U133+MG!U133+RM!U133</f>
        <v>0</v>
      </c>
      <c r="V133" s="83">
        <f>AP!V133+TA!V133+AN!V133+AT!V133+CO!V133+VA!V133+OH!V133+MA!V133+BI!V133+AR!V133+LR!V133+LL!V133+AY!V133+MG!V133+RM!V133</f>
        <v>0</v>
      </c>
      <c r="W133" s="83">
        <f>AP!W133+TA!W133+AN!W133+AT!W133+CO!W133+VA!W133+OH!W133+MA!W133+BI!W133+AR!W133+LR!W133+LL!W133+AY!W133+MG!W133+RM!W133</f>
        <v>0</v>
      </c>
      <c r="X133" s="83">
        <f>AP!X133+TA!X133+AN!X133+AT!X133+CO!X133+VA!X133+OH!X133+MA!X133+BI!X133+AR!X133+LR!X133+LL!X133+AY!X133+MG!X133+RM!X133</f>
        <v>0</v>
      </c>
      <c r="Y133" s="18">
        <f>AP!Y133+TA!Y133+AN!Y133+AT!Y133+CO!Y133+VA!Y133+OH!Y133+MA!Y133+BI!Y133+AR!Y133+LR!Y133+LL!Y133+AY!Y133+MG!Y133+RM!Y133</f>
        <v>0</v>
      </c>
      <c r="Z133" s="18">
        <f>AP!Z133+TA!Z133+AN!Z133+AT!Z133+CO!Z133+VA!Z133+OH!Z133+MA!Z133+BI!Z133+AR!Z133+LR!Z133+LL!Z133+AY!Z133+MG!Z133+RM!Z133</f>
        <v>0</v>
      </c>
      <c r="AA133" s="18">
        <f>AP!AA133+TA!AA133+AN!AA133+AT!AA133+CO!AA133+VA!AA133+OH!AA133+MA!AA133+BI!AA133+AR!AA133+LR!AA133+LL!AA133+AY!AA133+MG!AA133+RM!AA133</f>
        <v>0</v>
      </c>
      <c r="AB133" s="18">
        <f>AP!AB133+TA!AB133+AN!AB133+AT!AB133+CO!AB133+VA!AB133+OH!AB133+MA!AB133+BI!AB133+AR!AB133+LR!AB133+LL!AB133+AY!AB133+MG!AB133+RM!AB133</f>
        <v>0</v>
      </c>
      <c r="AC133" s="18">
        <f>AP!AC133+TA!AC133+AN!AC133+AT!AC133+CO!AC133+VA!AC133+OH!AC133+MA!AC133+BI!AC133+AR!AC133+LR!AC133+LL!AC133+AY!AC133+MG!AC133+RM!AC133</f>
        <v>0</v>
      </c>
      <c r="AD133" s="18">
        <f>AP!AD133+TA!AD133+AN!AD133+AT!AD133+CO!AD133+VA!AD133+OH!AD133+MA!AD133+BI!AD133+AR!AD133+LR!AD133+LL!AD133+AY!AD133+MG!AD133+RM!AD133</f>
        <v>0</v>
      </c>
      <c r="AE133" s="18">
        <f>AP!AE133+TA!AE133+AN!AE133+AT!AE133+CO!AE133+VA!AE133+OH!AE133+MA!AE133+BI!AE133+AR!AE133+LR!AE133+LL!AE133+AY!AE133+MG!AE133+RM!AE133</f>
        <v>0</v>
      </c>
      <c r="AF133" s="18">
        <f>AP!AF133+TA!AF133+AN!AF133+AT!AF133+CO!AF133+VA!AF133+OH!AF133+MA!AF133+ÑU!AF133+BI!AF133+AR!AF133+LR!AF133+LL!AF133+AY!AF133+MG!AF133+RM!AF133</f>
        <v>0</v>
      </c>
      <c r="AG133" s="18">
        <v>0</v>
      </c>
      <c r="AH133" s="18">
        <f>AP!AH133+TA!AH133+AN!AH133+AT!AH133+CO!AH133+VA!AH133+OH!AH133+MA!AH133+ÑU!AH133+BI!AH133+AR!AH133+LR!AH133+LL!AH133+AY!AH133+MG!AH133+RM!AH133</f>
        <v>0</v>
      </c>
      <c r="AI133" s="86">
        <f t="shared" si="82"/>
        <v>0</v>
      </c>
    </row>
    <row r="134" spans="1:35" ht="12.75" customHeight="1" x14ac:dyDescent="0.2">
      <c r="A134" s="134"/>
      <c r="B134" s="137" t="s">
        <v>45</v>
      </c>
      <c r="C134" s="10" t="s">
        <v>25</v>
      </c>
      <c r="D134" s="82">
        <v>0</v>
      </c>
      <c r="E134" s="82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17">
        <f>AP!Y134+TA!Y134+AN!Y134+AT!Y134+CO!Y134+VA!Y134+OH!Y134+MA!Y134+BI!Y134+AR!Y134+LR!Y134+LL!Y134+AY!Y134+MG!Y134+RM!Y134</f>
        <v>0</v>
      </c>
      <c r="Z134" s="17">
        <f>AP!Z134+TA!Z134+AN!Z134+AT!Z134+CO!Z134+VA!Z134+OH!Z134+MA!Z134+BI!Z134+AR!Z134+LR!Z134+LL!Z134+AY!Z134+MG!Z134+RM!Z134</f>
        <v>0</v>
      </c>
      <c r="AA134" s="17">
        <f>AP!AA134+TA!AA134+AN!AA134+AT!AA134+CO!AA134+VA!AA134+OH!AA134+MA!AA134+BI!AA134+AR!AA134+LR!AA134+LL!AA134+AY!AA134+MG!AA134+RM!AA134</f>
        <v>0</v>
      </c>
      <c r="AB134" s="17">
        <f>AP!AB134+TA!AB134+AN!AB134+AT!AB134+CO!AB134+VA!AB134+OH!AB134+MA!AB134+BI!AB134+AR!AB134+LR!AB134+LL!AB134+AY!AB134+MG!AB134+RM!AB134</f>
        <v>0</v>
      </c>
      <c r="AC134" s="17">
        <f>AP!AC134+TA!AC134+AN!AC134+AT!AC134+CO!AC134+VA!AC134+OH!AC134+MA!AC134+BI!AC134+AR!AC134+LR!AC134+LL!AC134+AY!AC134+MG!AC134+RM!AC134</f>
        <v>0</v>
      </c>
      <c r="AD134" s="17">
        <f>AP!AD134+TA!AD134+AN!AD134+AT!AD134+CO!AD134+VA!AD134+OH!AD134+MA!AD134+BI!AD134+AR!AD134+LR!AD134+LL!AD134+AY!AD134+MG!AD134+RM!AD134</f>
        <v>0</v>
      </c>
      <c r="AE134" s="17">
        <f>AP!AE134+TA!AE134+AN!AE134+AT!AE134+CO!AE134+VA!AE134+OH!AE134+MA!AE134+BI!AE134+AR!AE134+LR!AE134+LL!AE134+AY!AE134+MG!AE134+RM!AE134</f>
        <v>0</v>
      </c>
      <c r="AF134" s="17">
        <f>AP!AF134+TA!AF134+AN!AF134+AT!AF134+CO!AF134+VA!AF134+OH!AF134+MA!AF134+ÑU!AF134+BI!AF134+AR!AF134+LR!AF134+LL!AF134+AY!AF134+MG!AF134+RM!AF134</f>
        <v>0</v>
      </c>
      <c r="AG134" s="17">
        <v>0</v>
      </c>
      <c r="AH134" s="17">
        <f>AP!AH134+TA!AH134+AN!AH134+AT!AH134+CO!AH134+VA!AH134+OH!AH134+MA!AH134+ÑU!AH134+BI!AH134+AR!AH134+LR!AH134+LL!AH134+AY!AH134+MG!AH134+RM!AH134</f>
        <v>0</v>
      </c>
      <c r="AI134" s="85">
        <f>SUM(D134:AF134)</f>
        <v>0</v>
      </c>
    </row>
    <row r="135" spans="1:35" ht="12.75" customHeight="1" x14ac:dyDescent="0.2">
      <c r="A135" s="148"/>
      <c r="B135" s="138"/>
      <c r="C135" s="11" t="s">
        <v>39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  <c r="Q135" s="83">
        <v>0</v>
      </c>
      <c r="R135" s="83">
        <v>0</v>
      </c>
      <c r="S135" s="83">
        <v>0</v>
      </c>
      <c r="T135" s="83">
        <v>0</v>
      </c>
      <c r="U135" s="83">
        <v>0</v>
      </c>
      <c r="V135" s="83">
        <v>0</v>
      </c>
      <c r="W135" s="83">
        <v>0</v>
      </c>
      <c r="X135" s="83">
        <v>0</v>
      </c>
      <c r="Y135" s="18">
        <f>AP!Y135+TA!Y135+AN!Y135+AT!Y135+CO!Y135+VA!Y135+OH!Y135+MA!Y135+BI!Y135+AR!Y135+LR!Y135+LL!Y135+AY!Y135+MG!Y135+RM!Y135</f>
        <v>0</v>
      </c>
      <c r="Z135" s="18">
        <f>AP!Z135+TA!Z135+AN!Z135+AT!Z135+CO!Z135+VA!Z135+OH!Z135+MA!Z135+BI!Z135+AR!Z135+LR!Z135+LL!Z135+AY!Z135+MG!Z135+RM!Z135</f>
        <v>0</v>
      </c>
      <c r="AA135" s="18">
        <f>AP!AA135+TA!AA135+AN!AA135+AT!AA135+CO!AA135+VA!AA135+OH!AA135+MA!AA135+BI!AA135+AR!AA135+LR!AA135+LL!AA135+AY!AA135+MG!AA135+RM!AA135</f>
        <v>0</v>
      </c>
      <c r="AB135" s="18">
        <f>AP!AB135+TA!AB135+AN!AB135+AT!AB135+CO!AB135+VA!AB135+OH!AB135+MA!AB135+BI!AB135+AR!AB135+LR!AB135+LL!AB135+AY!AB135+MG!AB135+RM!AB135</f>
        <v>0</v>
      </c>
      <c r="AC135" s="18">
        <f>AP!AC135+TA!AC135+AN!AC135+AT!AC135+CO!AC135+VA!AC135+OH!AC135+MA!AC135+BI!AC135+AR!AC135+LR!AC135+LL!AC135+AY!AC135+MG!AC135+RM!AC135</f>
        <v>0</v>
      </c>
      <c r="AD135" s="18">
        <f>AP!AD135+TA!AD135+AN!AD135+AT!AD135+CO!AD135+VA!AD135+OH!AD135+MA!AD135+BI!AD135+AR!AD135+LR!AD135+LL!AD135+AY!AD135+MG!AD135+RM!AD135</f>
        <v>0</v>
      </c>
      <c r="AE135" s="18">
        <f>AP!AE135+TA!AE135+AN!AE135+AT!AE135+CO!AE135+VA!AE135+OH!AE135+MA!AE135+BI!AE135+AR!AE135+LR!AE135+LL!AE135+AY!AE135+MG!AE135+RM!AE135</f>
        <v>0</v>
      </c>
      <c r="AF135" s="18">
        <f>AP!AF135+TA!AF135+AN!AF135+AT!AF135+CO!AF135+VA!AF135+OH!AF135+MA!AF135+ÑU!AF135+BI!AF135+AR!AF135+LR!AF135+LL!AF135+AY!AF135+MG!AF135+RM!AF135</f>
        <v>0</v>
      </c>
      <c r="AG135" s="18">
        <v>0</v>
      </c>
      <c r="AH135" s="18">
        <f>AP!AH135+TA!AH135+AN!AH135+AT!AH135+CO!AH135+VA!AH135+OH!AH135+MA!AH135+ÑU!AH135+BI!AH135+AR!AH135+LR!AH135+LL!AH135+AY!AH135+MG!AH135+RM!AH135</f>
        <v>0</v>
      </c>
      <c r="AI135" s="86">
        <f>SUM(D135:AF135)</f>
        <v>0</v>
      </c>
    </row>
    <row r="136" spans="1:35" ht="12.75" customHeight="1" x14ac:dyDescent="0.2">
      <c r="A136" s="3" t="str">
        <f>A46</f>
        <v>FUENTE: reporte mensual Metas Subsidios Asignados DPH a DIFIN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8"/>
      <c r="AD136" s="28"/>
      <c r="AE136" s="28"/>
      <c r="AF136" s="28"/>
      <c r="AG136" s="28"/>
      <c r="AH136" s="28"/>
      <c r="AI136" s="28"/>
    </row>
    <row r="137" spans="1:3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89"/>
      <c r="AI137" s="89"/>
    </row>
    <row r="138" spans="1:3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89"/>
      <c r="AI138" s="89"/>
    </row>
    <row r="139" spans="1:3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89"/>
      <c r="AI139" s="89"/>
    </row>
    <row r="140" spans="1:3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89"/>
      <c r="AI140" s="89"/>
    </row>
    <row r="141" spans="1:3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89"/>
      <c r="AI141" s="89"/>
    </row>
    <row r="142" spans="1:3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89"/>
      <c r="AI142" s="89"/>
    </row>
    <row r="143" spans="1:3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89"/>
      <c r="AI143" s="89"/>
    </row>
    <row r="144" spans="1:3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89"/>
      <c r="AI144" s="89"/>
    </row>
    <row r="145" spans="1:35" ht="12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89"/>
      <c r="AI145" s="89"/>
    </row>
    <row r="146" spans="1:35" ht="12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89"/>
      <c r="AI146" s="89"/>
    </row>
    <row r="147" spans="1:35" ht="12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89"/>
      <c r="AI147" s="89"/>
    </row>
    <row r="148" spans="1:35" ht="12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89"/>
      <c r="AI148" s="89"/>
    </row>
    <row r="149" spans="1:35" ht="12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89"/>
      <c r="AI149" s="89"/>
    </row>
    <row r="150" spans="1:35" ht="12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89"/>
      <c r="AI150" s="89"/>
    </row>
    <row r="151" spans="1:35" ht="12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89"/>
      <c r="AI151" s="89"/>
    </row>
    <row r="152" spans="1:35" ht="12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89"/>
      <c r="AI152" s="89"/>
    </row>
    <row r="153" spans="1:35" ht="12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89"/>
      <c r="AI153" s="89"/>
    </row>
    <row r="154" spans="1:35" ht="12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89"/>
      <c r="AI154" s="89"/>
    </row>
    <row r="155" spans="1:35" ht="12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89"/>
      <c r="AI155" s="89"/>
    </row>
    <row r="156" spans="1:35" ht="12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89"/>
      <c r="AI156" s="89"/>
    </row>
    <row r="157" spans="1:35" ht="12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89"/>
      <c r="AI157" s="89"/>
    </row>
    <row r="158" spans="1:35" ht="12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89"/>
      <c r="AI158" s="89"/>
    </row>
    <row r="159" spans="1:35" ht="12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89"/>
      <c r="AI159" s="89"/>
    </row>
    <row r="160" spans="1:35" ht="12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89"/>
      <c r="AI160" s="89"/>
    </row>
    <row r="161" spans="1:35" ht="12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89"/>
      <c r="AI161" s="89"/>
    </row>
    <row r="162" spans="1:35" ht="12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89"/>
      <c r="AI162" s="89"/>
    </row>
    <row r="163" spans="1:35" ht="12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89"/>
      <c r="AI163" s="89"/>
    </row>
    <row r="164" spans="1:35" ht="12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89"/>
      <c r="AI164" s="89"/>
    </row>
    <row r="165" spans="1:35" ht="12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89"/>
      <c r="AI165" s="89"/>
    </row>
    <row r="166" spans="1:35" ht="12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89"/>
      <c r="AI166" s="89"/>
    </row>
    <row r="167" spans="1:35" ht="12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89"/>
      <c r="AI167" s="89"/>
    </row>
    <row r="168" spans="1:35" ht="12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89"/>
      <c r="AI168" s="89"/>
    </row>
    <row r="169" spans="1:35" ht="12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89"/>
      <c r="AI169" s="89"/>
    </row>
    <row r="170" spans="1:35" ht="12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89"/>
      <c r="AI170" s="89"/>
    </row>
    <row r="171" spans="1:35" ht="12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89"/>
      <c r="AI171" s="89"/>
    </row>
    <row r="172" spans="1:35" ht="12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89"/>
      <c r="AI172" s="89"/>
    </row>
    <row r="173" spans="1:35" ht="12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89"/>
      <c r="AI173" s="89"/>
    </row>
    <row r="174" spans="1:35" ht="12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89"/>
      <c r="AI174" s="89"/>
    </row>
    <row r="175" spans="1:35" ht="12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89"/>
      <c r="AI175" s="89"/>
    </row>
    <row r="176" spans="1:35" ht="12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89"/>
      <c r="AI176" s="89"/>
    </row>
    <row r="177" spans="1:35" ht="12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89"/>
      <c r="AI177" s="89"/>
    </row>
    <row r="178" spans="1:35" ht="12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89"/>
      <c r="AI178" s="89"/>
    </row>
    <row r="179" spans="1:35" ht="12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89"/>
      <c r="AI179" s="89"/>
    </row>
    <row r="180" spans="1:35" ht="12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89"/>
      <c r="AI180" s="89"/>
    </row>
    <row r="181" spans="1:35" ht="12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89"/>
      <c r="AI181" s="89"/>
    </row>
    <row r="182" spans="1:35" ht="12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89"/>
      <c r="AI182" s="89"/>
    </row>
    <row r="183" spans="1:35" ht="12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89"/>
      <c r="AI183" s="89"/>
    </row>
    <row r="184" spans="1:35" ht="12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89"/>
      <c r="AI184" s="89"/>
    </row>
    <row r="185" spans="1:35" ht="12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89"/>
      <c r="AI185" s="89"/>
    </row>
    <row r="186" spans="1:35" ht="12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89"/>
      <c r="AI186" s="89"/>
    </row>
    <row r="187" spans="1:35" ht="12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89"/>
      <c r="AI187" s="89"/>
    </row>
    <row r="188" spans="1:35" ht="12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89"/>
      <c r="AI188" s="89"/>
    </row>
    <row r="189" spans="1:35" ht="12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89"/>
      <c r="AI189" s="89"/>
    </row>
    <row r="190" spans="1:35" ht="12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89"/>
      <c r="AI190" s="89"/>
    </row>
    <row r="191" spans="1:35" ht="12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89"/>
      <c r="AI191" s="89"/>
    </row>
    <row r="192" spans="1:35" ht="12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89"/>
      <c r="AI192" s="89"/>
    </row>
    <row r="193" spans="1:35" ht="12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89"/>
      <c r="AI193" s="89"/>
    </row>
    <row r="194" spans="1:35" ht="12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89"/>
      <c r="AI194" s="89"/>
    </row>
    <row r="195" spans="1:35" ht="12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89"/>
      <c r="AI195" s="89"/>
    </row>
    <row r="196" spans="1:35" ht="12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89"/>
      <c r="AI196" s="89"/>
    </row>
    <row r="197" spans="1:35" ht="12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89"/>
      <c r="AI197" s="89"/>
    </row>
    <row r="198" spans="1:35" ht="12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89"/>
      <c r="AI198" s="89"/>
    </row>
    <row r="199" spans="1:35" ht="12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89"/>
      <c r="AI199" s="89"/>
    </row>
    <row r="200" spans="1:35" ht="12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89"/>
      <c r="AI200" s="89"/>
    </row>
    <row r="201" spans="1:35" ht="12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89"/>
      <c r="AI201" s="89"/>
    </row>
    <row r="202" spans="1:35" ht="12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89"/>
      <c r="AI202" s="89"/>
    </row>
    <row r="203" spans="1:35" ht="12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89"/>
      <c r="AI203" s="89"/>
    </row>
    <row r="204" spans="1:35" ht="12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89"/>
      <c r="AI204" s="89"/>
    </row>
    <row r="205" spans="1:35" ht="12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89"/>
      <c r="AI205" s="89"/>
    </row>
    <row r="206" spans="1:35" ht="12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89"/>
      <c r="AI206" s="89"/>
    </row>
    <row r="207" spans="1:35" ht="12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89"/>
      <c r="AI207" s="89"/>
    </row>
    <row r="208" spans="1:35" ht="12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89"/>
      <c r="AI208" s="89"/>
    </row>
    <row r="209" spans="1:35" ht="12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89"/>
      <c r="AI209" s="89"/>
    </row>
    <row r="210" spans="1:35" ht="12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89"/>
      <c r="AI210" s="89"/>
    </row>
    <row r="211" spans="1:35" ht="12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89"/>
      <c r="AI211" s="89"/>
    </row>
    <row r="212" spans="1:35" ht="12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89"/>
      <c r="AI212" s="89"/>
    </row>
    <row r="213" spans="1:35" ht="12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89"/>
      <c r="AI213" s="89"/>
    </row>
    <row r="214" spans="1:35" ht="12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89"/>
      <c r="AI214" s="89"/>
    </row>
    <row r="215" spans="1:35" ht="12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89"/>
      <c r="AI215" s="89"/>
    </row>
    <row r="216" spans="1:35" ht="12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89"/>
      <c r="AI216" s="89"/>
    </row>
    <row r="217" spans="1:35" ht="12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89"/>
      <c r="AI217" s="89"/>
    </row>
    <row r="218" spans="1:35" ht="12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89"/>
      <c r="AI218" s="89"/>
    </row>
    <row r="219" spans="1:35" ht="12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89"/>
      <c r="AI219" s="89"/>
    </row>
    <row r="220" spans="1:35" ht="12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89"/>
      <c r="AI220" s="89"/>
    </row>
    <row r="221" spans="1:35" ht="12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89"/>
      <c r="AI221" s="89"/>
    </row>
    <row r="222" spans="1:35" ht="12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89"/>
      <c r="AI222" s="89"/>
    </row>
    <row r="223" spans="1:35" ht="12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89"/>
      <c r="AI223" s="89"/>
    </row>
    <row r="224" spans="1:35" ht="12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89"/>
      <c r="AI224" s="89"/>
    </row>
    <row r="225" spans="1:35" ht="12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89"/>
      <c r="AI225" s="89"/>
    </row>
    <row r="226" spans="1:35" ht="12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89"/>
      <c r="AI226" s="89"/>
    </row>
    <row r="227" spans="1:35" ht="12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89"/>
      <c r="AI227" s="89"/>
    </row>
    <row r="228" spans="1:35" ht="12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89"/>
      <c r="AI228" s="89"/>
    </row>
    <row r="229" spans="1:35" ht="12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89"/>
      <c r="AI229" s="89"/>
    </row>
    <row r="230" spans="1:35" ht="12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89"/>
      <c r="AI230" s="89"/>
    </row>
    <row r="231" spans="1:35" ht="12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89"/>
      <c r="AI231" s="89"/>
    </row>
    <row r="232" spans="1:35" ht="12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89"/>
      <c r="AI232" s="89"/>
    </row>
    <row r="233" spans="1:35" ht="12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89"/>
      <c r="AI233" s="89"/>
    </row>
    <row r="234" spans="1:35" ht="12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89"/>
      <c r="AI234" s="89"/>
    </row>
    <row r="235" spans="1:35" ht="12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89"/>
      <c r="AI235" s="89"/>
    </row>
    <row r="236" spans="1:35" ht="12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89"/>
      <c r="AI236" s="89"/>
    </row>
    <row r="237" spans="1:35" ht="12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89"/>
      <c r="AI237" s="89"/>
    </row>
    <row r="238" spans="1:35" ht="12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89"/>
      <c r="AI238" s="89"/>
    </row>
    <row r="239" spans="1:35" ht="12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89"/>
      <c r="AI239" s="89"/>
    </row>
    <row r="240" spans="1:35" ht="12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89"/>
      <c r="AI240" s="89"/>
    </row>
    <row r="241" spans="1:35" ht="12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89"/>
      <c r="AI241" s="89"/>
    </row>
    <row r="242" spans="1:35" ht="12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89"/>
      <c r="AI242" s="89"/>
    </row>
    <row r="243" spans="1:35" ht="12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89"/>
      <c r="AI243" s="89"/>
    </row>
    <row r="244" spans="1:35" ht="12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89"/>
      <c r="AI244" s="89"/>
    </row>
    <row r="245" spans="1:35" ht="12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89"/>
      <c r="AI245" s="89"/>
    </row>
    <row r="246" spans="1:35" ht="12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89"/>
      <c r="AI246" s="89"/>
    </row>
    <row r="247" spans="1:35" ht="12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89"/>
      <c r="AI247" s="89"/>
    </row>
    <row r="248" spans="1:35" ht="12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89"/>
      <c r="AI248" s="89"/>
    </row>
    <row r="249" spans="1:35" ht="12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89"/>
      <c r="AI249" s="89"/>
    </row>
    <row r="250" spans="1:35" ht="12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89"/>
      <c r="AI250" s="89"/>
    </row>
    <row r="251" spans="1:35" ht="12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89"/>
      <c r="AI251" s="89"/>
    </row>
    <row r="252" spans="1:35" ht="12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89"/>
      <c r="AI252" s="89"/>
    </row>
    <row r="253" spans="1:35" ht="12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89"/>
      <c r="AI253" s="89"/>
    </row>
    <row r="254" spans="1:35" ht="12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89"/>
      <c r="AI254" s="89"/>
    </row>
    <row r="255" spans="1:35" ht="12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89"/>
      <c r="AI255" s="89"/>
    </row>
    <row r="256" spans="1:35" ht="12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89"/>
      <c r="AI256" s="89"/>
    </row>
    <row r="257" spans="1:35" ht="12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89"/>
      <c r="AI257" s="89"/>
    </row>
    <row r="258" spans="1:35" ht="12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89"/>
      <c r="AI258" s="89"/>
    </row>
    <row r="259" spans="1:35" ht="12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89"/>
      <c r="AI259" s="89"/>
    </row>
    <row r="260" spans="1:35" ht="12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89"/>
      <c r="AI260" s="89"/>
    </row>
    <row r="261" spans="1:35" ht="12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89"/>
      <c r="AI261" s="89"/>
    </row>
    <row r="262" spans="1:35" ht="12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89"/>
      <c r="AI262" s="89"/>
    </row>
    <row r="263" spans="1:35" ht="12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89"/>
      <c r="AI263" s="89"/>
    </row>
    <row r="264" spans="1:35" ht="12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89"/>
      <c r="AI264" s="89"/>
    </row>
    <row r="265" spans="1:35" ht="12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89"/>
      <c r="AI265" s="89"/>
    </row>
  </sheetData>
  <sheetProtection sheet="1" objects="1" scenarios="1"/>
  <customSheetViews>
    <customSheetView guid="{7B509E1D-EAE6-4EE2-8A3E-8320CDE5A399}" scale="75" showRuler="0">
      <selection sqref="A1:Q1"/>
      <pageMargins left="0" right="0" top="0" bottom="0" header="0" footer="0"/>
      <pageSetup orientation="portrait" horizontalDpi="4294967293" verticalDpi="0" r:id="rId1"/>
      <headerFooter alignWithMargins="0"/>
    </customSheetView>
    <customSheetView guid="{959E8473-4BBD-4810-A557-E552B061EC9D}" scale="75" showPageBreaks="1" showRuler="0">
      <pane xSplit="3" ySplit="11" topLeftCell="G112" activePane="bottomRight" state="frozen"/>
      <selection pane="bottomRight" activeCell="P124" sqref="P124"/>
      <pageMargins left="0" right="0" top="0" bottom="0" header="0" footer="0"/>
      <pageSetup orientation="portrait" horizontalDpi="4294967293" r:id="rId2"/>
      <headerFooter alignWithMargins="0"/>
    </customSheetView>
  </customSheetViews>
  <mergeCells count="69">
    <mergeCell ref="A69:A82"/>
    <mergeCell ref="B77:B78"/>
    <mergeCell ref="B79:B80"/>
    <mergeCell ref="B81:B82"/>
    <mergeCell ref="B83:B84"/>
    <mergeCell ref="B73:B74"/>
    <mergeCell ref="B71:B72"/>
    <mergeCell ref="A57:A68"/>
    <mergeCell ref="B16:B17"/>
    <mergeCell ref="B30:B31"/>
    <mergeCell ref="B40:B41"/>
    <mergeCell ref="A24:A37"/>
    <mergeCell ref="B32:B33"/>
    <mergeCell ref="A38:A45"/>
    <mergeCell ref="B44:B45"/>
    <mergeCell ref="B38:B39"/>
    <mergeCell ref="B26:B27"/>
    <mergeCell ref="B28:B29"/>
    <mergeCell ref="B63:B64"/>
    <mergeCell ref="B57:B58"/>
    <mergeCell ref="B59:B60"/>
    <mergeCell ref="B65:B66"/>
    <mergeCell ref="B61:B62"/>
    <mergeCell ref="A128:A135"/>
    <mergeCell ref="B114:B115"/>
    <mergeCell ref="B128:B129"/>
    <mergeCell ref="B130:B131"/>
    <mergeCell ref="A102:A113"/>
    <mergeCell ref="B112:B113"/>
    <mergeCell ref="B102:B103"/>
    <mergeCell ref="B104:B105"/>
    <mergeCell ref="B106:B107"/>
    <mergeCell ref="B108:B109"/>
    <mergeCell ref="B110:B111"/>
    <mergeCell ref="B134:B135"/>
    <mergeCell ref="B132:B133"/>
    <mergeCell ref="B116:B117"/>
    <mergeCell ref="B118:B119"/>
    <mergeCell ref="B120:B121"/>
    <mergeCell ref="B126:B127"/>
    <mergeCell ref="B87:B88"/>
    <mergeCell ref="A97:C98"/>
    <mergeCell ref="B124:B125"/>
    <mergeCell ref="A114:A127"/>
    <mergeCell ref="A83:A90"/>
    <mergeCell ref="B89:B90"/>
    <mergeCell ref="B85:B86"/>
    <mergeCell ref="AI97:AI98"/>
    <mergeCell ref="D7:AH7"/>
    <mergeCell ref="D52:AH52"/>
    <mergeCell ref="D97:AH97"/>
    <mergeCell ref="B122:B123"/>
    <mergeCell ref="A7:C8"/>
    <mergeCell ref="A52:C53"/>
    <mergeCell ref="B36:B37"/>
    <mergeCell ref="B34:B35"/>
    <mergeCell ref="B14:B15"/>
    <mergeCell ref="B24:B25"/>
    <mergeCell ref="B42:B43"/>
    <mergeCell ref="B20:B21"/>
    <mergeCell ref="B12:B13"/>
    <mergeCell ref="B18:B19"/>
    <mergeCell ref="A12:A23"/>
    <mergeCell ref="B67:B68"/>
    <mergeCell ref="AI7:AI8"/>
    <mergeCell ref="AI52:AI53"/>
    <mergeCell ref="B22:B23"/>
    <mergeCell ref="B75:B76"/>
    <mergeCell ref="B69:B70"/>
  </mergeCells>
  <phoneticPr fontId="0" type="noConversion"/>
  <printOptions horizontalCentered="1" verticalCentered="1"/>
  <pageMargins left="0" right="0" top="0" bottom="0.39370078740157483" header="0" footer="0"/>
  <pageSetup scale="53" fitToWidth="2" fitToHeight="2" orientation="portrait" r:id="rId3"/>
  <headerFooter alignWithMargins="0"/>
  <drawing r:id="rId4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FFFF00"/>
    <pageSetUpPr fitToPage="1"/>
  </sheetPr>
  <dimension ref="A1:AI131"/>
  <sheetViews>
    <sheetView tabSelected="1" workbookViewId="0">
      <pane xSplit="2" ySplit="8" topLeftCell="AG9" activePane="bottomRight" state="frozen"/>
      <selection pane="topRight" activeCell="B11" sqref="B11:B12"/>
      <selection pane="bottomLeft" activeCell="B11" sqref="B11:B12"/>
      <selection pane="bottomRight" activeCell="A7" sqref="A7:B8"/>
    </sheetView>
  </sheetViews>
  <sheetFormatPr baseColWidth="10" defaultColWidth="11.42578125" defaultRowHeight="12.75" customHeight="1" x14ac:dyDescent="0.2"/>
  <cols>
    <col min="1" max="1" width="41.85546875" style="7" customWidth="1"/>
    <col min="2" max="2" width="12.28515625" style="7" customWidth="1"/>
    <col min="3" max="22" width="11.7109375" style="7" customWidth="1"/>
    <col min="23" max="34" width="16.7109375" style="7" customWidth="1"/>
    <col min="35" max="59" width="13.7109375" style="7" customWidth="1"/>
    <col min="60" max="16384" width="11.42578125" style="7"/>
  </cols>
  <sheetData>
    <row r="1" spans="1:35" ht="12.75" customHeight="1" x14ac:dyDescent="0.2">
      <c r="A1" s="3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Y1" s="4"/>
      <c r="Z1" s="4"/>
      <c r="AG1" s="90" t="str">
        <f>'Ingreso de Datos 2020'!A1</f>
        <v>SUBSIDIOS PAGADOS PROGRAMA REGULAR Y RECONSTRUCCIÓN</v>
      </c>
    </row>
    <row r="2" spans="1:35" ht="12.75" customHeight="1" x14ac:dyDescent="0.2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Y2" s="4"/>
      <c r="Z2" s="4"/>
      <c r="AG2" s="90" t="str">
        <f>'Ingreso de Datos 2020'!A2</f>
        <v>EQUIPO DE ESTADISTICAS – COMISIÓN DE ESTUDIOS HABITACIONALES Y URBANOS</v>
      </c>
    </row>
    <row r="3" spans="1:35" ht="12.75" customHeight="1" x14ac:dyDescent="0.2">
      <c r="A3" s="3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Y3" s="4"/>
      <c r="Z3" s="4"/>
      <c r="AG3" s="90" t="str">
        <f>'Ingreso de Datos 2020'!A5</f>
        <v>PERIODO: 1990 - DICIEMBRE 2020</v>
      </c>
    </row>
    <row r="4" spans="1:35" ht="12.75" customHeight="1" x14ac:dyDescent="0.2">
      <c r="A4" s="3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Y4" s="4"/>
      <c r="Z4" s="4"/>
      <c r="AG4" s="90" t="s">
        <v>57</v>
      </c>
    </row>
    <row r="5" spans="1:35" ht="12.75" customHeight="1" x14ac:dyDescent="0.2">
      <c r="A5" s="3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Y5" s="4"/>
      <c r="Z5" s="4"/>
    </row>
    <row r="6" spans="1:35" ht="12.75" customHeight="1" thickBot="1" x14ac:dyDescent="0.25">
      <c r="A6" s="60" t="s">
        <v>58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2"/>
      <c r="X6" s="2"/>
      <c r="Y6" s="4"/>
      <c r="Z6" s="4"/>
    </row>
    <row r="7" spans="1:35" ht="12.75" customHeight="1" x14ac:dyDescent="0.2">
      <c r="A7" s="144" t="s">
        <v>59</v>
      </c>
      <c r="B7" s="145"/>
      <c r="C7" s="141" t="s">
        <v>53</v>
      </c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39" t="s">
        <v>22</v>
      </c>
    </row>
    <row r="8" spans="1:35" ht="12.75" customHeight="1" thickBot="1" x14ac:dyDescent="0.25">
      <c r="A8" s="147"/>
      <c r="B8" s="147"/>
      <c r="C8" s="91">
        <v>1990</v>
      </c>
      <c r="D8" s="91">
        <v>1991</v>
      </c>
      <c r="E8" s="91">
        <v>1992</v>
      </c>
      <c r="F8" s="91">
        <v>1993</v>
      </c>
      <c r="G8" s="91">
        <v>1994</v>
      </c>
      <c r="H8" s="91">
        <v>1995</v>
      </c>
      <c r="I8" s="91">
        <v>1996</v>
      </c>
      <c r="J8" s="91">
        <v>1997</v>
      </c>
      <c r="K8" s="91">
        <v>1998</v>
      </c>
      <c r="L8" s="91">
        <v>1999</v>
      </c>
      <c r="M8" s="91">
        <v>2000</v>
      </c>
      <c r="N8" s="91">
        <v>2001</v>
      </c>
      <c r="O8" s="91">
        <v>2002</v>
      </c>
      <c r="P8" s="91">
        <v>2003</v>
      </c>
      <c r="Q8" s="91">
        <v>2004</v>
      </c>
      <c r="R8" s="91">
        <v>2005</v>
      </c>
      <c r="S8" s="91">
        <v>2006</v>
      </c>
      <c r="T8" s="91">
        <v>2007</v>
      </c>
      <c r="U8" s="91">
        <v>2008</v>
      </c>
      <c r="V8" s="91">
        <v>2009</v>
      </c>
      <c r="W8" s="91">
        <v>2010</v>
      </c>
      <c r="X8" s="91">
        <v>2011</v>
      </c>
      <c r="Y8" s="91">
        <v>2012</v>
      </c>
      <c r="Z8" s="91">
        <v>2013</v>
      </c>
      <c r="AA8" s="91">
        <v>2014</v>
      </c>
      <c r="AB8" s="91">
        <v>2015</v>
      </c>
      <c r="AC8" s="91">
        <v>2016</v>
      </c>
      <c r="AD8" s="91">
        <v>2017</v>
      </c>
      <c r="AE8" s="91">
        <v>2018</v>
      </c>
      <c r="AF8" s="102">
        <v>2019</v>
      </c>
      <c r="AG8" s="102">
        <v>2020</v>
      </c>
      <c r="AH8" s="140"/>
    </row>
    <row r="9" spans="1:35" s="9" customFormat="1" ht="12.75" customHeight="1" x14ac:dyDescent="0.2">
      <c r="A9" s="152" t="s">
        <v>54</v>
      </c>
      <c r="B9" s="25" t="s">
        <v>25</v>
      </c>
      <c r="C9" s="41">
        <f t="shared" ref="C9:AE9" si="0">C12+C14+C16+C18+C20+C22+C26+C28+C30+C32+C34+C36+C38+C40+C42+C24</f>
        <v>45682</v>
      </c>
      <c r="D9" s="41">
        <f t="shared" si="0"/>
        <v>41741</v>
      </c>
      <c r="E9" s="41">
        <f t="shared" si="0"/>
        <v>51541</v>
      </c>
      <c r="F9" s="41">
        <f t="shared" si="0"/>
        <v>49494</v>
      </c>
      <c r="G9" s="41">
        <f t="shared" si="0"/>
        <v>51986</v>
      </c>
      <c r="H9" s="41">
        <f t="shared" si="0"/>
        <v>56580</v>
      </c>
      <c r="I9" s="41">
        <f t="shared" si="0"/>
        <v>55261</v>
      </c>
      <c r="J9" s="41">
        <f t="shared" si="0"/>
        <v>50069</v>
      </c>
      <c r="K9" s="41">
        <f t="shared" si="0"/>
        <v>48213</v>
      </c>
      <c r="L9" s="41">
        <f t="shared" si="0"/>
        <v>51881</v>
      </c>
      <c r="M9" s="41">
        <f t="shared" si="0"/>
        <v>48002</v>
      </c>
      <c r="N9" s="41">
        <f t="shared" si="0"/>
        <v>50185</v>
      </c>
      <c r="O9" s="41">
        <f t="shared" si="0"/>
        <v>56186</v>
      </c>
      <c r="P9" s="41">
        <f t="shared" si="0"/>
        <v>59531</v>
      </c>
      <c r="Q9" s="41">
        <f t="shared" si="0"/>
        <v>74109</v>
      </c>
      <c r="R9" s="41">
        <f t="shared" si="0"/>
        <v>71665</v>
      </c>
      <c r="S9" s="41">
        <f t="shared" si="0"/>
        <v>79418</v>
      </c>
      <c r="T9" s="41">
        <f t="shared" si="0"/>
        <v>99385</v>
      </c>
      <c r="U9" s="41">
        <f t="shared" si="0"/>
        <v>152259</v>
      </c>
      <c r="V9" s="41">
        <f t="shared" si="0"/>
        <v>160550</v>
      </c>
      <c r="W9" s="41">
        <f t="shared" si="0"/>
        <v>161426</v>
      </c>
      <c r="X9" s="41">
        <f t="shared" si="0"/>
        <v>189238</v>
      </c>
      <c r="Y9" s="41">
        <f t="shared" si="0"/>
        <v>160242</v>
      </c>
      <c r="Z9" s="41">
        <f t="shared" si="0"/>
        <v>141664</v>
      </c>
      <c r="AA9" s="41">
        <f t="shared" si="0"/>
        <v>169676</v>
      </c>
      <c r="AB9" s="41">
        <f t="shared" si="0"/>
        <v>183485</v>
      </c>
      <c r="AC9" s="41">
        <f t="shared" si="0"/>
        <v>172457</v>
      </c>
      <c r="AD9" s="41">
        <f t="shared" si="0"/>
        <v>182617.32688094419</v>
      </c>
      <c r="AE9" s="41">
        <f t="shared" si="0"/>
        <v>193261</v>
      </c>
      <c r="AF9" s="41">
        <f>AF12+AF14+AF16+AF18+AF20+AF22+AF26+AF28+AF30+AF32+AF34+AF36+AF38+AF40+AF42+AF24</f>
        <v>174784.4</v>
      </c>
      <c r="AG9" s="41">
        <f>AG12+AG14+AG16+AG18+AG20+AG22+AG26+AG28+AG30+AG32+AG34+AG36+AG38+AG40+AG42+AG24</f>
        <v>142496</v>
      </c>
      <c r="AH9" s="42">
        <f>SUM(C9:AG9)</f>
        <v>3225084.7268809439</v>
      </c>
      <c r="AI9" s="8"/>
    </row>
    <row r="10" spans="1:35" s="9" customFormat="1" ht="12.75" customHeight="1" thickBot="1" x14ac:dyDescent="0.25">
      <c r="A10" s="151"/>
      <c r="B10" s="20" t="s">
        <v>39</v>
      </c>
      <c r="C10" s="44">
        <f t="shared" ref="C10:AE10" si="1">C13+C15+C17+C19+C21+C23+C27+C29+C31+C33+C35+C37+C39+C41+C43+C25</f>
        <v>5036095.9800000004</v>
      </c>
      <c r="D10" s="44">
        <f t="shared" si="1"/>
        <v>4708587.62</v>
      </c>
      <c r="E10" s="44">
        <f t="shared" si="1"/>
        <v>5536156.04</v>
      </c>
      <c r="F10" s="44">
        <f t="shared" si="1"/>
        <v>5306444.83</v>
      </c>
      <c r="G10" s="44">
        <f t="shared" si="1"/>
        <v>5829774.7000000002</v>
      </c>
      <c r="H10" s="44">
        <f t="shared" si="1"/>
        <v>6315194.4700000007</v>
      </c>
      <c r="I10" s="44">
        <f t="shared" si="1"/>
        <v>6234783.2300000004</v>
      </c>
      <c r="J10" s="44">
        <f t="shared" si="1"/>
        <v>5733345.3300000001</v>
      </c>
      <c r="K10" s="44">
        <f t="shared" si="1"/>
        <v>5598865.2699999996</v>
      </c>
      <c r="L10" s="44">
        <f t="shared" si="1"/>
        <v>5906684.1199999992</v>
      </c>
      <c r="M10" s="44">
        <f t="shared" si="1"/>
        <v>5832545.6900000004</v>
      </c>
      <c r="N10" s="44">
        <f t="shared" si="1"/>
        <v>5979368.256000001</v>
      </c>
      <c r="O10" s="44">
        <f t="shared" si="1"/>
        <v>6883925.870000001</v>
      </c>
      <c r="P10" s="44">
        <f t="shared" si="1"/>
        <v>8183375.1799999997</v>
      </c>
      <c r="Q10" s="44">
        <f t="shared" si="1"/>
        <v>11507448.57</v>
      </c>
      <c r="R10" s="44">
        <f t="shared" si="1"/>
        <v>13123097.709999997</v>
      </c>
      <c r="S10" s="44">
        <f t="shared" si="1"/>
        <v>14610448.1</v>
      </c>
      <c r="T10" s="44">
        <f t="shared" si="1"/>
        <v>19197205.710000001</v>
      </c>
      <c r="U10" s="44">
        <f t="shared" si="1"/>
        <v>27913988.199242532</v>
      </c>
      <c r="V10" s="44">
        <f t="shared" si="1"/>
        <v>35660347.376263648</v>
      </c>
      <c r="W10" s="44">
        <f t="shared" si="1"/>
        <v>41814217.953445889</v>
      </c>
      <c r="X10" s="44">
        <f t="shared" si="1"/>
        <v>45379078.128826723</v>
      </c>
      <c r="Y10" s="44">
        <f t="shared" si="1"/>
        <v>46199824</v>
      </c>
      <c r="Z10" s="44">
        <f t="shared" si="1"/>
        <v>39992322</v>
      </c>
      <c r="AA10" s="44">
        <f t="shared" si="1"/>
        <v>39822500</v>
      </c>
      <c r="AB10" s="44">
        <f t="shared" si="1"/>
        <v>39445736</v>
      </c>
      <c r="AC10" s="44">
        <f t="shared" si="1"/>
        <v>42436810</v>
      </c>
      <c r="AD10" s="44">
        <f t="shared" si="1"/>
        <v>42956322.640000001</v>
      </c>
      <c r="AE10" s="44">
        <f t="shared" si="1"/>
        <v>42230634.100000001</v>
      </c>
      <c r="AF10" s="44">
        <f>AF13+AF15+AF17+AF19+AF21+AF23+AF27+AF29+AF31+AF33+AF35+AF37+AF39+AF41+AF43+AF25</f>
        <v>51260718</v>
      </c>
      <c r="AG10" s="44">
        <f>AG13+AG15+AG17+AG19+AG21+AG23+AG27+AG29+AG31+AG33+AG35+AG37+AG39+AG41+AG43+AG25</f>
        <v>49270158.955097869</v>
      </c>
      <c r="AH10" s="45">
        <f>SUM(C10:AG10)</f>
        <v>685906004.02887666</v>
      </c>
      <c r="AI10" s="8"/>
    </row>
    <row r="11" spans="1:35" s="9" customFormat="1" ht="12.75" customHeight="1" x14ac:dyDescent="0.2">
      <c r="AI11" s="8"/>
    </row>
    <row r="12" spans="1:35" s="9" customFormat="1" ht="12.75" customHeight="1" x14ac:dyDescent="0.2">
      <c r="A12" s="149" t="s">
        <v>6</v>
      </c>
      <c r="B12" s="12" t="s">
        <v>25</v>
      </c>
      <c r="C12" s="14">
        <f t="shared" ref="C12:AD12" si="2">C55+C98</f>
        <v>0</v>
      </c>
      <c r="D12" s="14">
        <f t="shared" si="2"/>
        <v>0</v>
      </c>
      <c r="E12" s="14">
        <f t="shared" si="2"/>
        <v>0</v>
      </c>
      <c r="F12" s="14">
        <f t="shared" si="2"/>
        <v>0</v>
      </c>
      <c r="G12" s="14">
        <f t="shared" si="2"/>
        <v>0</v>
      </c>
      <c r="H12" s="14">
        <f t="shared" si="2"/>
        <v>0</v>
      </c>
      <c r="I12" s="14">
        <f t="shared" si="2"/>
        <v>0</v>
      </c>
      <c r="J12" s="14">
        <f t="shared" si="2"/>
        <v>0</v>
      </c>
      <c r="K12" s="14">
        <f t="shared" si="2"/>
        <v>0</v>
      </c>
      <c r="L12" s="14">
        <f t="shared" si="2"/>
        <v>0</v>
      </c>
      <c r="M12" s="14">
        <f t="shared" si="2"/>
        <v>0</v>
      </c>
      <c r="N12" s="14">
        <f t="shared" si="2"/>
        <v>0</v>
      </c>
      <c r="O12" s="14">
        <f t="shared" si="2"/>
        <v>0</v>
      </c>
      <c r="P12" s="14">
        <f t="shared" si="2"/>
        <v>0</v>
      </c>
      <c r="Q12" s="14">
        <f t="shared" si="2"/>
        <v>0</v>
      </c>
      <c r="R12" s="14">
        <f t="shared" si="2"/>
        <v>0</v>
      </c>
      <c r="S12" s="14">
        <f t="shared" si="2"/>
        <v>0</v>
      </c>
      <c r="T12" s="14">
        <f t="shared" si="2"/>
        <v>0</v>
      </c>
      <c r="U12" s="14">
        <f t="shared" si="2"/>
        <v>998</v>
      </c>
      <c r="V12" s="14">
        <f t="shared" si="2"/>
        <v>1515</v>
      </c>
      <c r="W12" s="14">
        <f t="shared" si="2"/>
        <v>1622</v>
      </c>
      <c r="X12" s="14">
        <f t="shared" si="2"/>
        <v>1278</v>
      </c>
      <c r="Y12" s="14">
        <f t="shared" si="2"/>
        <v>981</v>
      </c>
      <c r="Z12" s="14">
        <f t="shared" si="2"/>
        <v>1139</v>
      </c>
      <c r="AA12" s="14">
        <f t="shared" si="2"/>
        <v>1445</v>
      </c>
      <c r="AB12" s="14">
        <f t="shared" si="2"/>
        <v>2048</v>
      </c>
      <c r="AC12" s="14">
        <f t="shared" si="2"/>
        <v>2750</v>
      </c>
      <c r="AD12" s="14">
        <f t="shared" si="2"/>
        <v>2042</v>
      </c>
      <c r="AE12" s="14">
        <f t="shared" ref="AE12:AG43" si="3">AE55+AE98</f>
        <v>1538</v>
      </c>
      <c r="AF12" s="14">
        <f t="shared" ref="AF12" si="4">AF55+AF98</f>
        <v>1738</v>
      </c>
      <c r="AG12" s="14">
        <f t="shared" si="3"/>
        <v>2617</v>
      </c>
      <c r="AH12" s="35">
        <f t="shared" ref="AH12:AH43" si="5">SUM(C12:AG12)</f>
        <v>21711</v>
      </c>
      <c r="AI12" s="8"/>
    </row>
    <row r="13" spans="1:35" s="9" customFormat="1" ht="12.75" customHeight="1" x14ac:dyDescent="0.2">
      <c r="A13" s="150"/>
      <c r="B13" s="13" t="s">
        <v>39</v>
      </c>
      <c r="C13" s="15">
        <f t="shared" ref="C13:AD13" si="6">C56+C99</f>
        <v>0</v>
      </c>
      <c r="D13" s="15">
        <f t="shared" si="6"/>
        <v>0</v>
      </c>
      <c r="E13" s="15">
        <f t="shared" si="6"/>
        <v>0</v>
      </c>
      <c r="F13" s="15">
        <f t="shared" si="6"/>
        <v>0</v>
      </c>
      <c r="G13" s="15">
        <f t="shared" si="6"/>
        <v>0</v>
      </c>
      <c r="H13" s="15">
        <f t="shared" si="6"/>
        <v>0</v>
      </c>
      <c r="I13" s="15">
        <f t="shared" si="6"/>
        <v>0</v>
      </c>
      <c r="J13" s="15">
        <f t="shared" si="6"/>
        <v>0</v>
      </c>
      <c r="K13" s="15">
        <f t="shared" si="6"/>
        <v>0</v>
      </c>
      <c r="L13" s="15">
        <f t="shared" si="6"/>
        <v>0</v>
      </c>
      <c r="M13" s="15">
        <f t="shared" si="6"/>
        <v>0</v>
      </c>
      <c r="N13" s="15">
        <f t="shared" si="6"/>
        <v>0</v>
      </c>
      <c r="O13" s="15">
        <f t="shared" si="6"/>
        <v>0</v>
      </c>
      <c r="P13" s="15">
        <f t="shared" si="6"/>
        <v>0</v>
      </c>
      <c r="Q13" s="15">
        <f t="shared" si="6"/>
        <v>0</v>
      </c>
      <c r="R13" s="15">
        <f t="shared" si="6"/>
        <v>0</v>
      </c>
      <c r="S13" s="15">
        <f t="shared" si="6"/>
        <v>0</v>
      </c>
      <c r="T13" s="15">
        <f t="shared" si="6"/>
        <v>0</v>
      </c>
      <c r="U13" s="15">
        <f t="shared" si="6"/>
        <v>320804.95</v>
      </c>
      <c r="V13" s="15">
        <f t="shared" si="6"/>
        <v>624526.22340000002</v>
      </c>
      <c r="W13" s="15">
        <f t="shared" si="6"/>
        <v>466831.35646101472</v>
      </c>
      <c r="X13" s="15">
        <f t="shared" si="6"/>
        <v>517730.7454225868</v>
      </c>
      <c r="Y13" s="15">
        <f t="shared" si="6"/>
        <v>250654</v>
      </c>
      <c r="Z13" s="15">
        <f t="shared" si="6"/>
        <v>237479</v>
      </c>
      <c r="AA13" s="15">
        <f t="shared" si="6"/>
        <v>353896</v>
      </c>
      <c r="AB13" s="15">
        <f t="shared" si="6"/>
        <v>826208</v>
      </c>
      <c r="AC13" s="15">
        <f t="shared" si="6"/>
        <v>1314590</v>
      </c>
      <c r="AD13" s="15">
        <f t="shared" si="6"/>
        <v>736818</v>
      </c>
      <c r="AE13" s="15">
        <f t="shared" si="3"/>
        <v>387797</v>
      </c>
      <c r="AF13" s="15">
        <f t="shared" ref="AF13" si="7">AF56+AF99</f>
        <v>942432</v>
      </c>
      <c r="AG13" s="15">
        <f t="shared" si="3"/>
        <v>1920635</v>
      </c>
      <c r="AH13" s="36">
        <f t="shared" si="5"/>
        <v>8900402.2752836011</v>
      </c>
      <c r="AI13" s="8"/>
    </row>
    <row r="14" spans="1:35" s="9" customFormat="1" ht="12.75" customHeight="1" x14ac:dyDescent="0.2">
      <c r="A14" s="149" t="s">
        <v>7</v>
      </c>
      <c r="B14" s="12" t="s">
        <v>25</v>
      </c>
      <c r="C14" s="14">
        <f t="shared" ref="C14:AD14" si="8">C57+C100</f>
        <v>785</v>
      </c>
      <c r="D14" s="14">
        <f t="shared" si="8"/>
        <v>1387</v>
      </c>
      <c r="E14" s="14">
        <f t="shared" si="8"/>
        <v>1026</v>
      </c>
      <c r="F14" s="14">
        <f t="shared" si="8"/>
        <v>1499</v>
      </c>
      <c r="G14" s="14">
        <f t="shared" si="8"/>
        <v>864</v>
      </c>
      <c r="H14" s="14">
        <f t="shared" si="8"/>
        <v>1746</v>
      </c>
      <c r="I14" s="14">
        <f t="shared" si="8"/>
        <v>935</v>
      </c>
      <c r="J14" s="14">
        <f t="shared" si="8"/>
        <v>1260</v>
      </c>
      <c r="K14" s="14">
        <f t="shared" si="8"/>
        <v>1021</v>
      </c>
      <c r="L14" s="14">
        <f t="shared" si="8"/>
        <v>1417</v>
      </c>
      <c r="M14" s="14">
        <f t="shared" si="8"/>
        <v>1140</v>
      </c>
      <c r="N14" s="14">
        <f t="shared" si="8"/>
        <v>1462</v>
      </c>
      <c r="O14" s="14">
        <f t="shared" si="8"/>
        <v>916</v>
      </c>
      <c r="P14" s="14">
        <f t="shared" si="8"/>
        <v>887</v>
      </c>
      <c r="Q14" s="14">
        <f t="shared" si="8"/>
        <v>1988</v>
      </c>
      <c r="R14" s="14">
        <f t="shared" si="8"/>
        <v>2675</v>
      </c>
      <c r="S14" s="14">
        <f t="shared" si="8"/>
        <v>2303</v>
      </c>
      <c r="T14" s="14">
        <f t="shared" si="8"/>
        <v>3186</v>
      </c>
      <c r="U14" s="14">
        <f t="shared" si="8"/>
        <v>2510</v>
      </c>
      <c r="V14" s="14">
        <f t="shared" si="8"/>
        <v>2791</v>
      </c>
      <c r="W14" s="14">
        <f t="shared" si="8"/>
        <v>2596</v>
      </c>
      <c r="X14" s="14">
        <f t="shared" si="8"/>
        <v>2160</v>
      </c>
      <c r="Y14" s="14">
        <f t="shared" si="8"/>
        <v>1354</v>
      </c>
      <c r="Z14" s="14">
        <f t="shared" si="8"/>
        <v>2333</v>
      </c>
      <c r="AA14" s="14">
        <f t="shared" si="8"/>
        <v>3130</v>
      </c>
      <c r="AB14" s="14">
        <f t="shared" si="8"/>
        <v>6306</v>
      </c>
      <c r="AC14" s="14">
        <f t="shared" si="8"/>
        <v>5926</v>
      </c>
      <c r="AD14" s="14">
        <f t="shared" si="8"/>
        <v>3962</v>
      </c>
      <c r="AE14" s="14">
        <f t="shared" si="3"/>
        <v>3466</v>
      </c>
      <c r="AF14" s="14">
        <f t="shared" ref="AF14" si="9">AF57+AF100</f>
        <v>2631</v>
      </c>
      <c r="AG14" s="14">
        <f t="shared" si="3"/>
        <v>1596</v>
      </c>
      <c r="AH14" s="35">
        <f t="shared" si="5"/>
        <v>67258</v>
      </c>
      <c r="AI14" s="8"/>
    </row>
    <row r="15" spans="1:35" s="9" customFormat="1" ht="12.75" customHeight="1" x14ac:dyDescent="0.2">
      <c r="A15" s="150"/>
      <c r="B15" s="13" t="s">
        <v>39</v>
      </c>
      <c r="C15" s="15">
        <f t="shared" ref="C15:AD15" si="10">C58+C101</f>
        <v>72464.31</v>
      </c>
      <c r="D15" s="15">
        <f t="shared" si="10"/>
        <v>143228.16</v>
      </c>
      <c r="E15" s="15">
        <f t="shared" si="10"/>
        <v>93552.14</v>
      </c>
      <c r="F15" s="15">
        <f t="shared" si="10"/>
        <v>139083.39000000001</v>
      </c>
      <c r="G15" s="15">
        <f t="shared" si="10"/>
        <v>93246.399999999994</v>
      </c>
      <c r="H15" s="15">
        <f t="shared" si="10"/>
        <v>174107.63</v>
      </c>
      <c r="I15" s="15">
        <f t="shared" si="10"/>
        <v>93627.6</v>
      </c>
      <c r="J15" s="15">
        <f t="shared" si="10"/>
        <v>124242.54000000001</v>
      </c>
      <c r="K15" s="15">
        <f t="shared" si="10"/>
        <v>101123.38</v>
      </c>
      <c r="L15" s="15">
        <f t="shared" si="10"/>
        <v>140825.27000000002</v>
      </c>
      <c r="M15" s="15">
        <f t="shared" si="10"/>
        <v>116463.35</v>
      </c>
      <c r="N15" s="15">
        <f t="shared" si="10"/>
        <v>144737.65</v>
      </c>
      <c r="O15" s="15">
        <f t="shared" si="10"/>
        <v>111165</v>
      </c>
      <c r="P15" s="15">
        <f t="shared" si="10"/>
        <v>141870</v>
      </c>
      <c r="Q15" s="15">
        <f t="shared" si="10"/>
        <v>372117.26</v>
      </c>
      <c r="R15" s="15">
        <f t="shared" si="10"/>
        <v>612403.75</v>
      </c>
      <c r="S15" s="15">
        <f t="shared" si="10"/>
        <v>529490.48</v>
      </c>
      <c r="T15" s="15">
        <f t="shared" si="10"/>
        <v>898410.71</v>
      </c>
      <c r="U15" s="15">
        <f t="shared" si="10"/>
        <v>747117.82</v>
      </c>
      <c r="V15" s="15">
        <f t="shared" si="10"/>
        <v>824739.13005000004</v>
      </c>
      <c r="W15" s="15">
        <f t="shared" si="10"/>
        <v>751107.831658707</v>
      </c>
      <c r="X15" s="15">
        <f t="shared" si="10"/>
        <v>608012.79478541086</v>
      </c>
      <c r="Y15" s="15">
        <f t="shared" si="10"/>
        <v>300355</v>
      </c>
      <c r="Z15" s="15">
        <f t="shared" si="10"/>
        <v>456734</v>
      </c>
      <c r="AA15" s="15">
        <f t="shared" si="10"/>
        <v>717939</v>
      </c>
      <c r="AB15" s="15">
        <f t="shared" si="10"/>
        <v>1414986</v>
      </c>
      <c r="AC15" s="15">
        <f t="shared" si="10"/>
        <v>2001421</v>
      </c>
      <c r="AD15" s="15">
        <f t="shared" si="10"/>
        <v>1588049</v>
      </c>
      <c r="AE15" s="15">
        <f t="shared" si="3"/>
        <v>1397932</v>
      </c>
      <c r="AF15" s="15">
        <f t="shared" ref="AF15" si="11">AF58+AF101</f>
        <v>1186437</v>
      </c>
      <c r="AG15" s="15">
        <f t="shared" si="3"/>
        <v>1302325.6000000001</v>
      </c>
      <c r="AH15" s="36">
        <f t="shared" si="5"/>
        <v>17399315.196494117</v>
      </c>
      <c r="AI15" s="8"/>
    </row>
    <row r="16" spans="1:35" s="9" customFormat="1" ht="12.75" customHeight="1" x14ac:dyDescent="0.2">
      <c r="A16" s="149" t="s">
        <v>8</v>
      </c>
      <c r="B16" s="12" t="s">
        <v>25</v>
      </c>
      <c r="C16" s="14">
        <f t="shared" ref="C16:AD16" si="12">C59+C102</f>
        <v>1258</v>
      </c>
      <c r="D16" s="14">
        <f t="shared" si="12"/>
        <v>996</v>
      </c>
      <c r="E16" s="14">
        <f t="shared" si="12"/>
        <v>978</v>
      </c>
      <c r="F16" s="14">
        <f t="shared" si="12"/>
        <v>1348</v>
      </c>
      <c r="G16" s="14">
        <f t="shared" si="12"/>
        <v>1224</v>
      </c>
      <c r="H16" s="14">
        <f t="shared" si="12"/>
        <v>1396</v>
      </c>
      <c r="I16" s="14">
        <f t="shared" si="12"/>
        <v>1343</v>
      </c>
      <c r="J16" s="14">
        <f t="shared" si="12"/>
        <v>914</v>
      </c>
      <c r="K16" s="14">
        <f t="shared" si="12"/>
        <v>822</v>
      </c>
      <c r="L16" s="14">
        <f t="shared" si="12"/>
        <v>626</v>
      </c>
      <c r="M16" s="14">
        <f t="shared" si="12"/>
        <v>426</v>
      </c>
      <c r="N16" s="14">
        <f t="shared" si="12"/>
        <v>388</v>
      </c>
      <c r="O16" s="14">
        <f t="shared" si="12"/>
        <v>791</v>
      </c>
      <c r="P16" s="14">
        <f t="shared" si="12"/>
        <v>1049</v>
      </c>
      <c r="Q16" s="14">
        <f t="shared" si="12"/>
        <v>1804</v>
      </c>
      <c r="R16" s="14">
        <f t="shared" si="12"/>
        <v>1405</v>
      </c>
      <c r="S16" s="14">
        <f t="shared" si="12"/>
        <v>1058</v>
      </c>
      <c r="T16" s="14">
        <f t="shared" si="12"/>
        <v>1962</v>
      </c>
      <c r="U16" s="14">
        <f t="shared" si="12"/>
        <v>4819</v>
      </c>
      <c r="V16" s="14">
        <f t="shared" si="12"/>
        <v>6430</v>
      </c>
      <c r="W16" s="14">
        <f t="shared" si="12"/>
        <v>4586</v>
      </c>
      <c r="X16" s="14">
        <f t="shared" si="12"/>
        <v>2558</v>
      </c>
      <c r="Y16" s="14">
        <f t="shared" si="12"/>
        <v>2614</v>
      </c>
      <c r="Z16" s="14">
        <f t="shared" si="12"/>
        <v>2111</v>
      </c>
      <c r="AA16" s="14">
        <f t="shared" si="12"/>
        <v>3407</v>
      </c>
      <c r="AB16" s="14">
        <f t="shared" si="12"/>
        <v>3701</v>
      </c>
      <c r="AC16" s="14">
        <f t="shared" si="12"/>
        <v>3562</v>
      </c>
      <c r="AD16" s="14">
        <f t="shared" si="12"/>
        <v>3236</v>
      </c>
      <c r="AE16" s="14">
        <f t="shared" si="3"/>
        <v>3309</v>
      </c>
      <c r="AF16" s="14">
        <f t="shared" ref="AF16" si="13">AF59+AF102</f>
        <v>2784</v>
      </c>
      <c r="AG16" s="14">
        <f t="shared" si="3"/>
        <v>2708</v>
      </c>
      <c r="AH16" s="35">
        <f t="shared" si="5"/>
        <v>65613</v>
      </c>
      <c r="AI16" s="8"/>
    </row>
    <row r="17" spans="1:35" s="9" customFormat="1" ht="12.75" customHeight="1" x14ac:dyDescent="0.2">
      <c r="A17" s="150"/>
      <c r="B17" s="13" t="s">
        <v>39</v>
      </c>
      <c r="C17" s="15">
        <f t="shared" ref="C17:AD17" si="14">C60+C103</f>
        <v>128048</v>
      </c>
      <c r="D17" s="15">
        <f t="shared" si="14"/>
        <v>101663</v>
      </c>
      <c r="E17" s="15">
        <f t="shared" si="14"/>
        <v>96340</v>
      </c>
      <c r="F17" s="15">
        <f t="shared" si="14"/>
        <v>125673</v>
      </c>
      <c r="G17" s="15">
        <f t="shared" si="14"/>
        <v>127431.84</v>
      </c>
      <c r="H17" s="15">
        <f t="shared" si="14"/>
        <v>147770.85</v>
      </c>
      <c r="I17" s="15">
        <f t="shared" si="14"/>
        <v>147477.93</v>
      </c>
      <c r="J17" s="15">
        <f t="shared" si="14"/>
        <v>98551.73000000001</v>
      </c>
      <c r="K17" s="15">
        <f t="shared" si="14"/>
        <v>90439.1</v>
      </c>
      <c r="L17" s="15">
        <f t="shared" si="14"/>
        <v>62212.020000000004</v>
      </c>
      <c r="M17" s="15">
        <f t="shared" si="14"/>
        <v>49911.38</v>
      </c>
      <c r="N17" s="15">
        <f t="shared" si="14"/>
        <v>48382</v>
      </c>
      <c r="O17" s="15">
        <f t="shared" si="14"/>
        <v>93612.36</v>
      </c>
      <c r="P17" s="15">
        <f t="shared" si="14"/>
        <v>160490.01</v>
      </c>
      <c r="Q17" s="15">
        <f t="shared" si="14"/>
        <v>326163.82</v>
      </c>
      <c r="R17" s="15">
        <f t="shared" si="14"/>
        <v>277496.71999999997</v>
      </c>
      <c r="S17" s="15">
        <f t="shared" si="14"/>
        <v>213234.3</v>
      </c>
      <c r="T17" s="15">
        <f t="shared" si="14"/>
        <v>535900</v>
      </c>
      <c r="U17" s="15">
        <f t="shared" si="14"/>
        <v>1252467.99</v>
      </c>
      <c r="V17" s="15">
        <f t="shared" si="14"/>
        <v>1755790.3854400001</v>
      </c>
      <c r="W17" s="15">
        <f t="shared" si="14"/>
        <v>1430823.992785553</v>
      </c>
      <c r="X17" s="15">
        <f t="shared" si="14"/>
        <v>778861.41606855136</v>
      </c>
      <c r="Y17" s="15">
        <f t="shared" si="14"/>
        <v>758054</v>
      </c>
      <c r="Z17" s="15">
        <f t="shared" si="14"/>
        <v>594830</v>
      </c>
      <c r="AA17" s="15">
        <f t="shared" si="14"/>
        <v>643824</v>
      </c>
      <c r="AB17" s="15">
        <f t="shared" si="14"/>
        <v>808791</v>
      </c>
      <c r="AC17" s="15">
        <f t="shared" si="14"/>
        <v>935334</v>
      </c>
      <c r="AD17" s="15">
        <f t="shared" si="14"/>
        <v>1059759</v>
      </c>
      <c r="AE17" s="15">
        <f t="shared" si="3"/>
        <v>758992.5</v>
      </c>
      <c r="AF17" s="15">
        <f t="shared" ref="AF17" si="15">AF60+AF103</f>
        <v>1237026</v>
      </c>
      <c r="AG17" s="15">
        <f t="shared" si="3"/>
        <v>1617048</v>
      </c>
      <c r="AH17" s="36">
        <f t="shared" si="5"/>
        <v>16462400.344294105</v>
      </c>
      <c r="AI17" s="8"/>
    </row>
    <row r="18" spans="1:35" s="9" customFormat="1" ht="12.75" customHeight="1" x14ac:dyDescent="0.2">
      <c r="A18" s="149" t="s">
        <v>9</v>
      </c>
      <c r="B18" s="12" t="s">
        <v>25</v>
      </c>
      <c r="C18" s="14">
        <f t="shared" ref="C18:AD18" si="16">C61+C104</f>
        <v>230</v>
      </c>
      <c r="D18" s="14">
        <f t="shared" si="16"/>
        <v>688</v>
      </c>
      <c r="E18" s="14">
        <f t="shared" si="16"/>
        <v>563</v>
      </c>
      <c r="F18" s="14">
        <f t="shared" si="16"/>
        <v>606</v>
      </c>
      <c r="G18" s="14">
        <f t="shared" si="16"/>
        <v>400</v>
      </c>
      <c r="H18" s="14">
        <f t="shared" si="16"/>
        <v>392</v>
      </c>
      <c r="I18" s="14">
        <f t="shared" si="16"/>
        <v>411</v>
      </c>
      <c r="J18" s="14">
        <f t="shared" si="16"/>
        <v>543</v>
      </c>
      <c r="K18" s="14">
        <f t="shared" si="16"/>
        <v>425</v>
      </c>
      <c r="L18" s="14">
        <f t="shared" si="16"/>
        <v>697</v>
      </c>
      <c r="M18" s="14">
        <f t="shared" si="16"/>
        <v>667</v>
      </c>
      <c r="N18" s="14">
        <f t="shared" si="16"/>
        <v>921</v>
      </c>
      <c r="O18" s="14">
        <f t="shared" si="16"/>
        <v>1359</v>
      </c>
      <c r="P18" s="14">
        <f t="shared" si="16"/>
        <v>1305</v>
      </c>
      <c r="Q18" s="14">
        <f t="shared" si="16"/>
        <v>1359</v>
      </c>
      <c r="R18" s="14">
        <f t="shared" si="16"/>
        <v>1568</v>
      </c>
      <c r="S18" s="14">
        <f t="shared" si="16"/>
        <v>1198</v>
      </c>
      <c r="T18" s="14">
        <f t="shared" si="16"/>
        <v>1471</v>
      </c>
      <c r="U18" s="14">
        <f t="shared" si="16"/>
        <v>1420</v>
      </c>
      <c r="V18" s="14">
        <f t="shared" si="16"/>
        <v>2225</v>
      </c>
      <c r="W18" s="14">
        <f t="shared" si="16"/>
        <v>2065</v>
      </c>
      <c r="X18" s="14">
        <f t="shared" si="16"/>
        <v>2355</v>
      </c>
      <c r="Y18" s="14">
        <f t="shared" si="16"/>
        <v>1294</v>
      </c>
      <c r="Z18" s="14">
        <f t="shared" si="16"/>
        <v>879</v>
      </c>
      <c r="AA18" s="14">
        <f t="shared" si="16"/>
        <v>1070</v>
      </c>
      <c r="AB18" s="14">
        <f t="shared" si="16"/>
        <v>3703</v>
      </c>
      <c r="AC18" s="14">
        <f t="shared" si="16"/>
        <v>4284</v>
      </c>
      <c r="AD18" s="14">
        <f t="shared" si="16"/>
        <v>2251.4763573366135</v>
      </c>
      <c r="AE18" s="14">
        <f t="shared" si="3"/>
        <v>2057</v>
      </c>
      <c r="AF18" s="14">
        <f t="shared" ref="AF18" si="17">AF61+AF104</f>
        <v>2080</v>
      </c>
      <c r="AG18" s="14">
        <f t="shared" si="3"/>
        <v>1897</v>
      </c>
      <c r="AH18" s="35">
        <f t="shared" si="5"/>
        <v>42383.476357336614</v>
      </c>
      <c r="AI18" s="8"/>
    </row>
    <row r="19" spans="1:35" s="9" customFormat="1" ht="12.75" customHeight="1" x14ac:dyDescent="0.2">
      <c r="A19" s="150"/>
      <c r="B19" s="13" t="s">
        <v>39</v>
      </c>
      <c r="C19" s="15">
        <f t="shared" ref="C19:AD19" si="18">C62+C105</f>
        <v>23071.97</v>
      </c>
      <c r="D19" s="15">
        <f t="shared" si="18"/>
        <v>64272.43</v>
      </c>
      <c r="E19" s="15">
        <f t="shared" si="18"/>
        <v>48795.770000000004</v>
      </c>
      <c r="F19" s="15">
        <f t="shared" si="18"/>
        <v>52341.97</v>
      </c>
      <c r="G19" s="15">
        <f t="shared" si="18"/>
        <v>40699.160000000003</v>
      </c>
      <c r="H19" s="15">
        <f t="shared" si="18"/>
        <v>39423.89</v>
      </c>
      <c r="I19" s="15">
        <f t="shared" si="18"/>
        <v>39079.020000000004</v>
      </c>
      <c r="J19" s="15">
        <f t="shared" si="18"/>
        <v>52295</v>
      </c>
      <c r="K19" s="15">
        <f t="shared" si="18"/>
        <v>42958</v>
      </c>
      <c r="L19" s="15">
        <f t="shared" si="18"/>
        <v>74546</v>
      </c>
      <c r="M19" s="15">
        <f t="shared" si="18"/>
        <v>82312</v>
      </c>
      <c r="N19" s="15">
        <f t="shared" si="18"/>
        <v>74207</v>
      </c>
      <c r="O19" s="15">
        <f t="shared" si="18"/>
        <v>115791</v>
      </c>
      <c r="P19" s="15">
        <f t="shared" si="18"/>
        <v>152074.85</v>
      </c>
      <c r="Q19" s="15">
        <f t="shared" si="18"/>
        <v>222342.01</v>
      </c>
      <c r="R19" s="15">
        <f t="shared" si="18"/>
        <v>275455.34999999998</v>
      </c>
      <c r="S19" s="15">
        <f t="shared" si="18"/>
        <v>176903.87</v>
      </c>
      <c r="T19" s="15">
        <f t="shared" si="18"/>
        <v>355248</v>
      </c>
      <c r="U19" s="15">
        <f t="shared" si="18"/>
        <v>287690.21000000008</v>
      </c>
      <c r="V19" s="15">
        <f t="shared" si="18"/>
        <v>562751.66683</v>
      </c>
      <c r="W19" s="15">
        <f t="shared" si="18"/>
        <v>677966.28609633713</v>
      </c>
      <c r="X19" s="15">
        <f t="shared" si="18"/>
        <v>707171.51611249452</v>
      </c>
      <c r="Y19" s="15">
        <f t="shared" si="18"/>
        <v>391552</v>
      </c>
      <c r="Z19" s="15">
        <f t="shared" si="18"/>
        <v>234988</v>
      </c>
      <c r="AA19" s="15">
        <f t="shared" si="18"/>
        <v>465752</v>
      </c>
      <c r="AB19" s="15">
        <f t="shared" si="18"/>
        <v>543857</v>
      </c>
      <c r="AC19" s="15">
        <f t="shared" si="18"/>
        <v>1368432</v>
      </c>
      <c r="AD19" s="15">
        <f t="shared" si="18"/>
        <v>1380246</v>
      </c>
      <c r="AE19" s="15">
        <f t="shared" si="3"/>
        <v>770438.44699999993</v>
      </c>
      <c r="AF19" s="15">
        <f t="shared" ref="AF19" si="19">AF62+AF105</f>
        <v>1119416</v>
      </c>
      <c r="AG19" s="15">
        <f t="shared" si="3"/>
        <v>983150</v>
      </c>
      <c r="AH19" s="36">
        <f t="shared" si="5"/>
        <v>11425228.416038834</v>
      </c>
      <c r="AI19" s="8"/>
    </row>
    <row r="20" spans="1:35" s="9" customFormat="1" ht="12.75" customHeight="1" x14ac:dyDescent="0.2">
      <c r="A20" s="149" t="s">
        <v>10</v>
      </c>
      <c r="B20" s="12" t="s">
        <v>25</v>
      </c>
      <c r="C20" s="14">
        <f t="shared" ref="C20:AD20" si="20">C63+C106</f>
        <v>2046</v>
      </c>
      <c r="D20" s="14">
        <f t="shared" si="20"/>
        <v>1191</v>
      </c>
      <c r="E20" s="14">
        <f t="shared" si="20"/>
        <v>2843</v>
      </c>
      <c r="F20" s="14">
        <f t="shared" si="20"/>
        <v>3205</v>
      </c>
      <c r="G20" s="14">
        <f t="shared" si="20"/>
        <v>3787</v>
      </c>
      <c r="H20" s="14">
        <f t="shared" si="20"/>
        <v>3819</v>
      </c>
      <c r="I20" s="14">
        <f t="shared" si="20"/>
        <v>3192</v>
      </c>
      <c r="J20" s="14">
        <f t="shared" si="20"/>
        <v>3367</v>
      </c>
      <c r="K20" s="14">
        <f t="shared" si="20"/>
        <v>2937</v>
      </c>
      <c r="L20" s="14">
        <f t="shared" si="20"/>
        <v>3633</v>
      </c>
      <c r="M20" s="14">
        <f t="shared" si="20"/>
        <v>4435</v>
      </c>
      <c r="N20" s="14">
        <f t="shared" si="20"/>
        <v>5806</v>
      </c>
      <c r="O20" s="14">
        <f t="shared" si="20"/>
        <v>5485</v>
      </c>
      <c r="P20" s="14">
        <f t="shared" si="20"/>
        <v>4402</v>
      </c>
      <c r="Q20" s="14">
        <f t="shared" si="20"/>
        <v>5439</v>
      </c>
      <c r="R20" s="14">
        <f t="shared" si="20"/>
        <v>4168</v>
      </c>
      <c r="S20" s="14">
        <f t="shared" si="20"/>
        <v>4952</v>
      </c>
      <c r="T20" s="14">
        <f t="shared" si="20"/>
        <v>3866</v>
      </c>
      <c r="U20" s="14">
        <f t="shared" si="20"/>
        <v>6391</v>
      </c>
      <c r="V20" s="14">
        <f t="shared" si="20"/>
        <v>6372</v>
      </c>
      <c r="W20" s="14">
        <f t="shared" si="20"/>
        <v>5984</v>
      </c>
      <c r="X20" s="14">
        <f t="shared" si="20"/>
        <v>4902</v>
      </c>
      <c r="Y20" s="14">
        <f t="shared" si="20"/>
        <v>3999</v>
      </c>
      <c r="Z20" s="14">
        <f t="shared" si="20"/>
        <v>3769</v>
      </c>
      <c r="AA20" s="14">
        <f t="shared" si="20"/>
        <v>5147</v>
      </c>
      <c r="AB20" s="14">
        <f t="shared" si="20"/>
        <v>6862</v>
      </c>
      <c r="AC20" s="14">
        <f t="shared" si="20"/>
        <v>8351</v>
      </c>
      <c r="AD20" s="14">
        <f t="shared" si="20"/>
        <v>8257</v>
      </c>
      <c r="AE20" s="14">
        <f t="shared" si="3"/>
        <v>8491</v>
      </c>
      <c r="AF20" s="14">
        <f t="shared" ref="AF20" si="21">AF63+AF106</f>
        <v>5190</v>
      </c>
      <c r="AG20" s="14">
        <f t="shared" si="3"/>
        <v>3892</v>
      </c>
      <c r="AH20" s="35">
        <f t="shared" si="5"/>
        <v>146180</v>
      </c>
      <c r="AI20" s="8"/>
    </row>
    <row r="21" spans="1:35" s="9" customFormat="1" ht="12.75" customHeight="1" x14ac:dyDescent="0.2">
      <c r="A21" s="150"/>
      <c r="B21" s="13" t="s">
        <v>39</v>
      </c>
      <c r="C21" s="15">
        <f t="shared" ref="C21:AD21" si="22">C64+C107</f>
        <v>211242.66</v>
      </c>
      <c r="D21" s="15">
        <f t="shared" si="22"/>
        <v>137745.06</v>
      </c>
      <c r="E21" s="15">
        <f t="shared" si="22"/>
        <v>307191.06</v>
      </c>
      <c r="F21" s="15">
        <f t="shared" si="22"/>
        <v>333793.99</v>
      </c>
      <c r="G21" s="15">
        <f t="shared" si="22"/>
        <v>416022.16000000003</v>
      </c>
      <c r="H21" s="15">
        <f t="shared" si="22"/>
        <v>407260.39</v>
      </c>
      <c r="I21" s="15">
        <f t="shared" si="22"/>
        <v>351791.15</v>
      </c>
      <c r="J21" s="15">
        <f t="shared" si="22"/>
        <v>382452.98</v>
      </c>
      <c r="K21" s="15">
        <f t="shared" si="22"/>
        <v>332612.71000000002</v>
      </c>
      <c r="L21" s="15">
        <f t="shared" si="22"/>
        <v>450028.03</v>
      </c>
      <c r="M21" s="15">
        <f t="shared" si="22"/>
        <v>569805.98</v>
      </c>
      <c r="N21" s="15">
        <f t="shared" si="22"/>
        <v>764159.55</v>
      </c>
      <c r="O21" s="15">
        <f t="shared" si="22"/>
        <v>710465.28</v>
      </c>
      <c r="P21" s="15">
        <f t="shared" si="22"/>
        <v>598614</v>
      </c>
      <c r="Q21" s="15">
        <f t="shared" si="22"/>
        <v>880222.87</v>
      </c>
      <c r="R21" s="15">
        <f t="shared" si="22"/>
        <v>799666.21</v>
      </c>
      <c r="S21" s="15">
        <f t="shared" si="22"/>
        <v>674101.08</v>
      </c>
      <c r="T21" s="15">
        <f t="shared" si="22"/>
        <v>678180</v>
      </c>
      <c r="U21" s="15">
        <f t="shared" si="22"/>
        <v>1074590.76</v>
      </c>
      <c r="V21" s="15">
        <f t="shared" si="22"/>
        <v>1281348.9004751064</v>
      </c>
      <c r="W21" s="15">
        <f t="shared" si="22"/>
        <v>1421242.709057312</v>
      </c>
      <c r="X21" s="15">
        <f t="shared" si="22"/>
        <v>1095099.7312875348</v>
      </c>
      <c r="Y21" s="15">
        <f t="shared" si="22"/>
        <v>900272</v>
      </c>
      <c r="Z21" s="15">
        <f t="shared" si="22"/>
        <v>902847</v>
      </c>
      <c r="AA21" s="15">
        <f t="shared" si="22"/>
        <v>1144884</v>
      </c>
      <c r="AB21" s="15">
        <f t="shared" si="22"/>
        <v>1417941</v>
      </c>
      <c r="AC21" s="15">
        <f t="shared" si="22"/>
        <v>1905712</v>
      </c>
      <c r="AD21" s="15">
        <f t="shared" si="22"/>
        <v>2264497</v>
      </c>
      <c r="AE21" s="15">
        <f t="shared" si="3"/>
        <v>2696535.31</v>
      </c>
      <c r="AF21" s="15">
        <f t="shared" ref="AF21" si="23">AF64+AF107</f>
        <v>2237908</v>
      </c>
      <c r="AG21" s="15">
        <f t="shared" si="3"/>
        <v>1588719.6600000001</v>
      </c>
      <c r="AH21" s="36">
        <f t="shared" si="5"/>
        <v>28936953.230819955</v>
      </c>
      <c r="AI21" s="8"/>
    </row>
    <row r="22" spans="1:35" s="9" customFormat="1" ht="12.75" customHeight="1" x14ac:dyDescent="0.2">
      <c r="A22" s="149" t="s">
        <v>11</v>
      </c>
      <c r="B22" s="12" t="s">
        <v>25</v>
      </c>
      <c r="C22" s="14">
        <f t="shared" ref="C22:AD22" si="24">C65+C108</f>
        <v>2763</v>
      </c>
      <c r="D22" s="14">
        <f t="shared" si="24"/>
        <v>3870</v>
      </c>
      <c r="E22" s="14">
        <f t="shared" si="24"/>
        <v>4185</v>
      </c>
      <c r="F22" s="14">
        <f t="shared" si="24"/>
        <v>4024</v>
      </c>
      <c r="G22" s="14">
        <f t="shared" si="24"/>
        <v>4544</v>
      </c>
      <c r="H22" s="14">
        <f t="shared" si="24"/>
        <v>5102</v>
      </c>
      <c r="I22" s="14">
        <f t="shared" si="24"/>
        <v>5701</v>
      </c>
      <c r="J22" s="14">
        <f t="shared" si="24"/>
        <v>4602</v>
      </c>
      <c r="K22" s="14">
        <f t="shared" si="24"/>
        <v>5009</v>
      </c>
      <c r="L22" s="14">
        <f t="shared" si="24"/>
        <v>6429</v>
      </c>
      <c r="M22" s="14">
        <f t="shared" si="24"/>
        <v>4863</v>
      </c>
      <c r="N22" s="14">
        <f t="shared" si="24"/>
        <v>5656</v>
      </c>
      <c r="O22" s="14">
        <f t="shared" si="24"/>
        <v>6457</v>
      </c>
      <c r="P22" s="14">
        <f t="shared" si="24"/>
        <v>7083</v>
      </c>
      <c r="Q22" s="14">
        <f t="shared" si="24"/>
        <v>5612</v>
      </c>
      <c r="R22" s="14">
        <f t="shared" si="24"/>
        <v>6468</v>
      </c>
      <c r="S22" s="14">
        <f t="shared" si="24"/>
        <v>6213</v>
      </c>
      <c r="T22" s="14">
        <f t="shared" si="24"/>
        <v>7926</v>
      </c>
      <c r="U22" s="14">
        <f t="shared" si="24"/>
        <v>13746</v>
      </c>
      <c r="V22" s="14">
        <f t="shared" si="24"/>
        <v>12932</v>
      </c>
      <c r="W22" s="14">
        <f t="shared" si="24"/>
        <v>15039</v>
      </c>
      <c r="X22" s="14">
        <f t="shared" si="24"/>
        <v>19086</v>
      </c>
      <c r="Y22" s="14">
        <f t="shared" si="24"/>
        <v>11427</v>
      </c>
      <c r="Z22" s="14">
        <f t="shared" si="24"/>
        <v>10406</v>
      </c>
      <c r="AA22" s="14">
        <f t="shared" si="24"/>
        <v>14878</v>
      </c>
      <c r="AB22" s="14">
        <f t="shared" si="24"/>
        <v>17008</v>
      </c>
      <c r="AC22" s="14">
        <f t="shared" si="24"/>
        <v>17216</v>
      </c>
      <c r="AD22" s="14">
        <f t="shared" si="24"/>
        <v>17003</v>
      </c>
      <c r="AE22" s="14">
        <f t="shared" si="3"/>
        <v>20084</v>
      </c>
      <c r="AF22" s="14">
        <f t="shared" ref="AF22" si="25">AF65+AF108</f>
        <v>16758</v>
      </c>
      <c r="AG22" s="14">
        <f t="shared" si="3"/>
        <v>14777</v>
      </c>
      <c r="AH22" s="35">
        <f t="shared" si="5"/>
        <v>296867</v>
      </c>
      <c r="AI22" s="8"/>
    </row>
    <row r="23" spans="1:35" s="9" customFormat="1" ht="12.75" customHeight="1" x14ac:dyDescent="0.2">
      <c r="A23" s="150"/>
      <c r="B23" s="13" t="s">
        <v>39</v>
      </c>
      <c r="C23" s="15">
        <f t="shared" ref="C23:AD23" si="26">C66+C109</f>
        <v>320749.96999999997</v>
      </c>
      <c r="D23" s="15">
        <f t="shared" si="26"/>
        <v>410812.41000000003</v>
      </c>
      <c r="E23" s="15">
        <f t="shared" si="26"/>
        <v>446308.63</v>
      </c>
      <c r="F23" s="15">
        <f t="shared" si="26"/>
        <v>415667.70999999996</v>
      </c>
      <c r="G23" s="15">
        <f t="shared" si="26"/>
        <v>495995.3</v>
      </c>
      <c r="H23" s="15">
        <f t="shared" si="26"/>
        <v>571455.74</v>
      </c>
      <c r="I23" s="15">
        <f t="shared" si="26"/>
        <v>633167.17999999993</v>
      </c>
      <c r="J23" s="15">
        <f t="shared" si="26"/>
        <v>527992.71</v>
      </c>
      <c r="K23" s="15">
        <f t="shared" si="26"/>
        <v>558811.33000000007</v>
      </c>
      <c r="L23" s="15">
        <f t="shared" si="26"/>
        <v>721219.28</v>
      </c>
      <c r="M23" s="15">
        <f t="shared" si="26"/>
        <v>596888.06000000006</v>
      </c>
      <c r="N23" s="15">
        <f t="shared" si="26"/>
        <v>660274.4</v>
      </c>
      <c r="O23" s="15">
        <f t="shared" si="26"/>
        <v>763436.29</v>
      </c>
      <c r="P23" s="15">
        <f t="shared" si="26"/>
        <v>886722.31</v>
      </c>
      <c r="Q23" s="15">
        <f t="shared" si="26"/>
        <v>830061.78</v>
      </c>
      <c r="R23" s="15">
        <f t="shared" si="26"/>
        <v>1079391.8199999998</v>
      </c>
      <c r="S23" s="15">
        <f t="shared" si="26"/>
        <v>1171438.42</v>
      </c>
      <c r="T23" s="15">
        <f t="shared" si="26"/>
        <v>1681138</v>
      </c>
      <c r="U23" s="15">
        <f t="shared" si="26"/>
        <v>2481636.0280000009</v>
      </c>
      <c r="V23" s="15">
        <f t="shared" si="26"/>
        <v>3357267.8107071286</v>
      </c>
      <c r="W23" s="15">
        <f t="shared" si="26"/>
        <v>3977416.6334661059</v>
      </c>
      <c r="X23" s="15">
        <f t="shared" si="26"/>
        <v>4569507.7375128167</v>
      </c>
      <c r="Y23" s="15">
        <f t="shared" si="26"/>
        <v>3390362</v>
      </c>
      <c r="Z23" s="15">
        <f t="shared" si="26"/>
        <v>3166254</v>
      </c>
      <c r="AA23" s="15">
        <f t="shared" si="26"/>
        <v>3321678</v>
      </c>
      <c r="AB23" s="15">
        <f t="shared" si="26"/>
        <v>3771163</v>
      </c>
      <c r="AC23" s="15">
        <f t="shared" si="26"/>
        <v>4009299</v>
      </c>
      <c r="AD23" s="15">
        <f t="shared" si="26"/>
        <v>3652823</v>
      </c>
      <c r="AE23" s="15">
        <f t="shared" si="3"/>
        <v>4107664.37</v>
      </c>
      <c r="AF23" s="15">
        <f t="shared" ref="AF23" si="27">AF66+AF109</f>
        <v>4486209</v>
      </c>
      <c r="AG23" s="15">
        <f t="shared" si="3"/>
        <v>4517841.8673283774</v>
      </c>
      <c r="AH23" s="36">
        <f t="shared" si="5"/>
        <v>61580653.787014425</v>
      </c>
      <c r="AI23" s="8"/>
    </row>
    <row r="24" spans="1:35" s="9" customFormat="1" ht="12.75" customHeight="1" x14ac:dyDescent="0.2">
      <c r="A24" s="149" t="s">
        <v>21</v>
      </c>
      <c r="B24" s="12" t="s">
        <v>25</v>
      </c>
      <c r="C24" s="14">
        <f t="shared" ref="C24:AD24" si="28">C67+C110</f>
        <v>23692</v>
      </c>
      <c r="D24" s="14">
        <f t="shared" si="28"/>
        <v>18993</v>
      </c>
      <c r="E24" s="14">
        <f t="shared" si="28"/>
        <v>22961</v>
      </c>
      <c r="F24" s="14">
        <f t="shared" si="28"/>
        <v>17601</v>
      </c>
      <c r="G24" s="14">
        <f t="shared" si="28"/>
        <v>21651</v>
      </c>
      <c r="H24" s="14">
        <f t="shared" si="28"/>
        <v>21479</v>
      </c>
      <c r="I24" s="14">
        <f t="shared" si="28"/>
        <v>21429</v>
      </c>
      <c r="J24" s="14">
        <f t="shared" si="28"/>
        <v>18184</v>
      </c>
      <c r="K24" s="14">
        <f t="shared" si="28"/>
        <v>15800</v>
      </c>
      <c r="L24" s="14">
        <f t="shared" si="28"/>
        <v>18808</v>
      </c>
      <c r="M24" s="14">
        <f t="shared" si="28"/>
        <v>15090</v>
      </c>
      <c r="N24" s="14">
        <f t="shared" si="28"/>
        <v>14899</v>
      </c>
      <c r="O24" s="14">
        <f t="shared" si="28"/>
        <v>14039</v>
      </c>
      <c r="P24" s="14">
        <f t="shared" si="28"/>
        <v>13758</v>
      </c>
      <c r="Q24" s="14">
        <f t="shared" si="28"/>
        <v>17942</v>
      </c>
      <c r="R24" s="14">
        <f t="shared" si="28"/>
        <v>16916</v>
      </c>
      <c r="S24" s="14">
        <f t="shared" si="28"/>
        <v>17277</v>
      </c>
      <c r="T24" s="14">
        <f t="shared" si="28"/>
        <v>19608</v>
      </c>
      <c r="U24" s="14">
        <f t="shared" si="28"/>
        <v>35643</v>
      </c>
      <c r="V24" s="14">
        <f t="shared" si="28"/>
        <v>49665</v>
      </c>
      <c r="W24" s="14">
        <f t="shared" si="28"/>
        <v>52581</v>
      </c>
      <c r="X24" s="14">
        <f t="shared" si="28"/>
        <v>44650</v>
      </c>
      <c r="Y24" s="14">
        <f t="shared" si="28"/>
        <v>40262</v>
      </c>
      <c r="Z24" s="14">
        <f t="shared" si="28"/>
        <v>34120</v>
      </c>
      <c r="AA24" s="14">
        <f t="shared" si="28"/>
        <v>46080</v>
      </c>
      <c r="AB24" s="14">
        <f t="shared" si="28"/>
        <v>47027</v>
      </c>
      <c r="AC24" s="14">
        <f t="shared" si="28"/>
        <v>45321</v>
      </c>
      <c r="AD24" s="14">
        <f t="shared" si="28"/>
        <v>49615</v>
      </c>
      <c r="AE24" s="14">
        <f t="shared" si="3"/>
        <v>60778</v>
      </c>
      <c r="AF24" s="14">
        <f t="shared" ref="AF24" si="29">AF67+AF110</f>
        <v>55478</v>
      </c>
      <c r="AG24" s="14">
        <f t="shared" si="3"/>
        <v>41837</v>
      </c>
      <c r="AH24" s="35">
        <f t="shared" si="5"/>
        <v>933184</v>
      </c>
      <c r="AI24" s="8"/>
    </row>
    <row r="25" spans="1:35" s="9" customFormat="1" ht="12.75" customHeight="1" x14ac:dyDescent="0.2">
      <c r="A25" s="150"/>
      <c r="B25" s="13" t="s">
        <v>39</v>
      </c>
      <c r="C25" s="15">
        <f t="shared" ref="C25:AD25" si="30">C68+C111</f>
        <v>2678043.94</v>
      </c>
      <c r="D25" s="15">
        <f t="shared" si="30"/>
        <v>2297483.94</v>
      </c>
      <c r="E25" s="15">
        <f t="shared" si="30"/>
        <v>2477580.83</v>
      </c>
      <c r="F25" s="15">
        <f t="shared" si="30"/>
        <v>2004128.1900000002</v>
      </c>
      <c r="G25" s="15">
        <f t="shared" si="30"/>
        <v>2437126.92</v>
      </c>
      <c r="H25" s="15">
        <f t="shared" si="30"/>
        <v>2404559.6</v>
      </c>
      <c r="I25" s="15">
        <f t="shared" si="30"/>
        <v>2459104.19</v>
      </c>
      <c r="J25" s="15">
        <f t="shared" si="30"/>
        <v>2136060.6</v>
      </c>
      <c r="K25" s="15">
        <f t="shared" si="30"/>
        <v>1865735.3800000001</v>
      </c>
      <c r="L25" s="15">
        <f t="shared" si="30"/>
        <v>2105323.88</v>
      </c>
      <c r="M25" s="15">
        <f t="shared" si="30"/>
        <v>1792989.87</v>
      </c>
      <c r="N25" s="15">
        <f t="shared" si="30"/>
        <v>1703482.4100000001</v>
      </c>
      <c r="O25" s="15">
        <f t="shared" si="30"/>
        <v>1670007.65</v>
      </c>
      <c r="P25" s="15">
        <f t="shared" si="30"/>
        <v>1722830.21</v>
      </c>
      <c r="Q25" s="15">
        <f t="shared" si="30"/>
        <v>2373771.94</v>
      </c>
      <c r="R25" s="15">
        <f t="shared" si="30"/>
        <v>2925744.8199999994</v>
      </c>
      <c r="S25" s="15">
        <f t="shared" si="30"/>
        <v>3548587.7300000004</v>
      </c>
      <c r="T25" s="15">
        <f t="shared" si="30"/>
        <v>4046314</v>
      </c>
      <c r="U25" s="15">
        <f t="shared" si="30"/>
        <v>7011380.4499999937</v>
      </c>
      <c r="V25" s="15">
        <f t="shared" si="30"/>
        <v>11302597.740261178</v>
      </c>
      <c r="W25" s="15">
        <f t="shared" si="30"/>
        <v>13052568.374517104</v>
      </c>
      <c r="X25" s="15">
        <f t="shared" si="30"/>
        <v>10490680.12245496</v>
      </c>
      <c r="Y25" s="15">
        <f t="shared" si="30"/>
        <v>10215617</v>
      </c>
      <c r="Z25" s="15">
        <f t="shared" si="30"/>
        <v>9141219</v>
      </c>
      <c r="AA25" s="15">
        <f t="shared" si="30"/>
        <v>10369347</v>
      </c>
      <c r="AB25" s="15">
        <f t="shared" si="30"/>
        <v>9503712</v>
      </c>
      <c r="AC25" s="15">
        <f t="shared" si="30"/>
        <v>8345269</v>
      </c>
      <c r="AD25" s="15">
        <f t="shared" si="30"/>
        <v>8726090</v>
      </c>
      <c r="AE25" s="15">
        <f t="shared" si="3"/>
        <v>10054071.673</v>
      </c>
      <c r="AF25" s="15">
        <f t="shared" ref="AF25" si="31">AF68+AF111</f>
        <v>11557888</v>
      </c>
      <c r="AG25" s="15">
        <f t="shared" si="3"/>
        <v>10010116.8495</v>
      </c>
      <c r="AH25" s="36">
        <f t="shared" si="5"/>
        <v>172429433.30973324</v>
      </c>
      <c r="AI25" s="8"/>
    </row>
    <row r="26" spans="1:35" s="9" customFormat="1" ht="12.75" customHeight="1" x14ac:dyDescent="0.2">
      <c r="A26" s="149" t="s">
        <v>12</v>
      </c>
      <c r="B26" s="12" t="s">
        <v>25</v>
      </c>
      <c r="C26" s="14">
        <f t="shared" ref="C26:AD26" si="32">C69+C112</f>
        <v>3015</v>
      </c>
      <c r="D26" s="14">
        <f t="shared" si="32"/>
        <v>3541</v>
      </c>
      <c r="E26" s="14">
        <f t="shared" si="32"/>
        <v>3443</v>
      </c>
      <c r="F26" s="14">
        <f t="shared" si="32"/>
        <v>4804</v>
      </c>
      <c r="G26" s="14">
        <f t="shared" si="32"/>
        <v>4591</v>
      </c>
      <c r="H26" s="14">
        <f t="shared" si="32"/>
        <v>4801</v>
      </c>
      <c r="I26" s="14">
        <f t="shared" si="32"/>
        <v>3920</v>
      </c>
      <c r="J26" s="14">
        <f t="shared" si="32"/>
        <v>3991</v>
      </c>
      <c r="K26" s="14">
        <f t="shared" si="32"/>
        <v>4168</v>
      </c>
      <c r="L26" s="14">
        <f t="shared" si="32"/>
        <v>3664</v>
      </c>
      <c r="M26" s="14">
        <f t="shared" si="32"/>
        <v>4458</v>
      </c>
      <c r="N26" s="14">
        <f t="shared" si="32"/>
        <v>3945</v>
      </c>
      <c r="O26" s="14">
        <f t="shared" si="32"/>
        <v>5320</v>
      </c>
      <c r="P26" s="14">
        <f t="shared" si="32"/>
        <v>4869</v>
      </c>
      <c r="Q26" s="14">
        <f t="shared" si="32"/>
        <v>5010</v>
      </c>
      <c r="R26" s="14">
        <f t="shared" si="32"/>
        <v>5616</v>
      </c>
      <c r="S26" s="14">
        <f t="shared" si="32"/>
        <v>5725</v>
      </c>
      <c r="T26" s="14">
        <f t="shared" si="32"/>
        <v>5112</v>
      </c>
      <c r="U26" s="14">
        <f t="shared" si="32"/>
        <v>7294</v>
      </c>
      <c r="V26" s="14">
        <f t="shared" si="32"/>
        <v>6303</v>
      </c>
      <c r="W26" s="14">
        <f t="shared" si="32"/>
        <v>7115</v>
      </c>
      <c r="X26" s="14">
        <f t="shared" si="32"/>
        <v>12404</v>
      </c>
      <c r="Y26" s="14">
        <f t="shared" si="32"/>
        <v>13740</v>
      </c>
      <c r="Z26" s="14">
        <f t="shared" si="32"/>
        <v>11130</v>
      </c>
      <c r="AA26" s="14">
        <f t="shared" si="32"/>
        <v>8857</v>
      </c>
      <c r="AB26" s="14">
        <f t="shared" si="32"/>
        <v>9205</v>
      </c>
      <c r="AC26" s="14">
        <f t="shared" si="32"/>
        <v>7780</v>
      </c>
      <c r="AD26" s="14">
        <f t="shared" si="32"/>
        <v>8841.9936212993125</v>
      </c>
      <c r="AE26" s="14">
        <f t="shared" si="3"/>
        <v>8097</v>
      </c>
      <c r="AF26" s="14">
        <f t="shared" ref="AF26" si="33">AF69+AF112</f>
        <v>7715</v>
      </c>
      <c r="AG26" s="14">
        <f t="shared" si="3"/>
        <v>7211</v>
      </c>
      <c r="AH26" s="35">
        <f t="shared" si="5"/>
        <v>195685.99362129931</v>
      </c>
      <c r="AI26" s="8"/>
    </row>
    <row r="27" spans="1:35" s="9" customFormat="1" ht="12.75" customHeight="1" x14ac:dyDescent="0.2">
      <c r="A27" s="150"/>
      <c r="B27" s="13" t="s">
        <v>39</v>
      </c>
      <c r="C27" s="15">
        <f t="shared" ref="C27:AD27" si="34">C70+C113</f>
        <v>331492.82</v>
      </c>
      <c r="D27" s="15">
        <f t="shared" si="34"/>
        <v>387012.11</v>
      </c>
      <c r="E27" s="15">
        <f t="shared" si="34"/>
        <v>380989.27</v>
      </c>
      <c r="F27" s="15">
        <f t="shared" si="34"/>
        <v>515691.43</v>
      </c>
      <c r="G27" s="15">
        <f t="shared" si="34"/>
        <v>511744.19</v>
      </c>
      <c r="H27" s="15">
        <f t="shared" si="34"/>
        <v>537223.34000000008</v>
      </c>
      <c r="I27" s="15">
        <f t="shared" si="34"/>
        <v>432978.45</v>
      </c>
      <c r="J27" s="15">
        <f t="shared" si="34"/>
        <v>443330.31</v>
      </c>
      <c r="K27" s="15">
        <f t="shared" si="34"/>
        <v>475260.86</v>
      </c>
      <c r="L27" s="15">
        <f t="shared" si="34"/>
        <v>396529.24</v>
      </c>
      <c r="M27" s="15">
        <f t="shared" si="34"/>
        <v>516404.03</v>
      </c>
      <c r="N27" s="15">
        <f t="shared" si="34"/>
        <v>474540.63</v>
      </c>
      <c r="O27" s="15">
        <f t="shared" si="34"/>
        <v>657896.75</v>
      </c>
      <c r="P27" s="15">
        <f t="shared" si="34"/>
        <v>603567.71</v>
      </c>
      <c r="Q27" s="15">
        <f t="shared" si="34"/>
        <v>699649.38</v>
      </c>
      <c r="R27" s="15">
        <f t="shared" si="34"/>
        <v>850640.17999999993</v>
      </c>
      <c r="S27" s="15">
        <f t="shared" si="34"/>
        <v>893766.09</v>
      </c>
      <c r="T27" s="15">
        <f t="shared" si="34"/>
        <v>964434</v>
      </c>
      <c r="U27" s="15">
        <f t="shared" si="34"/>
        <v>1521579.7400000005</v>
      </c>
      <c r="V27" s="15">
        <f t="shared" si="34"/>
        <v>1434473.62622</v>
      </c>
      <c r="W27" s="15">
        <f t="shared" si="34"/>
        <v>2214718.0343153127</v>
      </c>
      <c r="X27" s="15">
        <f t="shared" si="34"/>
        <v>3967882.1569503443</v>
      </c>
      <c r="Y27" s="15">
        <f t="shared" si="34"/>
        <v>4678735</v>
      </c>
      <c r="Z27" s="15">
        <f t="shared" si="34"/>
        <v>4251632</v>
      </c>
      <c r="AA27" s="15">
        <f t="shared" si="34"/>
        <v>3369582</v>
      </c>
      <c r="AB27" s="15">
        <f t="shared" si="34"/>
        <v>2565827</v>
      </c>
      <c r="AC27" s="15">
        <f t="shared" si="34"/>
        <v>2648598</v>
      </c>
      <c r="AD27" s="15">
        <f t="shared" si="34"/>
        <v>2664381</v>
      </c>
      <c r="AE27" s="15">
        <f t="shared" si="3"/>
        <v>2427374</v>
      </c>
      <c r="AF27" s="15">
        <f t="shared" ref="AF27" si="35">AF70+AF113</f>
        <v>2875116</v>
      </c>
      <c r="AG27" s="15">
        <f t="shared" si="3"/>
        <v>1943178.9457555555</v>
      </c>
      <c r="AH27" s="36">
        <f t="shared" si="5"/>
        <v>46636228.293241218</v>
      </c>
      <c r="AI27" s="8"/>
    </row>
    <row r="28" spans="1:35" s="9" customFormat="1" ht="12.75" customHeight="1" x14ac:dyDescent="0.2">
      <c r="A28" s="149" t="s">
        <v>13</v>
      </c>
      <c r="B28" s="12" t="s">
        <v>25</v>
      </c>
      <c r="C28" s="14">
        <f t="shared" ref="C28:AD28" si="36">C71+C114</f>
        <v>3686</v>
      </c>
      <c r="D28" s="14">
        <f t="shared" si="36"/>
        <v>3451</v>
      </c>
      <c r="E28" s="14">
        <f t="shared" si="36"/>
        <v>3929</v>
      </c>
      <c r="F28" s="14">
        <f t="shared" si="36"/>
        <v>4098</v>
      </c>
      <c r="G28" s="14">
        <f t="shared" si="36"/>
        <v>4338</v>
      </c>
      <c r="H28" s="14">
        <f t="shared" si="36"/>
        <v>4960</v>
      </c>
      <c r="I28" s="14">
        <f t="shared" si="36"/>
        <v>4805</v>
      </c>
      <c r="J28" s="14">
        <f t="shared" si="36"/>
        <v>4382</v>
      </c>
      <c r="K28" s="14">
        <f t="shared" si="36"/>
        <v>5006</v>
      </c>
      <c r="L28" s="14">
        <f t="shared" si="36"/>
        <v>4940</v>
      </c>
      <c r="M28" s="14">
        <f t="shared" si="36"/>
        <v>5395</v>
      </c>
      <c r="N28" s="14">
        <f t="shared" si="36"/>
        <v>4837</v>
      </c>
      <c r="O28" s="14">
        <f t="shared" si="36"/>
        <v>6807</v>
      </c>
      <c r="P28" s="14">
        <f t="shared" si="36"/>
        <v>8058</v>
      </c>
      <c r="Q28" s="14">
        <f t="shared" si="36"/>
        <v>10048</v>
      </c>
      <c r="R28" s="14">
        <f t="shared" si="36"/>
        <v>8913</v>
      </c>
      <c r="S28" s="14">
        <f t="shared" si="36"/>
        <v>13721</v>
      </c>
      <c r="T28" s="14">
        <f t="shared" si="36"/>
        <v>13641</v>
      </c>
      <c r="U28" s="14">
        <f t="shared" si="36"/>
        <v>22156</v>
      </c>
      <c r="V28" s="14">
        <f t="shared" si="36"/>
        <v>19467</v>
      </c>
      <c r="W28" s="14">
        <f t="shared" si="36"/>
        <v>13007</v>
      </c>
      <c r="X28" s="14">
        <f t="shared" si="36"/>
        <v>26963</v>
      </c>
      <c r="Y28" s="14">
        <f t="shared" si="36"/>
        <v>24386</v>
      </c>
      <c r="Z28" s="14">
        <f t="shared" si="36"/>
        <v>19693</v>
      </c>
      <c r="AA28" s="14">
        <f t="shared" si="36"/>
        <v>21323</v>
      </c>
      <c r="AB28" s="14">
        <f t="shared" si="36"/>
        <v>22079</v>
      </c>
      <c r="AC28" s="14">
        <f t="shared" si="36"/>
        <v>18196</v>
      </c>
      <c r="AD28" s="14">
        <f t="shared" si="36"/>
        <v>20718.856902308253</v>
      </c>
      <c r="AE28" s="14">
        <f t="shared" si="3"/>
        <v>16436</v>
      </c>
      <c r="AF28" s="14">
        <f t="shared" ref="AF28" si="37">AF71+AF114</f>
        <v>15953</v>
      </c>
      <c r="AG28" s="14">
        <f t="shared" si="3"/>
        <v>15804</v>
      </c>
      <c r="AH28" s="35">
        <f t="shared" si="5"/>
        <v>371196.85690230824</v>
      </c>
      <c r="AI28" s="8"/>
    </row>
    <row r="29" spans="1:35" s="9" customFormat="1" ht="12.75" customHeight="1" x14ac:dyDescent="0.2">
      <c r="A29" s="150"/>
      <c r="B29" s="13" t="s">
        <v>39</v>
      </c>
      <c r="C29" s="15">
        <f t="shared" ref="C29:AD29" si="38">C72+C115</f>
        <v>410087.86</v>
      </c>
      <c r="D29" s="15">
        <f t="shared" si="38"/>
        <v>375038.38</v>
      </c>
      <c r="E29" s="15">
        <f t="shared" si="38"/>
        <v>434222.36</v>
      </c>
      <c r="F29" s="15">
        <f t="shared" si="38"/>
        <v>456901.01</v>
      </c>
      <c r="G29" s="15">
        <f t="shared" si="38"/>
        <v>485270.01</v>
      </c>
      <c r="H29" s="15">
        <f t="shared" si="38"/>
        <v>571037.93999999994</v>
      </c>
      <c r="I29" s="15">
        <f t="shared" si="38"/>
        <v>532965.32999999996</v>
      </c>
      <c r="J29" s="15">
        <f t="shared" si="38"/>
        <v>483533.15</v>
      </c>
      <c r="K29" s="15">
        <f t="shared" si="38"/>
        <v>574304.93999999994</v>
      </c>
      <c r="L29" s="15">
        <f t="shared" si="38"/>
        <v>552282.89</v>
      </c>
      <c r="M29" s="15">
        <f t="shared" si="38"/>
        <v>614084.69999999995</v>
      </c>
      <c r="N29" s="15">
        <f t="shared" si="38"/>
        <v>563675.55000000005</v>
      </c>
      <c r="O29" s="15">
        <f t="shared" si="38"/>
        <v>785783.72</v>
      </c>
      <c r="P29" s="15">
        <f t="shared" si="38"/>
        <v>1047414.71</v>
      </c>
      <c r="Q29" s="15">
        <f t="shared" si="38"/>
        <v>1505833.9900000002</v>
      </c>
      <c r="R29" s="15">
        <f t="shared" si="38"/>
        <v>1584642.21</v>
      </c>
      <c r="S29" s="15">
        <f t="shared" si="38"/>
        <v>2457268.85</v>
      </c>
      <c r="T29" s="15">
        <f t="shared" si="38"/>
        <v>2390511</v>
      </c>
      <c r="U29" s="15">
        <f t="shared" si="38"/>
        <v>3202659.2200000021</v>
      </c>
      <c r="V29" s="15">
        <f t="shared" si="38"/>
        <v>3233018.4568407708</v>
      </c>
      <c r="W29" s="15">
        <f t="shared" si="38"/>
        <v>3068819.1044086702</v>
      </c>
      <c r="X29" s="15">
        <f t="shared" si="38"/>
        <v>5491356.2810897902</v>
      </c>
      <c r="Y29" s="15">
        <f t="shared" si="38"/>
        <v>7719490</v>
      </c>
      <c r="Z29" s="15">
        <f t="shared" si="38"/>
        <v>6232154</v>
      </c>
      <c r="AA29" s="15">
        <f t="shared" si="38"/>
        <v>5105050</v>
      </c>
      <c r="AB29" s="15">
        <f t="shared" si="38"/>
        <v>4336101</v>
      </c>
      <c r="AC29" s="15">
        <f t="shared" si="38"/>
        <v>4259521</v>
      </c>
      <c r="AD29" s="15">
        <f t="shared" si="38"/>
        <v>3811777.64</v>
      </c>
      <c r="AE29" s="15">
        <f t="shared" si="3"/>
        <v>3291627.4</v>
      </c>
      <c r="AF29" s="15">
        <f t="shared" ref="AF29" si="39">AF72+AF115</f>
        <v>4178670</v>
      </c>
      <c r="AG29" s="15">
        <f t="shared" si="3"/>
        <v>4453396.0867800005</v>
      </c>
      <c r="AH29" s="36">
        <f t="shared" si="5"/>
        <v>74208498.789119229</v>
      </c>
      <c r="AI29" s="8"/>
    </row>
    <row r="30" spans="1:35" s="9" customFormat="1" ht="12.75" customHeight="1" x14ac:dyDescent="0.2">
      <c r="A30" s="149" t="s">
        <v>14</v>
      </c>
      <c r="B30" s="12" t="s">
        <v>25</v>
      </c>
      <c r="C30" s="105">
        <f t="shared" ref="C30:AD30" si="40">C73+C116</f>
        <v>0</v>
      </c>
      <c r="D30" s="105">
        <f t="shared" si="40"/>
        <v>0</v>
      </c>
      <c r="E30" s="105">
        <f t="shared" si="40"/>
        <v>0</v>
      </c>
      <c r="F30" s="105">
        <f t="shared" si="40"/>
        <v>0</v>
      </c>
      <c r="G30" s="105">
        <f t="shared" si="40"/>
        <v>0</v>
      </c>
      <c r="H30" s="105">
        <f t="shared" si="40"/>
        <v>0</v>
      </c>
      <c r="I30" s="105">
        <f t="shared" si="40"/>
        <v>0</v>
      </c>
      <c r="J30" s="105">
        <f t="shared" si="40"/>
        <v>0</v>
      </c>
      <c r="K30" s="105">
        <f t="shared" si="40"/>
        <v>0</v>
      </c>
      <c r="L30" s="105">
        <f t="shared" si="40"/>
        <v>0</v>
      </c>
      <c r="M30" s="105">
        <f t="shared" si="40"/>
        <v>0</v>
      </c>
      <c r="N30" s="105">
        <f t="shared" si="40"/>
        <v>0</v>
      </c>
      <c r="O30" s="105">
        <f t="shared" si="40"/>
        <v>0</v>
      </c>
      <c r="P30" s="105">
        <f t="shared" si="40"/>
        <v>0</v>
      </c>
      <c r="Q30" s="105">
        <f t="shared" si="40"/>
        <v>0</v>
      </c>
      <c r="R30" s="105">
        <f t="shared" si="40"/>
        <v>0</v>
      </c>
      <c r="S30" s="105">
        <f t="shared" si="40"/>
        <v>0</v>
      </c>
      <c r="T30" s="105">
        <f t="shared" si="40"/>
        <v>0</v>
      </c>
      <c r="U30" s="105">
        <f t="shared" si="40"/>
        <v>0</v>
      </c>
      <c r="V30" s="105">
        <f t="shared" si="40"/>
        <v>0</v>
      </c>
      <c r="W30" s="105">
        <f t="shared" si="40"/>
        <v>0</v>
      </c>
      <c r="X30" s="105">
        <f t="shared" si="40"/>
        <v>0</v>
      </c>
      <c r="Y30" s="105">
        <f t="shared" si="40"/>
        <v>0</v>
      </c>
      <c r="Z30" s="105">
        <f t="shared" si="40"/>
        <v>0</v>
      </c>
      <c r="AA30" s="105">
        <f t="shared" si="40"/>
        <v>0</v>
      </c>
      <c r="AB30" s="105">
        <f t="shared" si="40"/>
        <v>0</v>
      </c>
      <c r="AC30" s="105">
        <f t="shared" si="40"/>
        <v>0</v>
      </c>
      <c r="AD30" s="105">
        <f t="shared" si="40"/>
        <v>0</v>
      </c>
      <c r="AE30" s="14">
        <f t="shared" si="3"/>
        <v>0</v>
      </c>
      <c r="AF30" s="14">
        <f t="shared" ref="AF30" si="41">AF73+AF116</f>
        <v>200</v>
      </c>
      <c r="AG30" s="14">
        <f t="shared" si="3"/>
        <v>1622</v>
      </c>
      <c r="AH30" s="35">
        <f>SUM(C30:AG30)</f>
        <v>1822</v>
      </c>
      <c r="AI30" s="8"/>
    </row>
    <row r="31" spans="1:35" s="9" customFormat="1" ht="12.75" customHeight="1" x14ac:dyDescent="0.2">
      <c r="A31" s="150"/>
      <c r="B31" s="13" t="s">
        <v>39</v>
      </c>
      <c r="C31" s="106">
        <f t="shared" ref="C31:AD31" si="42">C74+C117</f>
        <v>0</v>
      </c>
      <c r="D31" s="106">
        <f t="shared" si="42"/>
        <v>0</v>
      </c>
      <c r="E31" s="106">
        <f t="shared" si="42"/>
        <v>0</v>
      </c>
      <c r="F31" s="106">
        <f t="shared" si="42"/>
        <v>0</v>
      </c>
      <c r="G31" s="106">
        <f t="shared" si="42"/>
        <v>0</v>
      </c>
      <c r="H31" s="106">
        <f t="shared" si="42"/>
        <v>0</v>
      </c>
      <c r="I31" s="106">
        <f t="shared" si="42"/>
        <v>0</v>
      </c>
      <c r="J31" s="106">
        <f t="shared" si="42"/>
        <v>0</v>
      </c>
      <c r="K31" s="106">
        <f t="shared" si="42"/>
        <v>0</v>
      </c>
      <c r="L31" s="106">
        <f t="shared" si="42"/>
        <v>0</v>
      </c>
      <c r="M31" s="106">
        <f t="shared" si="42"/>
        <v>0</v>
      </c>
      <c r="N31" s="106">
        <f t="shared" si="42"/>
        <v>0</v>
      </c>
      <c r="O31" s="106">
        <f t="shared" si="42"/>
        <v>0</v>
      </c>
      <c r="P31" s="106">
        <f t="shared" si="42"/>
        <v>0</v>
      </c>
      <c r="Q31" s="106">
        <f t="shared" si="42"/>
        <v>0</v>
      </c>
      <c r="R31" s="106">
        <f t="shared" si="42"/>
        <v>0</v>
      </c>
      <c r="S31" s="106">
        <f t="shared" si="42"/>
        <v>0</v>
      </c>
      <c r="T31" s="106">
        <f t="shared" si="42"/>
        <v>0</v>
      </c>
      <c r="U31" s="106">
        <f t="shared" si="42"/>
        <v>0</v>
      </c>
      <c r="V31" s="106">
        <f t="shared" si="42"/>
        <v>0</v>
      </c>
      <c r="W31" s="106">
        <f t="shared" si="42"/>
        <v>0</v>
      </c>
      <c r="X31" s="106">
        <f t="shared" si="42"/>
        <v>0</v>
      </c>
      <c r="Y31" s="106">
        <f t="shared" si="42"/>
        <v>0</v>
      </c>
      <c r="Z31" s="106">
        <f t="shared" si="42"/>
        <v>0</v>
      </c>
      <c r="AA31" s="106">
        <f t="shared" si="42"/>
        <v>0</v>
      </c>
      <c r="AB31" s="106">
        <f t="shared" si="42"/>
        <v>0</v>
      </c>
      <c r="AC31" s="106">
        <f t="shared" si="42"/>
        <v>0</v>
      </c>
      <c r="AD31" s="106">
        <f t="shared" si="42"/>
        <v>0</v>
      </c>
      <c r="AE31" s="15">
        <f t="shared" si="3"/>
        <v>0</v>
      </c>
      <c r="AF31" s="15">
        <f t="shared" ref="AF31" si="43">AF74+AF117</f>
        <v>20632</v>
      </c>
      <c r="AG31" s="15">
        <f t="shared" si="3"/>
        <v>433841.34370177641</v>
      </c>
      <c r="AH31" s="36">
        <f>SUM(C31:AG31)</f>
        <v>454473.34370177641</v>
      </c>
      <c r="AI31" s="8"/>
    </row>
    <row r="32" spans="1:35" s="9" customFormat="1" ht="12.75" customHeight="1" x14ac:dyDescent="0.2">
      <c r="A32" s="149" t="s">
        <v>15</v>
      </c>
      <c r="B32" s="12" t="s">
        <v>25</v>
      </c>
      <c r="C32" s="14">
        <f t="shared" ref="C32:AD32" si="44">C75+C118</f>
        <v>3260</v>
      </c>
      <c r="D32" s="14">
        <f t="shared" si="44"/>
        <v>3387</v>
      </c>
      <c r="E32" s="14">
        <f t="shared" si="44"/>
        <v>5196</v>
      </c>
      <c r="F32" s="14">
        <f t="shared" si="44"/>
        <v>4634</v>
      </c>
      <c r="G32" s="14">
        <f t="shared" si="44"/>
        <v>4122</v>
      </c>
      <c r="H32" s="14">
        <f t="shared" si="44"/>
        <v>6065</v>
      </c>
      <c r="I32" s="14">
        <f t="shared" si="44"/>
        <v>7120</v>
      </c>
      <c r="J32" s="14">
        <f t="shared" si="44"/>
        <v>4629</v>
      </c>
      <c r="K32" s="14">
        <f t="shared" si="44"/>
        <v>5907</v>
      </c>
      <c r="L32" s="14">
        <f t="shared" si="44"/>
        <v>6292</v>
      </c>
      <c r="M32" s="14">
        <f t="shared" si="44"/>
        <v>5312</v>
      </c>
      <c r="N32" s="14">
        <f t="shared" si="44"/>
        <v>5212</v>
      </c>
      <c r="O32" s="14">
        <f t="shared" si="44"/>
        <v>6841</v>
      </c>
      <c r="P32" s="14">
        <f t="shared" si="44"/>
        <v>8112</v>
      </c>
      <c r="Q32" s="14">
        <f t="shared" si="44"/>
        <v>11119</v>
      </c>
      <c r="R32" s="14">
        <f t="shared" si="44"/>
        <v>10245</v>
      </c>
      <c r="S32" s="14">
        <f t="shared" si="44"/>
        <v>11769</v>
      </c>
      <c r="T32" s="14">
        <f t="shared" si="44"/>
        <v>20377</v>
      </c>
      <c r="U32" s="14">
        <f t="shared" si="44"/>
        <v>22785</v>
      </c>
      <c r="V32" s="14">
        <f t="shared" si="44"/>
        <v>20325</v>
      </c>
      <c r="W32" s="14">
        <f t="shared" si="44"/>
        <v>19696</v>
      </c>
      <c r="X32" s="14">
        <f t="shared" si="44"/>
        <v>46334</v>
      </c>
      <c r="Y32" s="14">
        <f t="shared" si="44"/>
        <v>35380</v>
      </c>
      <c r="Z32" s="14">
        <f t="shared" si="44"/>
        <v>30910</v>
      </c>
      <c r="AA32" s="14">
        <f t="shared" si="44"/>
        <v>28726</v>
      </c>
      <c r="AB32" s="14">
        <f t="shared" si="44"/>
        <v>29414</v>
      </c>
      <c r="AC32" s="14">
        <f t="shared" si="44"/>
        <v>26736</v>
      </c>
      <c r="AD32" s="14">
        <f t="shared" si="44"/>
        <v>26142</v>
      </c>
      <c r="AE32" s="14">
        <f t="shared" si="3"/>
        <v>32283</v>
      </c>
      <c r="AF32" s="14">
        <f t="shared" ref="AF32" si="45">AF75+AF118</f>
        <v>29658.400000000001</v>
      </c>
      <c r="AG32" s="14">
        <f t="shared" si="3"/>
        <v>20141</v>
      </c>
      <c r="AH32" s="35">
        <f t="shared" si="5"/>
        <v>498129.4</v>
      </c>
      <c r="AI32" s="8"/>
    </row>
    <row r="33" spans="1:35" s="9" customFormat="1" ht="12.75" customHeight="1" x14ac:dyDescent="0.2">
      <c r="A33" s="150"/>
      <c r="B33" s="13" t="s">
        <v>39</v>
      </c>
      <c r="C33" s="15">
        <f t="shared" ref="C33:AD33" si="46">C76+C119</f>
        <v>367842.54</v>
      </c>
      <c r="D33" s="15">
        <f t="shared" si="46"/>
        <v>348779.83</v>
      </c>
      <c r="E33" s="15">
        <f t="shared" si="46"/>
        <v>548425</v>
      </c>
      <c r="F33" s="15">
        <f t="shared" si="46"/>
        <v>485086.56</v>
      </c>
      <c r="G33" s="15">
        <f t="shared" si="46"/>
        <v>462020</v>
      </c>
      <c r="H33" s="15">
        <f t="shared" si="46"/>
        <v>683036.14</v>
      </c>
      <c r="I33" s="15">
        <f t="shared" si="46"/>
        <v>794246.26</v>
      </c>
      <c r="J33" s="15">
        <f t="shared" si="46"/>
        <v>519770.22</v>
      </c>
      <c r="K33" s="15">
        <f t="shared" si="46"/>
        <v>688998.19</v>
      </c>
      <c r="L33" s="15">
        <f t="shared" si="46"/>
        <v>739136.65</v>
      </c>
      <c r="M33" s="15">
        <f t="shared" si="46"/>
        <v>671830.29</v>
      </c>
      <c r="N33" s="15">
        <f t="shared" si="46"/>
        <v>632700.92599999998</v>
      </c>
      <c r="O33" s="15">
        <f t="shared" si="46"/>
        <v>887538.74</v>
      </c>
      <c r="P33" s="15">
        <f t="shared" si="46"/>
        <v>1306688.5599999998</v>
      </c>
      <c r="Q33" s="15">
        <f t="shared" si="46"/>
        <v>1870011.5600000003</v>
      </c>
      <c r="R33" s="15">
        <f t="shared" si="46"/>
        <v>1792708.7</v>
      </c>
      <c r="S33" s="15">
        <f t="shared" si="46"/>
        <v>2010870.51</v>
      </c>
      <c r="T33" s="15">
        <f t="shared" si="46"/>
        <v>3113328</v>
      </c>
      <c r="U33" s="15">
        <f t="shared" si="46"/>
        <v>3894349.4400000013</v>
      </c>
      <c r="V33" s="15">
        <f t="shared" si="46"/>
        <v>4355834.412010001</v>
      </c>
      <c r="W33" s="15">
        <f t="shared" si="46"/>
        <v>5836935.542216327</v>
      </c>
      <c r="X33" s="15">
        <f t="shared" si="46"/>
        <v>10675792.517064597</v>
      </c>
      <c r="Y33" s="15">
        <f t="shared" si="46"/>
        <v>12115773</v>
      </c>
      <c r="Z33" s="15">
        <f t="shared" si="46"/>
        <v>9242246</v>
      </c>
      <c r="AA33" s="15">
        <f t="shared" si="46"/>
        <v>6968992</v>
      </c>
      <c r="AB33" s="15">
        <f t="shared" si="46"/>
        <v>6415464</v>
      </c>
      <c r="AC33" s="15">
        <f t="shared" si="46"/>
        <v>6644080</v>
      </c>
      <c r="AD33" s="15">
        <f t="shared" si="46"/>
        <v>6602277</v>
      </c>
      <c r="AE33" s="15">
        <f t="shared" si="3"/>
        <v>6868167</v>
      </c>
      <c r="AF33" s="15">
        <f t="shared" ref="AF33" si="47">AF76+AF119</f>
        <v>9278376</v>
      </c>
      <c r="AG33" s="15">
        <f t="shared" si="3"/>
        <v>8126409.3382833879</v>
      </c>
      <c r="AH33" s="36">
        <f t="shared" si="5"/>
        <v>114947714.92557432</v>
      </c>
      <c r="AI33" s="8"/>
    </row>
    <row r="34" spans="1:35" s="9" customFormat="1" ht="12.75" customHeight="1" x14ac:dyDescent="0.2">
      <c r="A34" s="149" t="s">
        <v>16</v>
      </c>
      <c r="B34" s="12" t="s">
        <v>25</v>
      </c>
      <c r="C34" s="14">
        <f t="shared" ref="C34:AD34" si="48">C77+C120</f>
        <v>2212</v>
      </c>
      <c r="D34" s="14">
        <f t="shared" si="48"/>
        <v>1907</v>
      </c>
      <c r="E34" s="14">
        <f t="shared" si="48"/>
        <v>3010</v>
      </c>
      <c r="F34" s="14">
        <f t="shared" si="48"/>
        <v>3978</v>
      </c>
      <c r="G34" s="14">
        <f t="shared" si="48"/>
        <v>3390</v>
      </c>
      <c r="H34" s="14">
        <f t="shared" si="48"/>
        <v>3126</v>
      </c>
      <c r="I34" s="14">
        <f t="shared" si="48"/>
        <v>2928</v>
      </c>
      <c r="J34" s="14">
        <f t="shared" si="48"/>
        <v>4002</v>
      </c>
      <c r="K34" s="14">
        <f t="shared" si="48"/>
        <v>3128</v>
      </c>
      <c r="L34" s="14">
        <f t="shared" si="48"/>
        <v>2366</v>
      </c>
      <c r="M34" s="14">
        <f t="shared" si="48"/>
        <v>2139</v>
      </c>
      <c r="N34" s="14">
        <f t="shared" si="48"/>
        <v>3487</v>
      </c>
      <c r="O34" s="14">
        <f t="shared" si="48"/>
        <v>4405</v>
      </c>
      <c r="P34" s="14">
        <f t="shared" si="48"/>
        <v>4742</v>
      </c>
      <c r="Q34" s="14">
        <f t="shared" si="48"/>
        <v>7244</v>
      </c>
      <c r="R34" s="14">
        <f t="shared" si="48"/>
        <v>5764</v>
      </c>
      <c r="S34" s="14">
        <f t="shared" si="48"/>
        <v>7250</v>
      </c>
      <c r="T34" s="14">
        <f t="shared" si="48"/>
        <v>12317</v>
      </c>
      <c r="U34" s="14">
        <f t="shared" si="48"/>
        <v>20114</v>
      </c>
      <c r="V34" s="14">
        <f t="shared" si="48"/>
        <v>15757</v>
      </c>
      <c r="W34" s="14">
        <f t="shared" si="48"/>
        <v>19077</v>
      </c>
      <c r="X34" s="14">
        <f t="shared" si="48"/>
        <v>14190</v>
      </c>
      <c r="Y34" s="14">
        <f t="shared" si="48"/>
        <v>11618</v>
      </c>
      <c r="Z34" s="14">
        <f t="shared" si="48"/>
        <v>12376</v>
      </c>
      <c r="AA34" s="14">
        <f t="shared" si="48"/>
        <v>16750</v>
      </c>
      <c r="AB34" s="14">
        <f t="shared" si="48"/>
        <v>17904</v>
      </c>
      <c r="AC34" s="14">
        <f t="shared" si="48"/>
        <v>13776</v>
      </c>
      <c r="AD34" s="14">
        <f t="shared" si="48"/>
        <v>19512</v>
      </c>
      <c r="AE34" s="14">
        <f t="shared" si="3"/>
        <v>19284</v>
      </c>
      <c r="AF34" s="14">
        <f t="shared" ref="AF34" si="49">AF77+AF120</f>
        <v>16557</v>
      </c>
      <c r="AG34" s="14">
        <f t="shared" si="3"/>
        <v>10885</v>
      </c>
      <c r="AH34" s="35">
        <f t="shared" si="5"/>
        <v>285195</v>
      </c>
      <c r="AI34" s="8"/>
    </row>
    <row r="35" spans="1:35" s="9" customFormat="1" ht="12.75" customHeight="1" x14ac:dyDescent="0.2">
      <c r="A35" s="150"/>
      <c r="B35" s="13" t="s">
        <v>39</v>
      </c>
      <c r="C35" s="15">
        <f t="shared" ref="C35:AD35" si="50">C78+C121</f>
        <v>203967.81</v>
      </c>
      <c r="D35" s="15">
        <f t="shared" si="50"/>
        <v>199657.83000000002</v>
      </c>
      <c r="E35" s="15">
        <f t="shared" si="50"/>
        <v>329371.09999999998</v>
      </c>
      <c r="F35" s="15">
        <f t="shared" si="50"/>
        <v>374781.23</v>
      </c>
      <c r="G35" s="15">
        <f t="shared" si="50"/>
        <v>383906.31</v>
      </c>
      <c r="H35" s="15">
        <f t="shared" si="50"/>
        <v>337933.98</v>
      </c>
      <c r="I35" s="15">
        <f t="shared" si="50"/>
        <v>330793.49</v>
      </c>
      <c r="J35" s="15">
        <f t="shared" si="50"/>
        <v>467900.33</v>
      </c>
      <c r="K35" s="15">
        <f t="shared" si="50"/>
        <v>373045.5</v>
      </c>
      <c r="L35" s="15">
        <f t="shared" si="50"/>
        <v>280168.86</v>
      </c>
      <c r="M35" s="15">
        <f t="shared" si="50"/>
        <v>284933.24</v>
      </c>
      <c r="N35" s="15">
        <f t="shared" si="50"/>
        <v>426470.06</v>
      </c>
      <c r="O35" s="15">
        <f t="shared" si="50"/>
        <v>572739.57000000007</v>
      </c>
      <c r="P35" s="15">
        <f t="shared" si="50"/>
        <v>797800.36</v>
      </c>
      <c r="Q35" s="15">
        <f t="shared" si="50"/>
        <v>1353128.56</v>
      </c>
      <c r="R35" s="15">
        <f t="shared" si="50"/>
        <v>1256231.6200000001</v>
      </c>
      <c r="S35" s="15">
        <f t="shared" si="50"/>
        <v>1368466.37</v>
      </c>
      <c r="T35" s="15">
        <f t="shared" si="50"/>
        <v>2220916</v>
      </c>
      <c r="U35" s="15">
        <f t="shared" si="50"/>
        <v>2880160.51</v>
      </c>
      <c r="V35" s="15">
        <f t="shared" si="50"/>
        <v>2688315.5522099999</v>
      </c>
      <c r="W35" s="15">
        <f t="shared" si="50"/>
        <v>3438529.7044156608</v>
      </c>
      <c r="X35" s="15">
        <f t="shared" si="50"/>
        <v>3245322.5640105461</v>
      </c>
      <c r="Y35" s="15">
        <f t="shared" si="50"/>
        <v>2294053</v>
      </c>
      <c r="Z35" s="15">
        <f t="shared" si="50"/>
        <v>2326255</v>
      </c>
      <c r="AA35" s="15">
        <f t="shared" si="50"/>
        <v>3184192</v>
      </c>
      <c r="AB35" s="15">
        <f t="shared" si="50"/>
        <v>3309895</v>
      </c>
      <c r="AC35" s="15">
        <f t="shared" si="50"/>
        <v>3932744</v>
      </c>
      <c r="AD35" s="15">
        <f t="shared" si="50"/>
        <v>4621897</v>
      </c>
      <c r="AE35" s="15">
        <f t="shared" si="3"/>
        <v>4537321.93</v>
      </c>
      <c r="AF35" s="15">
        <f t="shared" ref="AF35" si="51">AF78+AF121</f>
        <v>5491896</v>
      </c>
      <c r="AG35" s="15">
        <f t="shared" si="3"/>
        <v>4791769.4963365691</v>
      </c>
      <c r="AH35" s="36">
        <f t="shared" si="5"/>
        <v>58304563.976972774</v>
      </c>
      <c r="AI35" s="8"/>
    </row>
    <row r="36" spans="1:35" s="9" customFormat="1" ht="12.75" customHeight="1" x14ac:dyDescent="0.2">
      <c r="A36" s="149" t="s">
        <v>17</v>
      </c>
      <c r="B36" s="12" t="s">
        <v>25</v>
      </c>
      <c r="C36" s="14">
        <f t="shared" ref="C36:AD36" si="52">C79+C122</f>
        <v>0</v>
      </c>
      <c r="D36" s="14">
        <f t="shared" si="52"/>
        <v>0</v>
      </c>
      <c r="E36" s="14">
        <f t="shared" si="52"/>
        <v>0</v>
      </c>
      <c r="F36" s="14">
        <f t="shared" si="52"/>
        <v>0</v>
      </c>
      <c r="G36" s="14">
        <f t="shared" si="52"/>
        <v>0</v>
      </c>
      <c r="H36" s="14">
        <f t="shared" si="52"/>
        <v>0</v>
      </c>
      <c r="I36" s="14">
        <f t="shared" si="52"/>
        <v>0</v>
      </c>
      <c r="J36" s="14">
        <f t="shared" si="52"/>
        <v>0</v>
      </c>
      <c r="K36" s="14">
        <f t="shared" si="52"/>
        <v>0</v>
      </c>
      <c r="L36" s="14">
        <f t="shared" si="52"/>
        <v>0</v>
      </c>
      <c r="M36" s="14">
        <f t="shared" si="52"/>
        <v>0</v>
      </c>
      <c r="N36" s="14">
        <f t="shared" si="52"/>
        <v>0</v>
      </c>
      <c r="O36" s="14">
        <f t="shared" si="52"/>
        <v>0</v>
      </c>
      <c r="P36" s="14">
        <f t="shared" si="52"/>
        <v>0</v>
      </c>
      <c r="Q36" s="14">
        <f t="shared" si="52"/>
        <v>0</v>
      </c>
      <c r="R36" s="14">
        <f t="shared" si="52"/>
        <v>0</v>
      </c>
      <c r="S36" s="14">
        <f t="shared" si="52"/>
        <v>0</v>
      </c>
      <c r="T36" s="14">
        <f t="shared" si="52"/>
        <v>0</v>
      </c>
      <c r="U36" s="14">
        <f t="shared" si="52"/>
        <v>3313</v>
      </c>
      <c r="V36" s="14">
        <f t="shared" si="52"/>
        <v>4972</v>
      </c>
      <c r="W36" s="14">
        <f t="shared" si="52"/>
        <v>3887</v>
      </c>
      <c r="X36" s="14">
        <f t="shared" si="52"/>
        <v>3661</v>
      </c>
      <c r="Y36" s="14">
        <f t="shared" si="52"/>
        <v>3389</v>
      </c>
      <c r="Z36" s="14">
        <f t="shared" si="52"/>
        <v>3388</v>
      </c>
      <c r="AA36" s="14">
        <f t="shared" si="52"/>
        <v>5127</v>
      </c>
      <c r="AB36" s="14">
        <f t="shared" si="52"/>
        <v>4381</v>
      </c>
      <c r="AC36" s="14">
        <f t="shared" si="52"/>
        <v>4800</v>
      </c>
      <c r="AD36" s="14">
        <f t="shared" si="52"/>
        <v>5736</v>
      </c>
      <c r="AE36" s="14">
        <f t="shared" si="3"/>
        <v>5381</v>
      </c>
      <c r="AF36" s="14">
        <f t="shared" ref="AF36" si="53">AF79+AF122</f>
        <v>4980</v>
      </c>
      <c r="AG36" s="14">
        <f t="shared" si="3"/>
        <v>5496</v>
      </c>
      <c r="AH36" s="35">
        <f t="shared" si="5"/>
        <v>58511</v>
      </c>
      <c r="AI36" s="8"/>
    </row>
    <row r="37" spans="1:35" s="9" customFormat="1" ht="12.75" customHeight="1" x14ac:dyDescent="0.2">
      <c r="A37" s="150"/>
      <c r="B37" s="13" t="s">
        <v>39</v>
      </c>
      <c r="C37" s="15">
        <f t="shared" ref="C37:AD37" si="54">C80+C123</f>
        <v>0</v>
      </c>
      <c r="D37" s="15">
        <f t="shared" si="54"/>
        <v>0</v>
      </c>
      <c r="E37" s="15">
        <f t="shared" si="54"/>
        <v>0</v>
      </c>
      <c r="F37" s="15">
        <f t="shared" si="54"/>
        <v>0</v>
      </c>
      <c r="G37" s="15">
        <f t="shared" si="54"/>
        <v>0</v>
      </c>
      <c r="H37" s="15">
        <f t="shared" si="54"/>
        <v>0</v>
      </c>
      <c r="I37" s="15">
        <f t="shared" si="54"/>
        <v>0</v>
      </c>
      <c r="J37" s="15">
        <f t="shared" si="54"/>
        <v>0</v>
      </c>
      <c r="K37" s="15">
        <f t="shared" si="54"/>
        <v>0</v>
      </c>
      <c r="L37" s="15">
        <f t="shared" si="54"/>
        <v>0</v>
      </c>
      <c r="M37" s="15">
        <f t="shared" si="54"/>
        <v>0</v>
      </c>
      <c r="N37" s="15">
        <f t="shared" si="54"/>
        <v>0</v>
      </c>
      <c r="O37" s="15">
        <f t="shared" si="54"/>
        <v>0</v>
      </c>
      <c r="P37" s="15">
        <f t="shared" si="54"/>
        <v>0</v>
      </c>
      <c r="Q37" s="15">
        <f t="shared" si="54"/>
        <v>0</v>
      </c>
      <c r="R37" s="15">
        <f t="shared" si="54"/>
        <v>0</v>
      </c>
      <c r="S37" s="15">
        <f t="shared" si="54"/>
        <v>0</v>
      </c>
      <c r="T37" s="15">
        <f t="shared" si="54"/>
        <v>0</v>
      </c>
      <c r="U37" s="15">
        <f t="shared" si="54"/>
        <v>539053.06000000006</v>
      </c>
      <c r="V37" s="15">
        <f t="shared" si="54"/>
        <v>860318.58237999992</v>
      </c>
      <c r="W37" s="15">
        <f t="shared" si="54"/>
        <v>999693.85611199425</v>
      </c>
      <c r="X37" s="15">
        <f t="shared" si="54"/>
        <v>726417.79126995755</v>
      </c>
      <c r="Y37" s="15">
        <f t="shared" si="54"/>
        <v>650461</v>
      </c>
      <c r="Z37" s="15">
        <f t="shared" si="54"/>
        <v>578154</v>
      </c>
      <c r="AA37" s="15">
        <f t="shared" si="54"/>
        <v>915636</v>
      </c>
      <c r="AB37" s="15">
        <f t="shared" si="54"/>
        <v>850088</v>
      </c>
      <c r="AC37" s="15">
        <f t="shared" si="54"/>
        <v>1057220</v>
      </c>
      <c r="AD37" s="15">
        <f t="shared" si="54"/>
        <v>1173679</v>
      </c>
      <c r="AE37" s="15">
        <f t="shared" si="3"/>
        <v>1213227.5</v>
      </c>
      <c r="AF37" s="15">
        <f t="shared" ref="AF37" si="55">AF80+AF123</f>
        <v>1612080</v>
      </c>
      <c r="AG37" s="15">
        <f t="shared" si="3"/>
        <v>1537199.1823477128</v>
      </c>
      <c r="AH37" s="36">
        <f t="shared" si="5"/>
        <v>12713227.972109664</v>
      </c>
      <c r="AI37" s="8"/>
    </row>
    <row r="38" spans="1:35" s="9" customFormat="1" ht="12.75" customHeight="1" x14ac:dyDescent="0.2">
      <c r="A38" s="149" t="s">
        <v>18</v>
      </c>
      <c r="B38" s="12" t="s">
        <v>25</v>
      </c>
      <c r="C38" s="14">
        <f t="shared" ref="C38:AD38" si="56">C81+C124</f>
        <v>2056</v>
      </c>
      <c r="D38" s="14">
        <f t="shared" si="56"/>
        <v>1905</v>
      </c>
      <c r="E38" s="14">
        <f t="shared" si="56"/>
        <v>2550</v>
      </c>
      <c r="F38" s="14">
        <f t="shared" si="56"/>
        <v>2913</v>
      </c>
      <c r="G38" s="14">
        <f t="shared" si="56"/>
        <v>2132</v>
      </c>
      <c r="H38" s="14">
        <f t="shared" si="56"/>
        <v>2841</v>
      </c>
      <c r="I38" s="14">
        <f t="shared" si="56"/>
        <v>2599</v>
      </c>
      <c r="J38" s="14">
        <f t="shared" si="56"/>
        <v>3537</v>
      </c>
      <c r="K38" s="14">
        <f t="shared" si="56"/>
        <v>3229</v>
      </c>
      <c r="L38" s="14">
        <f t="shared" si="56"/>
        <v>2304</v>
      </c>
      <c r="M38" s="14">
        <f t="shared" si="56"/>
        <v>3277</v>
      </c>
      <c r="N38" s="14">
        <f t="shared" si="56"/>
        <v>2880</v>
      </c>
      <c r="O38" s="14">
        <f t="shared" si="56"/>
        <v>2963</v>
      </c>
      <c r="P38" s="14">
        <f t="shared" si="56"/>
        <v>3985</v>
      </c>
      <c r="Q38" s="14">
        <f t="shared" si="56"/>
        <v>5314</v>
      </c>
      <c r="R38" s="14">
        <f t="shared" si="56"/>
        <v>6437</v>
      </c>
      <c r="S38" s="14">
        <f t="shared" si="56"/>
        <v>6468</v>
      </c>
      <c r="T38" s="14">
        <f t="shared" si="56"/>
        <v>7675</v>
      </c>
      <c r="U38" s="14">
        <f t="shared" si="56"/>
        <v>7413</v>
      </c>
      <c r="V38" s="14">
        <f t="shared" si="56"/>
        <v>8702</v>
      </c>
      <c r="W38" s="14">
        <f t="shared" si="56"/>
        <v>10872</v>
      </c>
      <c r="X38" s="14">
        <f t="shared" si="56"/>
        <v>5854</v>
      </c>
      <c r="Y38" s="14">
        <f t="shared" si="56"/>
        <v>5754</v>
      </c>
      <c r="Z38" s="14">
        <f t="shared" si="56"/>
        <v>5924</v>
      </c>
      <c r="AA38" s="14">
        <f t="shared" si="56"/>
        <v>10072</v>
      </c>
      <c r="AB38" s="14">
        <f t="shared" si="56"/>
        <v>9479</v>
      </c>
      <c r="AC38" s="14">
        <f t="shared" si="56"/>
        <v>9258</v>
      </c>
      <c r="AD38" s="14">
        <f t="shared" si="56"/>
        <v>11477</v>
      </c>
      <c r="AE38" s="14">
        <f t="shared" si="3"/>
        <v>8846</v>
      </c>
      <c r="AF38" s="14">
        <f t="shared" ref="AF38" si="57">AF81+AF124</f>
        <v>10217</v>
      </c>
      <c r="AG38" s="14">
        <f t="shared" si="3"/>
        <v>8710</v>
      </c>
      <c r="AH38" s="35">
        <f t="shared" si="5"/>
        <v>177643</v>
      </c>
      <c r="AI38" s="8"/>
    </row>
    <row r="39" spans="1:35" s="9" customFormat="1" ht="12.75" customHeight="1" x14ac:dyDescent="0.2">
      <c r="A39" s="150"/>
      <c r="B39" s="13" t="s">
        <v>39</v>
      </c>
      <c r="C39" s="15">
        <f t="shared" ref="C39:AD39" si="58">C82+C125</f>
        <v>200786.81</v>
      </c>
      <c r="D39" s="15">
        <f t="shared" si="58"/>
        <v>202615.48</v>
      </c>
      <c r="E39" s="15">
        <f t="shared" si="58"/>
        <v>264681.54000000004</v>
      </c>
      <c r="F39" s="15">
        <f t="shared" si="58"/>
        <v>300972.84999999998</v>
      </c>
      <c r="G39" s="15">
        <f t="shared" si="58"/>
        <v>241865.41</v>
      </c>
      <c r="H39" s="15">
        <f t="shared" si="58"/>
        <v>314472.03999999998</v>
      </c>
      <c r="I39" s="15">
        <f t="shared" si="58"/>
        <v>286855.63</v>
      </c>
      <c r="J39" s="15">
        <f t="shared" si="58"/>
        <v>395064.76</v>
      </c>
      <c r="K39" s="15">
        <f t="shared" si="58"/>
        <v>369804</v>
      </c>
      <c r="L39" s="15">
        <f t="shared" si="58"/>
        <v>259982</v>
      </c>
      <c r="M39" s="15">
        <f t="shared" si="58"/>
        <v>381267.79</v>
      </c>
      <c r="N39" s="15">
        <f t="shared" si="58"/>
        <v>350955.58999999997</v>
      </c>
      <c r="O39" s="15">
        <f t="shared" si="58"/>
        <v>376089</v>
      </c>
      <c r="P39" s="15">
        <f t="shared" si="58"/>
        <v>513554</v>
      </c>
      <c r="Q39" s="15">
        <f t="shared" si="58"/>
        <v>782609.35</v>
      </c>
      <c r="R39" s="15">
        <f t="shared" si="58"/>
        <v>1237503.0699999998</v>
      </c>
      <c r="S39" s="15">
        <f t="shared" si="58"/>
        <v>1217610.8799999999</v>
      </c>
      <c r="T39" s="15">
        <f t="shared" si="58"/>
        <v>1677554</v>
      </c>
      <c r="U39" s="15">
        <f t="shared" si="58"/>
        <v>1610802.9338200008</v>
      </c>
      <c r="V39" s="15">
        <f t="shared" si="58"/>
        <v>2408813.6516940766</v>
      </c>
      <c r="W39" s="15">
        <f t="shared" si="58"/>
        <v>3666395.5704795918</v>
      </c>
      <c r="X39" s="15">
        <f t="shared" si="58"/>
        <v>1816178.1447927346</v>
      </c>
      <c r="Y39" s="15">
        <f t="shared" si="58"/>
        <v>1473689</v>
      </c>
      <c r="Z39" s="15">
        <f t="shared" si="58"/>
        <v>1581019</v>
      </c>
      <c r="AA39" s="15">
        <f t="shared" si="58"/>
        <v>2215800</v>
      </c>
      <c r="AB39" s="15">
        <f t="shared" si="58"/>
        <v>2339828</v>
      </c>
      <c r="AC39" s="15">
        <f t="shared" si="58"/>
        <v>2496740</v>
      </c>
      <c r="AD39" s="15">
        <f t="shared" si="58"/>
        <v>3103559</v>
      </c>
      <c r="AE39" s="15">
        <f t="shared" si="3"/>
        <v>2574474</v>
      </c>
      <c r="AF39" s="15">
        <f t="shared" ref="AF39" si="59">AF82+AF125</f>
        <v>3559487</v>
      </c>
      <c r="AG39" s="15">
        <f t="shared" si="3"/>
        <v>3923085.09</v>
      </c>
      <c r="AH39" s="36">
        <f t="shared" si="5"/>
        <v>42144115.590786412</v>
      </c>
      <c r="AI39" s="8"/>
    </row>
    <row r="40" spans="1:35" s="9" customFormat="1" ht="12.75" customHeight="1" x14ac:dyDescent="0.2">
      <c r="A40" s="149" t="s">
        <v>19</v>
      </c>
      <c r="B40" s="12" t="s">
        <v>25</v>
      </c>
      <c r="C40" s="14">
        <f t="shared" ref="C40:AD40" si="60">C83+C126</f>
        <v>323</v>
      </c>
      <c r="D40" s="14">
        <f t="shared" si="60"/>
        <v>179</v>
      </c>
      <c r="E40" s="14">
        <f t="shared" si="60"/>
        <v>365</v>
      </c>
      <c r="F40" s="14">
        <f t="shared" si="60"/>
        <v>310</v>
      </c>
      <c r="G40" s="14">
        <f t="shared" si="60"/>
        <v>477</v>
      </c>
      <c r="H40" s="14">
        <f t="shared" si="60"/>
        <v>626</v>
      </c>
      <c r="I40" s="14">
        <f t="shared" si="60"/>
        <v>457</v>
      </c>
      <c r="J40" s="14">
        <f t="shared" si="60"/>
        <v>300</v>
      </c>
      <c r="K40" s="14">
        <f t="shared" si="60"/>
        <v>330</v>
      </c>
      <c r="L40" s="14">
        <f t="shared" si="60"/>
        <v>352</v>
      </c>
      <c r="M40" s="14">
        <f t="shared" si="60"/>
        <v>495</v>
      </c>
      <c r="N40" s="14">
        <f t="shared" si="60"/>
        <v>380</v>
      </c>
      <c r="O40" s="14">
        <f t="shared" si="60"/>
        <v>507</v>
      </c>
      <c r="P40" s="14">
        <f t="shared" si="60"/>
        <v>701</v>
      </c>
      <c r="Q40" s="14">
        <f t="shared" si="60"/>
        <v>701</v>
      </c>
      <c r="R40" s="14">
        <f t="shared" si="60"/>
        <v>755</v>
      </c>
      <c r="S40" s="14">
        <f t="shared" si="60"/>
        <v>667</v>
      </c>
      <c r="T40" s="14">
        <f t="shared" si="60"/>
        <v>1156</v>
      </c>
      <c r="U40" s="14">
        <f t="shared" si="60"/>
        <v>1777</v>
      </c>
      <c r="V40" s="14">
        <f t="shared" si="60"/>
        <v>1653</v>
      </c>
      <c r="W40" s="14">
        <f t="shared" si="60"/>
        <v>1909</v>
      </c>
      <c r="X40" s="14">
        <f t="shared" si="60"/>
        <v>1463</v>
      </c>
      <c r="Y40" s="14">
        <f t="shared" si="60"/>
        <v>1938</v>
      </c>
      <c r="Z40" s="14">
        <f t="shared" si="60"/>
        <v>1291</v>
      </c>
      <c r="AA40" s="14">
        <f t="shared" si="60"/>
        <v>1493</v>
      </c>
      <c r="AB40" s="14">
        <f t="shared" si="60"/>
        <v>1667</v>
      </c>
      <c r="AC40" s="14">
        <f t="shared" si="60"/>
        <v>2124</v>
      </c>
      <c r="AD40" s="14">
        <f t="shared" si="60"/>
        <v>2046</v>
      </c>
      <c r="AE40" s="14">
        <f t="shared" si="3"/>
        <v>1837</v>
      </c>
      <c r="AF40" s="14">
        <f t="shared" ref="AF40" si="61">AF83+AF126</f>
        <v>1709</v>
      </c>
      <c r="AG40" s="14">
        <f t="shared" si="3"/>
        <v>1975</v>
      </c>
      <c r="AH40" s="35">
        <f t="shared" si="5"/>
        <v>31963</v>
      </c>
      <c r="AI40" s="8"/>
    </row>
    <row r="41" spans="1:35" s="9" customFormat="1" ht="12.75" customHeight="1" x14ac:dyDescent="0.2">
      <c r="A41" s="150"/>
      <c r="B41" s="13" t="s">
        <v>39</v>
      </c>
      <c r="C41" s="15">
        <f t="shared" ref="C41:AD41" si="62">C84+C127</f>
        <v>38847.29</v>
      </c>
      <c r="D41" s="15">
        <f t="shared" si="62"/>
        <v>22853.989999999998</v>
      </c>
      <c r="E41" s="15">
        <f t="shared" si="62"/>
        <v>46965</v>
      </c>
      <c r="F41" s="15">
        <f t="shared" si="62"/>
        <v>37693.5</v>
      </c>
      <c r="G41" s="15">
        <f t="shared" si="62"/>
        <v>72352</v>
      </c>
      <c r="H41" s="15">
        <f t="shared" si="62"/>
        <v>98690</v>
      </c>
      <c r="I41" s="15">
        <f t="shared" si="62"/>
        <v>76745</v>
      </c>
      <c r="J41" s="15">
        <f t="shared" si="62"/>
        <v>43126</v>
      </c>
      <c r="K41" s="15">
        <f t="shared" si="62"/>
        <v>53603.880000000005</v>
      </c>
      <c r="L41" s="15">
        <f t="shared" si="62"/>
        <v>60672</v>
      </c>
      <c r="M41" s="15">
        <f t="shared" si="62"/>
        <v>98359</v>
      </c>
      <c r="N41" s="15">
        <f t="shared" si="62"/>
        <v>75728</v>
      </c>
      <c r="O41" s="15">
        <f t="shared" si="62"/>
        <v>80516</v>
      </c>
      <c r="P41" s="15">
        <f t="shared" si="62"/>
        <v>126677</v>
      </c>
      <c r="Q41" s="15">
        <f t="shared" si="62"/>
        <v>144714.46</v>
      </c>
      <c r="R41" s="15">
        <f t="shared" si="62"/>
        <v>198241.82</v>
      </c>
      <c r="S41" s="15">
        <f t="shared" si="62"/>
        <v>185935.3</v>
      </c>
      <c r="T41" s="15">
        <f t="shared" si="62"/>
        <v>288184</v>
      </c>
      <c r="U41" s="15">
        <f t="shared" si="62"/>
        <v>571040.6</v>
      </c>
      <c r="V41" s="15">
        <f t="shared" si="62"/>
        <v>607208.90499538404</v>
      </c>
      <c r="W41" s="15">
        <f t="shared" si="62"/>
        <v>510904.23193926486</v>
      </c>
      <c r="X41" s="15">
        <f t="shared" si="62"/>
        <v>351534.72088765196</v>
      </c>
      <c r="Y41" s="15">
        <f t="shared" si="62"/>
        <v>611215</v>
      </c>
      <c r="Z41" s="15">
        <f t="shared" si="62"/>
        <v>497085</v>
      </c>
      <c r="AA41" s="15">
        <f t="shared" si="62"/>
        <v>504772</v>
      </c>
      <c r="AB41" s="15">
        <f t="shared" si="62"/>
        <v>639324</v>
      </c>
      <c r="AC41" s="15">
        <f t="shared" si="62"/>
        <v>824157</v>
      </c>
      <c r="AD41" s="15">
        <f t="shared" si="62"/>
        <v>967943</v>
      </c>
      <c r="AE41" s="15">
        <f t="shared" si="3"/>
        <v>463447.97</v>
      </c>
      <c r="AF41" s="15">
        <f t="shared" ref="AF41" si="63">AF84+AF127</f>
        <v>747010</v>
      </c>
      <c r="AG41" s="15">
        <f t="shared" si="3"/>
        <v>1079118.495064497</v>
      </c>
      <c r="AH41" s="36">
        <f t="shared" si="5"/>
        <v>10124665.162886798</v>
      </c>
      <c r="AI41" s="8"/>
    </row>
    <row r="42" spans="1:35" s="9" customFormat="1" ht="12.75" customHeight="1" x14ac:dyDescent="0.2">
      <c r="A42" s="149" t="s">
        <v>20</v>
      </c>
      <c r="B42" s="12" t="s">
        <v>25</v>
      </c>
      <c r="C42" s="14">
        <f t="shared" ref="C42:AD42" si="64">C85+C128</f>
        <v>356</v>
      </c>
      <c r="D42" s="14">
        <f t="shared" si="64"/>
        <v>246</v>
      </c>
      <c r="E42" s="14">
        <f t="shared" si="64"/>
        <v>492</v>
      </c>
      <c r="F42" s="14">
        <f t="shared" si="64"/>
        <v>474</v>
      </c>
      <c r="G42" s="14">
        <f t="shared" si="64"/>
        <v>466</v>
      </c>
      <c r="H42" s="14">
        <f t="shared" si="64"/>
        <v>227</v>
      </c>
      <c r="I42" s="14">
        <f t="shared" si="64"/>
        <v>421</v>
      </c>
      <c r="J42" s="14">
        <f t="shared" si="64"/>
        <v>358</v>
      </c>
      <c r="K42" s="14">
        <f t="shared" si="64"/>
        <v>431</v>
      </c>
      <c r="L42" s="14">
        <f t="shared" si="64"/>
        <v>353</v>
      </c>
      <c r="M42" s="14">
        <f t="shared" si="64"/>
        <v>305</v>
      </c>
      <c r="N42" s="14">
        <f t="shared" si="64"/>
        <v>312</v>
      </c>
      <c r="O42" s="14">
        <f t="shared" si="64"/>
        <v>296</v>
      </c>
      <c r="P42" s="14">
        <f t="shared" si="64"/>
        <v>580</v>
      </c>
      <c r="Q42" s="14">
        <f t="shared" si="64"/>
        <v>529</v>
      </c>
      <c r="R42" s="14">
        <f t="shared" si="64"/>
        <v>735</v>
      </c>
      <c r="S42" s="14">
        <f t="shared" si="64"/>
        <v>817</v>
      </c>
      <c r="T42" s="14">
        <f t="shared" si="64"/>
        <v>1088</v>
      </c>
      <c r="U42" s="14">
        <f t="shared" si="64"/>
        <v>1880</v>
      </c>
      <c r="V42" s="14">
        <f t="shared" si="64"/>
        <v>1441</v>
      </c>
      <c r="W42" s="14">
        <f t="shared" si="64"/>
        <v>1390</v>
      </c>
      <c r="X42" s="14">
        <f t="shared" si="64"/>
        <v>1380</v>
      </c>
      <c r="Y42" s="14">
        <f t="shared" si="64"/>
        <v>2106</v>
      </c>
      <c r="Z42" s="14">
        <f t="shared" si="64"/>
        <v>2195</v>
      </c>
      <c r="AA42" s="14">
        <f t="shared" si="64"/>
        <v>2171</v>
      </c>
      <c r="AB42" s="14">
        <f t="shared" si="64"/>
        <v>2701</v>
      </c>
      <c r="AC42" s="14">
        <f t="shared" si="64"/>
        <v>2377</v>
      </c>
      <c r="AD42" s="14">
        <f t="shared" si="64"/>
        <v>1777</v>
      </c>
      <c r="AE42" s="14">
        <f t="shared" si="3"/>
        <v>1374</v>
      </c>
      <c r="AF42" s="14">
        <f t="shared" ref="AF42" si="65">AF85+AF128</f>
        <v>1136</v>
      </c>
      <c r="AG42" s="14">
        <f t="shared" si="3"/>
        <v>1328</v>
      </c>
      <c r="AH42" s="37">
        <f t="shared" si="5"/>
        <v>31742</v>
      </c>
      <c r="AI42" s="8"/>
    </row>
    <row r="43" spans="1:35" s="9" customFormat="1" ht="12.75" customHeight="1" thickBot="1" x14ac:dyDescent="0.25">
      <c r="A43" s="151"/>
      <c r="B43" s="20" t="s">
        <v>39</v>
      </c>
      <c r="C43" s="21">
        <f t="shared" ref="C43:AD43" si="66">C86+C129</f>
        <v>49450</v>
      </c>
      <c r="D43" s="21">
        <f t="shared" si="66"/>
        <v>17425</v>
      </c>
      <c r="E43" s="21">
        <f t="shared" si="66"/>
        <v>61733.34</v>
      </c>
      <c r="F43" s="21">
        <f t="shared" si="66"/>
        <v>64630</v>
      </c>
      <c r="G43" s="21">
        <f t="shared" si="66"/>
        <v>62095</v>
      </c>
      <c r="H43" s="21">
        <f t="shared" si="66"/>
        <v>28222.93</v>
      </c>
      <c r="I43" s="21">
        <f t="shared" si="66"/>
        <v>55952</v>
      </c>
      <c r="J43" s="21">
        <f t="shared" si="66"/>
        <v>59025</v>
      </c>
      <c r="K43" s="21">
        <f t="shared" si="66"/>
        <v>72168</v>
      </c>
      <c r="L43" s="21">
        <f t="shared" si="66"/>
        <v>63758</v>
      </c>
      <c r="M43" s="21">
        <f t="shared" si="66"/>
        <v>57296</v>
      </c>
      <c r="N43" s="21">
        <f t="shared" si="66"/>
        <v>60054.49</v>
      </c>
      <c r="O43" s="21">
        <f t="shared" si="66"/>
        <v>58884.51</v>
      </c>
      <c r="P43" s="21">
        <f t="shared" si="66"/>
        <v>125071.46</v>
      </c>
      <c r="Q43" s="21">
        <f t="shared" si="66"/>
        <v>146821.59000000003</v>
      </c>
      <c r="R43" s="21">
        <f t="shared" si="66"/>
        <v>232971.44</v>
      </c>
      <c r="S43" s="21">
        <f t="shared" si="66"/>
        <v>162774.22</v>
      </c>
      <c r="T43" s="21">
        <f t="shared" si="66"/>
        <v>347088</v>
      </c>
      <c r="U43" s="21">
        <f t="shared" si="66"/>
        <v>518654.48742253147</v>
      </c>
      <c r="V43" s="21">
        <f t="shared" si="66"/>
        <v>363342.33275</v>
      </c>
      <c r="W43" s="21">
        <f t="shared" si="66"/>
        <v>300264.72551693668</v>
      </c>
      <c r="X43" s="21">
        <f t="shared" si="66"/>
        <v>337529.88911674236</v>
      </c>
      <c r="Y43" s="21">
        <f t="shared" si="66"/>
        <v>449542</v>
      </c>
      <c r="Z43" s="21">
        <f t="shared" si="66"/>
        <v>549426</v>
      </c>
      <c r="AA43" s="21">
        <f t="shared" si="66"/>
        <v>541156</v>
      </c>
      <c r="AB43" s="21">
        <f t="shared" si="66"/>
        <v>702551</v>
      </c>
      <c r="AC43" s="21">
        <f t="shared" si="66"/>
        <v>693693</v>
      </c>
      <c r="AD43" s="21">
        <f t="shared" si="66"/>
        <v>602527</v>
      </c>
      <c r="AE43" s="21">
        <f t="shared" si="3"/>
        <v>681563</v>
      </c>
      <c r="AF43" s="21">
        <f t="shared" ref="AF43" si="67">AF86+AF129</f>
        <v>730135</v>
      </c>
      <c r="AG43" s="21">
        <f t="shared" si="3"/>
        <v>1042324</v>
      </c>
      <c r="AH43" s="38">
        <f t="shared" si="5"/>
        <v>9238129.4148062095</v>
      </c>
      <c r="AI43" s="8"/>
    </row>
    <row r="44" spans="1:35" ht="12.75" customHeight="1" x14ac:dyDescent="0.2">
      <c r="A44" s="26" t="str">
        <f>'Ingreso de Datos 2020'!A51</f>
        <v>FUENTE: reporte mensual Metas Subsidios Asignados DPH a DIFIN</v>
      </c>
    </row>
    <row r="45" spans="1:35" ht="12.75" customHeight="1" x14ac:dyDescent="0.2">
      <c r="A45" s="26" t="str">
        <f>'Ingreso de Datos 2020'!A52</f>
        <v>Publicado el 05-08-2021</v>
      </c>
    </row>
    <row r="49" spans="1:35" ht="12.75" customHeight="1" thickBot="1" x14ac:dyDescent="0.25">
      <c r="A49" s="60" t="s">
        <v>60</v>
      </c>
    </row>
    <row r="50" spans="1:35" ht="12.75" customHeight="1" x14ac:dyDescent="0.2">
      <c r="A50" s="144" t="s">
        <v>59</v>
      </c>
      <c r="B50" s="145"/>
      <c r="C50" s="141" t="s">
        <v>53</v>
      </c>
      <c r="D50" s="142"/>
      <c r="E50" s="142"/>
      <c r="F50" s="142"/>
      <c r="G50" s="142"/>
      <c r="H50" s="142"/>
      <c r="I50" s="142"/>
      <c r="J50" s="142"/>
      <c r="K50" s="142"/>
      <c r="L50" s="142"/>
      <c r="M50" s="142"/>
      <c r="N50" s="142"/>
      <c r="O50" s="142"/>
      <c r="P50" s="142"/>
      <c r="Q50" s="142"/>
      <c r="R50" s="142"/>
      <c r="S50" s="142"/>
      <c r="T50" s="142"/>
      <c r="U50" s="142"/>
      <c r="V50" s="142"/>
      <c r="W50" s="142"/>
      <c r="X50" s="142"/>
      <c r="Y50" s="142"/>
      <c r="Z50" s="142"/>
      <c r="AA50" s="142"/>
      <c r="AB50" s="142"/>
      <c r="AC50" s="142"/>
      <c r="AD50" s="142"/>
      <c r="AE50" s="142"/>
      <c r="AF50" s="142"/>
      <c r="AG50" s="142"/>
      <c r="AH50" s="139" t="s">
        <v>22</v>
      </c>
    </row>
    <row r="51" spans="1:35" ht="12.75" customHeight="1" thickBot="1" x14ac:dyDescent="0.25">
      <c r="A51" s="147"/>
      <c r="B51" s="147"/>
      <c r="C51" s="91">
        <v>1990</v>
      </c>
      <c r="D51" s="91">
        <v>1991</v>
      </c>
      <c r="E51" s="91">
        <v>1992</v>
      </c>
      <c r="F51" s="91">
        <v>1993</v>
      </c>
      <c r="G51" s="91">
        <v>1994</v>
      </c>
      <c r="H51" s="91">
        <v>1995</v>
      </c>
      <c r="I51" s="91">
        <v>1996</v>
      </c>
      <c r="J51" s="91">
        <v>1997</v>
      </c>
      <c r="K51" s="91">
        <v>1998</v>
      </c>
      <c r="L51" s="91">
        <v>1999</v>
      </c>
      <c r="M51" s="91">
        <v>2000</v>
      </c>
      <c r="N51" s="91">
        <v>2001</v>
      </c>
      <c r="O51" s="91">
        <v>2002</v>
      </c>
      <c r="P51" s="91">
        <v>2003</v>
      </c>
      <c r="Q51" s="91">
        <v>2004</v>
      </c>
      <c r="R51" s="91">
        <v>2005</v>
      </c>
      <c r="S51" s="91">
        <v>2006</v>
      </c>
      <c r="T51" s="91">
        <v>2007</v>
      </c>
      <c r="U51" s="91">
        <v>2008</v>
      </c>
      <c r="V51" s="91">
        <v>2009</v>
      </c>
      <c r="W51" s="91">
        <v>2010</v>
      </c>
      <c r="X51" s="91">
        <v>2011</v>
      </c>
      <c r="Y51" s="91">
        <v>2012</v>
      </c>
      <c r="Z51" s="91">
        <v>2013</v>
      </c>
      <c r="AA51" s="91">
        <v>2014</v>
      </c>
      <c r="AB51" s="91">
        <v>2015</v>
      </c>
      <c r="AC51" s="91">
        <v>2016</v>
      </c>
      <c r="AD51" s="91">
        <v>2017</v>
      </c>
      <c r="AE51" s="91">
        <v>2018</v>
      </c>
      <c r="AF51" s="102">
        <v>2019</v>
      </c>
      <c r="AG51" s="102">
        <v>2020</v>
      </c>
      <c r="AH51" s="140"/>
    </row>
    <row r="52" spans="1:35" s="9" customFormat="1" ht="12.75" customHeight="1" x14ac:dyDescent="0.2">
      <c r="A52" s="152" t="s">
        <v>54</v>
      </c>
      <c r="B52" s="25" t="s">
        <v>25</v>
      </c>
      <c r="C52" s="41">
        <f t="shared" ref="C52:AD52" si="68">C55+C57+C59+C61+C63+C65+C69+C71+C75+C77+C79+C81+C83+C85+C67</f>
        <v>45682</v>
      </c>
      <c r="D52" s="41">
        <f t="shared" si="68"/>
        <v>41741</v>
      </c>
      <c r="E52" s="41">
        <f t="shared" si="68"/>
        <v>51541</v>
      </c>
      <c r="F52" s="41">
        <f t="shared" si="68"/>
        <v>49494</v>
      </c>
      <c r="G52" s="41">
        <f t="shared" si="68"/>
        <v>51986</v>
      </c>
      <c r="H52" s="41">
        <f t="shared" si="68"/>
        <v>56580</v>
      </c>
      <c r="I52" s="41">
        <f t="shared" si="68"/>
        <v>55261</v>
      </c>
      <c r="J52" s="41">
        <f t="shared" si="68"/>
        <v>50069</v>
      </c>
      <c r="K52" s="41">
        <f t="shared" si="68"/>
        <v>48213</v>
      </c>
      <c r="L52" s="41">
        <f t="shared" si="68"/>
        <v>51881</v>
      </c>
      <c r="M52" s="41">
        <f t="shared" si="68"/>
        <v>48002</v>
      </c>
      <c r="N52" s="41">
        <f t="shared" si="68"/>
        <v>50185</v>
      </c>
      <c r="O52" s="41">
        <f t="shared" si="68"/>
        <v>56186</v>
      </c>
      <c r="P52" s="41">
        <f t="shared" si="68"/>
        <v>59531</v>
      </c>
      <c r="Q52" s="41">
        <f t="shared" si="68"/>
        <v>74109</v>
      </c>
      <c r="R52" s="41">
        <f t="shared" si="68"/>
        <v>71665</v>
      </c>
      <c r="S52" s="41">
        <f t="shared" si="68"/>
        <v>79418</v>
      </c>
      <c r="T52" s="41">
        <f t="shared" si="68"/>
        <v>99385</v>
      </c>
      <c r="U52" s="41">
        <f t="shared" si="68"/>
        <v>152259</v>
      </c>
      <c r="V52" s="41">
        <f t="shared" si="68"/>
        <v>160550</v>
      </c>
      <c r="W52" s="41">
        <f t="shared" si="68"/>
        <v>156472</v>
      </c>
      <c r="X52" s="41">
        <f t="shared" si="68"/>
        <v>105481</v>
      </c>
      <c r="Y52" s="41">
        <f t="shared" si="68"/>
        <v>92589</v>
      </c>
      <c r="Z52" s="41">
        <f t="shared" si="68"/>
        <v>104767</v>
      </c>
      <c r="AA52" s="41">
        <f t="shared" si="68"/>
        <v>155154</v>
      </c>
      <c r="AB52" s="41">
        <f t="shared" si="68"/>
        <v>168725</v>
      </c>
      <c r="AC52" s="41">
        <f t="shared" si="68"/>
        <v>157967</v>
      </c>
      <c r="AD52" s="41">
        <f t="shared" si="68"/>
        <v>174892.32688094419</v>
      </c>
      <c r="AE52" s="41">
        <f t="shared" ref="AE52:AG53" si="69">AE55+AE57+AE59+AE61+AE63+AE65+AE69+AE71+AE73+AE75+AE77+AE79+AE81+AE83+AE85+AE67</f>
        <v>187538</v>
      </c>
      <c r="AF52" s="41">
        <f t="shared" si="69"/>
        <v>173121</v>
      </c>
      <c r="AG52" s="41">
        <f t="shared" si="69"/>
        <v>141784</v>
      </c>
      <c r="AH52" s="42">
        <f>SUM(C52:AG52)</f>
        <v>2972228.326880944</v>
      </c>
      <c r="AI52" s="8"/>
    </row>
    <row r="53" spans="1:35" s="9" customFormat="1" ht="12.75" customHeight="1" thickBot="1" x14ac:dyDescent="0.25">
      <c r="A53" s="151"/>
      <c r="B53" s="20" t="s">
        <v>39</v>
      </c>
      <c r="C53" s="44">
        <f t="shared" ref="C53:AD53" si="70">C56+C58+C60+C62+C64+C66+C70+C72+C76+C78+C80+C82+C84+C86+C68</f>
        <v>5036095.9800000004</v>
      </c>
      <c r="D53" s="44">
        <f t="shared" si="70"/>
        <v>4708587.62</v>
      </c>
      <c r="E53" s="44">
        <f t="shared" si="70"/>
        <v>5536156.04</v>
      </c>
      <c r="F53" s="44">
        <f t="shared" si="70"/>
        <v>5306444.83</v>
      </c>
      <c r="G53" s="44">
        <f t="shared" si="70"/>
        <v>5829774.7000000002</v>
      </c>
      <c r="H53" s="44">
        <f t="shared" si="70"/>
        <v>6315194.4700000007</v>
      </c>
      <c r="I53" s="44">
        <f t="shared" si="70"/>
        <v>6234783.2300000004</v>
      </c>
      <c r="J53" s="44">
        <f t="shared" si="70"/>
        <v>5733345.3300000001</v>
      </c>
      <c r="K53" s="44">
        <f t="shared" si="70"/>
        <v>5598865.2699999996</v>
      </c>
      <c r="L53" s="44">
        <f t="shared" si="70"/>
        <v>5906684.1199999992</v>
      </c>
      <c r="M53" s="44">
        <f t="shared" si="70"/>
        <v>5832545.6900000004</v>
      </c>
      <c r="N53" s="44">
        <f t="shared" si="70"/>
        <v>5979368.256000001</v>
      </c>
      <c r="O53" s="44">
        <f t="shared" si="70"/>
        <v>6883925.870000001</v>
      </c>
      <c r="P53" s="44">
        <f t="shared" si="70"/>
        <v>8183375.1799999997</v>
      </c>
      <c r="Q53" s="44">
        <f t="shared" si="70"/>
        <v>11507448.57</v>
      </c>
      <c r="R53" s="44">
        <f t="shared" si="70"/>
        <v>13123097.709999997</v>
      </c>
      <c r="S53" s="44">
        <f t="shared" si="70"/>
        <v>14610448.1</v>
      </c>
      <c r="T53" s="44">
        <f t="shared" si="70"/>
        <v>19197205.710000001</v>
      </c>
      <c r="U53" s="44">
        <f t="shared" si="70"/>
        <v>27913988.199242532</v>
      </c>
      <c r="V53" s="44">
        <f t="shared" si="70"/>
        <v>35660347.376263648</v>
      </c>
      <c r="W53" s="44">
        <f t="shared" si="70"/>
        <v>41077579.086848617</v>
      </c>
      <c r="X53" s="44">
        <f t="shared" si="70"/>
        <v>29293629.678482495</v>
      </c>
      <c r="Y53" s="44">
        <f t="shared" si="70"/>
        <v>22690439</v>
      </c>
      <c r="Z53" s="44">
        <f t="shared" si="70"/>
        <v>24488945</v>
      </c>
      <c r="AA53" s="44">
        <f t="shared" si="70"/>
        <v>33364777</v>
      </c>
      <c r="AB53" s="44">
        <f t="shared" si="70"/>
        <v>35184632</v>
      </c>
      <c r="AC53" s="44">
        <f t="shared" si="70"/>
        <v>37359418</v>
      </c>
      <c r="AD53" s="44">
        <f t="shared" si="70"/>
        <v>39033006.640000001</v>
      </c>
      <c r="AE53" s="44">
        <f t="shared" si="69"/>
        <v>39600204.100000001</v>
      </c>
      <c r="AF53" s="44">
        <f t="shared" si="69"/>
        <v>50118214</v>
      </c>
      <c r="AG53" s="44">
        <f t="shared" si="69"/>
        <v>48557491.355097875</v>
      </c>
      <c r="AH53" s="45">
        <f>SUM(C53:AG53)</f>
        <v>605866018.11193514</v>
      </c>
      <c r="AI53" s="8"/>
    </row>
    <row r="54" spans="1:35" s="9" customFormat="1" ht="12.75" customHeight="1" x14ac:dyDescent="0.2">
      <c r="AI54" s="8"/>
    </row>
    <row r="55" spans="1:35" s="9" customFormat="1" ht="12.75" customHeight="1" x14ac:dyDescent="0.2">
      <c r="A55" s="149" t="s">
        <v>6</v>
      </c>
      <c r="B55" s="12" t="s">
        <v>25</v>
      </c>
      <c r="C55" s="14">
        <f>AP!D54</f>
        <v>0</v>
      </c>
      <c r="D55" s="14">
        <f>AP!E54</f>
        <v>0</v>
      </c>
      <c r="E55" s="14">
        <f>AP!F54</f>
        <v>0</v>
      </c>
      <c r="F55" s="14">
        <f>AP!G54</f>
        <v>0</v>
      </c>
      <c r="G55" s="14">
        <f>AP!H54</f>
        <v>0</v>
      </c>
      <c r="H55" s="14">
        <f>AP!I54</f>
        <v>0</v>
      </c>
      <c r="I55" s="14">
        <f>AP!J54</f>
        <v>0</v>
      </c>
      <c r="J55" s="14">
        <f>AP!K54</f>
        <v>0</v>
      </c>
      <c r="K55" s="14">
        <f>AP!L54</f>
        <v>0</v>
      </c>
      <c r="L55" s="14">
        <f>AP!M54</f>
        <v>0</v>
      </c>
      <c r="M55" s="14">
        <f>AP!N54</f>
        <v>0</v>
      </c>
      <c r="N55" s="14">
        <f>AP!O54</f>
        <v>0</v>
      </c>
      <c r="O55" s="14">
        <f>AP!P54</f>
        <v>0</v>
      </c>
      <c r="P55" s="14">
        <f>AP!Q54</f>
        <v>0</v>
      </c>
      <c r="Q55" s="14">
        <f>AP!R54</f>
        <v>0</v>
      </c>
      <c r="R55" s="14">
        <f>AP!S54</f>
        <v>0</v>
      </c>
      <c r="S55" s="14">
        <f>AP!T54</f>
        <v>0</v>
      </c>
      <c r="T55" s="14">
        <f>AP!U54</f>
        <v>0</v>
      </c>
      <c r="U55" s="14">
        <f>AP!V54</f>
        <v>998</v>
      </c>
      <c r="V55" s="14">
        <f>AP!W54</f>
        <v>1515</v>
      </c>
      <c r="W55" s="14">
        <f>AP!X54</f>
        <v>1622</v>
      </c>
      <c r="X55" s="14">
        <f>AP!Y54</f>
        <v>1278</v>
      </c>
      <c r="Y55" s="14">
        <f>AP!Z54</f>
        <v>981</v>
      </c>
      <c r="Z55" s="14">
        <f>AP!AA54</f>
        <v>1139</v>
      </c>
      <c r="AA55" s="14">
        <f>AP!AB54</f>
        <v>1256</v>
      </c>
      <c r="AB55" s="14">
        <f>AP!AC54</f>
        <v>1036</v>
      </c>
      <c r="AC55" s="14">
        <f>AP!AD54</f>
        <v>2153</v>
      </c>
      <c r="AD55" s="14">
        <v>1965</v>
      </c>
      <c r="AE55" s="14">
        <v>1509</v>
      </c>
      <c r="AF55" s="14">
        <v>1737</v>
      </c>
      <c r="AG55" s="14">
        <f>AP!AH54</f>
        <v>2616</v>
      </c>
      <c r="AH55" s="35">
        <f t="shared" ref="AH55:AH86" si="71">SUM(C55:AG55)</f>
        <v>19805</v>
      </c>
      <c r="AI55" s="8"/>
    </row>
    <row r="56" spans="1:35" s="9" customFormat="1" ht="12.75" customHeight="1" x14ac:dyDescent="0.2">
      <c r="A56" s="150"/>
      <c r="B56" s="13" t="s">
        <v>39</v>
      </c>
      <c r="C56" s="15">
        <f>AP!D55</f>
        <v>0</v>
      </c>
      <c r="D56" s="15">
        <f>AP!E55</f>
        <v>0</v>
      </c>
      <c r="E56" s="15">
        <f>AP!F55</f>
        <v>0</v>
      </c>
      <c r="F56" s="15">
        <f>AP!G55</f>
        <v>0</v>
      </c>
      <c r="G56" s="15">
        <f>AP!H55</f>
        <v>0</v>
      </c>
      <c r="H56" s="15">
        <f>AP!I55</f>
        <v>0</v>
      </c>
      <c r="I56" s="15">
        <f>AP!J55</f>
        <v>0</v>
      </c>
      <c r="J56" s="15">
        <f>AP!K55</f>
        <v>0</v>
      </c>
      <c r="K56" s="15">
        <f>AP!L55</f>
        <v>0</v>
      </c>
      <c r="L56" s="15">
        <f>AP!M55</f>
        <v>0</v>
      </c>
      <c r="M56" s="15">
        <f>AP!N55</f>
        <v>0</v>
      </c>
      <c r="N56" s="15">
        <f>AP!O55</f>
        <v>0</v>
      </c>
      <c r="O56" s="15">
        <f>AP!P55</f>
        <v>0</v>
      </c>
      <c r="P56" s="15">
        <f>AP!Q55</f>
        <v>0</v>
      </c>
      <c r="Q56" s="15">
        <f>AP!R55</f>
        <v>0</v>
      </c>
      <c r="R56" s="15">
        <f>AP!S55</f>
        <v>0</v>
      </c>
      <c r="S56" s="15">
        <f>AP!T55</f>
        <v>0</v>
      </c>
      <c r="T56" s="15">
        <f>AP!U55</f>
        <v>0</v>
      </c>
      <c r="U56" s="15">
        <f>AP!V55</f>
        <v>320804.95</v>
      </c>
      <c r="V56" s="15">
        <f>AP!W55</f>
        <v>624526.22340000002</v>
      </c>
      <c r="W56" s="15">
        <f>AP!X55</f>
        <v>466831.35646101472</v>
      </c>
      <c r="X56" s="15">
        <f>AP!Y55</f>
        <v>517730.7454225868</v>
      </c>
      <c r="Y56" s="15">
        <f>AP!Z55</f>
        <v>250654</v>
      </c>
      <c r="Z56" s="15">
        <f>AP!AA55</f>
        <v>237479</v>
      </c>
      <c r="AA56" s="15">
        <f>AP!AB55</f>
        <v>312216</v>
      </c>
      <c r="AB56" s="15">
        <f>AP!AC55</f>
        <v>443516</v>
      </c>
      <c r="AC56" s="15">
        <f>AP!AD55</f>
        <v>851178</v>
      </c>
      <c r="AD56" s="15">
        <v>618246</v>
      </c>
      <c r="AE56" s="15">
        <v>321174</v>
      </c>
      <c r="AF56" s="15">
        <v>939461</v>
      </c>
      <c r="AG56" s="15">
        <f>AP!AH55</f>
        <v>1920424</v>
      </c>
      <c r="AH56" s="36">
        <f t="shared" si="71"/>
        <v>7824241.2752836011</v>
      </c>
      <c r="AI56" s="8"/>
    </row>
    <row r="57" spans="1:35" s="9" customFormat="1" ht="12.75" customHeight="1" x14ac:dyDescent="0.2">
      <c r="A57" s="149" t="s">
        <v>7</v>
      </c>
      <c r="B57" s="12" t="s">
        <v>25</v>
      </c>
      <c r="C57" s="14">
        <f>TA!D54</f>
        <v>785</v>
      </c>
      <c r="D57" s="14">
        <f>TA!E54</f>
        <v>1387</v>
      </c>
      <c r="E57" s="14">
        <f>TA!F54</f>
        <v>1026</v>
      </c>
      <c r="F57" s="14">
        <f>TA!G54</f>
        <v>1499</v>
      </c>
      <c r="G57" s="14">
        <f>TA!H54</f>
        <v>864</v>
      </c>
      <c r="H57" s="14">
        <f>TA!I54</f>
        <v>1746</v>
      </c>
      <c r="I57" s="14">
        <f>TA!J54</f>
        <v>935</v>
      </c>
      <c r="J57" s="14">
        <f>TA!K54</f>
        <v>1260</v>
      </c>
      <c r="K57" s="14">
        <f>TA!L54</f>
        <v>1021</v>
      </c>
      <c r="L57" s="14">
        <f>TA!M54</f>
        <v>1417</v>
      </c>
      <c r="M57" s="14">
        <f>TA!N54</f>
        <v>1140</v>
      </c>
      <c r="N57" s="14">
        <f>TA!O54</f>
        <v>1462</v>
      </c>
      <c r="O57" s="14">
        <f>TA!P54</f>
        <v>916</v>
      </c>
      <c r="P57" s="14">
        <f>TA!Q54</f>
        <v>887</v>
      </c>
      <c r="Q57" s="14">
        <f>TA!R54</f>
        <v>1988</v>
      </c>
      <c r="R57" s="14">
        <f>TA!S54</f>
        <v>2675</v>
      </c>
      <c r="S57" s="14">
        <f>TA!T54</f>
        <v>2303</v>
      </c>
      <c r="T57" s="14">
        <f>TA!U54</f>
        <v>3186</v>
      </c>
      <c r="U57" s="14">
        <f>TA!V54</f>
        <v>2510</v>
      </c>
      <c r="V57" s="14">
        <f>TA!W54</f>
        <v>2791</v>
      </c>
      <c r="W57" s="14">
        <f>TA!X54</f>
        <v>2596</v>
      </c>
      <c r="X57" s="14">
        <f>TA!Y54</f>
        <v>2160</v>
      </c>
      <c r="Y57" s="14">
        <f>TA!Z54</f>
        <v>1354</v>
      </c>
      <c r="Z57" s="14">
        <f>TA!AA54</f>
        <v>2333</v>
      </c>
      <c r="AA57" s="14">
        <f>TA!AB54</f>
        <v>2642</v>
      </c>
      <c r="AB57" s="14">
        <f>TA!AC54</f>
        <v>1224</v>
      </c>
      <c r="AC57" s="14">
        <f>TA!AD54</f>
        <v>943</v>
      </c>
      <c r="AD57" s="14">
        <v>2111</v>
      </c>
      <c r="AE57" s="14">
        <v>2604</v>
      </c>
      <c r="AF57" s="14">
        <v>2351</v>
      </c>
      <c r="AG57" s="14">
        <f>TA!AH54</f>
        <v>1549</v>
      </c>
      <c r="AH57" s="35">
        <f t="shared" si="71"/>
        <v>53665</v>
      </c>
      <c r="AI57" s="8"/>
    </row>
    <row r="58" spans="1:35" s="9" customFormat="1" ht="12.75" customHeight="1" x14ac:dyDescent="0.2">
      <c r="A58" s="150"/>
      <c r="B58" s="13" t="s">
        <v>39</v>
      </c>
      <c r="C58" s="15">
        <f>TA!D55</f>
        <v>72464.31</v>
      </c>
      <c r="D58" s="15">
        <f>TA!E55</f>
        <v>143228.16</v>
      </c>
      <c r="E58" s="15">
        <f>TA!F55</f>
        <v>93552.14</v>
      </c>
      <c r="F58" s="15">
        <f>TA!G55</f>
        <v>139083.39000000001</v>
      </c>
      <c r="G58" s="15">
        <f>TA!H55</f>
        <v>93246.399999999994</v>
      </c>
      <c r="H58" s="15">
        <f>TA!I55</f>
        <v>174107.63</v>
      </c>
      <c r="I58" s="15">
        <f>TA!J55</f>
        <v>93627.6</v>
      </c>
      <c r="J58" s="15">
        <f>TA!K55</f>
        <v>124242.54000000001</v>
      </c>
      <c r="K58" s="15">
        <f>TA!L55</f>
        <v>101123.38</v>
      </c>
      <c r="L58" s="15">
        <f>TA!M55</f>
        <v>140825.27000000002</v>
      </c>
      <c r="M58" s="15">
        <f>TA!N55</f>
        <v>116463.35</v>
      </c>
      <c r="N58" s="15">
        <f>TA!O55</f>
        <v>144737.65</v>
      </c>
      <c r="O58" s="15">
        <f>TA!P55</f>
        <v>111165</v>
      </c>
      <c r="P58" s="15">
        <f>TA!Q55</f>
        <v>141870</v>
      </c>
      <c r="Q58" s="15">
        <f>TA!R55</f>
        <v>372117.26</v>
      </c>
      <c r="R58" s="15">
        <f>TA!S55</f>
        <v>612403.75</v>
      </c>
      <c r="S58" s="15">
        <f>TA!T55</f>
        <v>529490.48</v>
      </c>
      <c r="T58" s="15">
        <f>TA!U55</f>
        <v>898410.71</v>
      </c>
      <c r="U58" s="15">
        <f>TA!V55</f>
        <v>747117.82</v>
      </c>
      <c r="V58" s="15">
        <f>TA!W55</f>
        <v>824739.13005000004</v>
      </c>
      <c r="W58" s="15">
        <f>TA!X55</f>
        <v>751107.831658707</v>
      </c>
      <c r="X58" s="15">
        <f>TA!Y55</f>
        <v>608012.79478541086</v>
      </c>
      <c r="Y58" s="15">
        <f>TA!Z55</f>
        <v>300355</v>
      </c>
      <c r="Z58" s="15">
        <f>TA!AA55</f>
        <v>456734</v>
      </c>
      <c r="AA58" s="15">
        <f>TA!AB55</f>
        <v>641842</v>
      </c>
      <c r="AB58" s="15">
        <f>TA!AC55</f>
        <v>472820</v>
      </c>
      <c r="AC58" s="15">
        <f>TA!AD55</f>
        <v>549696</v>
      </c>
      <c r="AD58" s="15">
        <v>769805</v>
      </c>
      <c r="AE58" s="15">
        <v>1054978</v>
      </c>
      <c r="AF58" s="15">
        <v>1056165</v>
      </c>
      <c r="AG58" s="15">
        <f>TA!AH55</f>
        <v>1274021</v>
      </c>
      <c r="AH58" s="36">
        <f t="shared" si="71"/>
        <v>13609552.596494118</v>
      </c>
      <c r="AI58" s="8"/>
    </row>
    <row r="59" spans="1:35" s="9" customFormat="1" ht="12.75" customHeight="1" x14ac:dyDescent="0.2">
      <c r="A59" s="149" t="s">
        <v>8</v>
      </c>
      <c r="B59" s="12" t="s">
        <v>25</v>
      </c>
      <c r="C59" s="14">
        <f>AN!D54</f>
        <v>1258</v>
      </c>
      <c r="D59" s="14">
        <f>AN!E54</f>
        <v>996</v>
      </c>
      <c r="E59" s="14">
        <f>AN!F54</f>
        <v>978</v>
      </c>
      <c r="F59" s="14">
        <f>AN!G54</f>
        <v>1348</v>
      </c>
      <c r="G59" s="14">
        <f>AN!H54</f>
        <v>1224</v>
      </c>
      <c r="H59" s="14">
        <f>AN!I54</f>
        <v>1396</v>
      </c>
      <c r="I59" s="14">
        <f>AN!J54</f>
        <v>1343</v>
      </c>
      <c r="J59" s="14">
        <f>AN!K54</f>
        <v>914</v>
      </c>
      <c r="K59" s="14">
        <f>AN!L54</f>
        <v>822</v>
      </c>
      <c r="L59" s="14">
        <f>AN!M54</f>
        <v>626</v>
      </c>
      <c r="M59" s="14">
        <f>AN!N54</f>
        <v>426</v>
      </c>
      <c r="N59" s="14">
        <f>AN!O54</f>
        <v>388</v>
      </c>
      <c r="O59" s="14">
        <f>AN!P54</f>
        <v>791</v>
      </c>
      <c r="P59" s="14">
        <f>AN!Q54</f>
        <v>1049</v>
      </c>
      <c r="Q59" s="14">
        <f>AN!R54</f>
        <v>1804</v>
      </c>
      <c r="R59" s="14">
        <f>AN!S54</f>
        <v>1405</v>
      </c>
      <c r="S59" s="14">
        <f>AN!T54</f>
        <v>1058</v>
      </c>
      <c r="T59" s="14">
        <f>AN!U54</f>
        <v>1962</v>
      </c>
      <c r="U59" s="14">
        <f>AN!V54</f>
        <v>4819</v>
      </c>
      <c r="V59" s="14">
        <f>AN!W54</f>
        <v>6430</v>
      </c>
      <c r="W59" s="14">
        <f>AN!X54</f>
        <v>4586</v>
      </c>
      <c r="X59" s="14">
        <f>AN!Y54</f>
        <v>2558</v>
      </c>
      <c r="Y59" s="14">
        <f>AN!Z54</f>
        <v>2614</v>
      </c>
      <c r="Z59" s="14">
        <f>AN!AA54</f>
        <v>2111</v>
      </c>
      <c r="AA59" s="14">
        <f>AN!AB54</f>
        <v>3407</v>
      </c>
      <c r="AB59" s="14">
        <f>AN!AC54</f>
        <v>3214</v>
      </c>
      <c r="AC59" s="14">
        <f>AN!AD54</f>
        <v>2872</v>
      </c>
      <c r="AD59" s="14">
        <v>3141</v>
      </c>
      <c r="AE59" s="14">
        <v>3301</v>
      </c>
      <c r="AF59" s="14">
        <v>2782</v>
      </c>
      <c r="AG59" s="14">
        <f>AN!AH54</f>
        <v>2708</v>
      </c>
      <c r="AH59" s="35">
        <f t="shared" si="71"/>
        <v>64331</v>
      </c>
      <c r="AI59" s="8"/>
    </row>
    <row r="60" spans="1:35" s="9" customFormat="1" ht="12.75" customHeight="1" x14ac:dyDescent="0.2">
      <c r="A60" s="150"/>
      <c r="B60" s="13" t="s">
        <v>39</v>
      </c>
      <c r="C60" s="15">
        <f>AN!D55</f>
        <v>128048</v>
      </c>
      <c r="D60" s="15">
        <f>AN!E55</f>
        <v>101663</v>
      </c>
      <c r="E60" s="15">
        <f>AN!F55</f>
        <v>96340</v>
      </c>
      <c r="F60" s="15">
        <f>AN!G55</f>
        <v>125673</v>
      </c>
      <c r="G60" s="15">
        <f>AN!H55</f>
        <v>127431.84</v>
      </c>
      <c r="H60" s="15">
        <f>AN!I55</f>
        <v>147770.85</v>
      </c>
      <c r="I60" s="15">
        <f>AN!J55</f>
        <v>147477.93</v>
      </c>
      <c r="J60" s="15">
        <f>AN!K55</f>
        <v>98551.73000000001</v>
      </c>
      <c r="K60" s="15">
        <f>AN!L55</f>
        <v>90439.1</v>
      </c>
      <c r="L60" s="15">
        <f>AN!M55</f>
        <v>62212.020000000004</v>
      </c>
      <c r="M60" s="15">
        <f>AN!N55</f>
        <v>49911.38</v>
      </c>
      <c r="N60" s="15">
        <f>AN!O55</f>
        <v>48382</v>
      </c>
      <c r="O60" s="15">
        <f>AN!P55</f>
        <v>93612.36</v>
      </c>
      <c r="P60" s="15">
        <f>AN!Q55</f>
        <v>160490.01</v>
      </c>
      <c r="Q60" s="15">
        <f>AN!R55</f>
        <v>326163.82</v>
      </c>
      <c r="R60" s="15">
        <f>AN!S55</f>
        <v>277496.71999999997</v>
      </c>
      <c r="S60" s="15">
        <f>AN!T55</f>
        <v>213234.3</v>
      </c>
      <c r="T60" s="15">
        <f>AN!U55</f>
        <v>535900</v>
      </c>
      <c r="U60" s="15">
        <f>AN!V55</f>
        <v>1252467.99</v>
      </c>
      <c r="V60" s="15">
        <f>AN!W55</f>
        <v>1755790.3854400001</v>
      </c>
      <c r="W60" s="15">
        <f>AN!X55</f>
        <v>1430823.992785553</v>
      </c>
      <c r="X60" s="15">
        <f>AN!Y55</f>
        <v>778861.41606855136</v>
      </c>
      <c r="Y60" s="15">
        <f>AN!Z55</f>
        <v>758054</v>
      </c>
      <c r="Z60" s="15">
        <f>AN!AA55</f>
        <v>594830</v>
      </c>
      <c r="AA60" s="15">
        <f>AN!AB55</f>
        <v>643824</v>
      </c>
      <c r="AB60" s="15">
        <f>AN!AC55</f>
        <v>790189</v>
      </c>
      <c r="AC60" s="15">
        <f>AN!AD55</f>
        <v>861609</v>
      </c>
      <c r="AD60" s="15">
        <v>1043076</v>
      </c>
      <c r="AE60" s="15">
        <v>752400.5</v>
      </c>
      <c r="AF60" s="15">
        <v>1234781</v>
      </c>
      <c r="AG60" s="15">
        <f>AN!AH55</f>
        <v>1616735</v>
      </c>
      <c r="AH60" s="36">
        <f t="shared" si="71"/>
        <v>16344240.344294105</v>
      </c>
      <c r="AI60" s="8"/>
    </row>
    <row r="61" spans="1:35" s="9" customFormat="1" ht="12.75" customHeight="1" x14ac:dyDescent="0.2">
      <c r="A61" s="149" t="s">
        <v>9</v>
      </c>
      <c r="B61" s="12" t="s">
        <v>25</v>
      </c>
      <c r="C61" s="14">
        <f>AT!D54</f>
        <v>230</v>
      </c>
      <c r="D61" s="14">
        <f>AT!E54</f>
        <v>688</v>
      </c>
      <c r="E61" s="14">
        <f>AT!F54</f>
        <v>563</v>
      </c>
      <c r="F61" s="14">
        <f>AT!G54</f>
        <v>606</v>
      </c>
      <c r="G61" s="14">
        <f>AT!H54</f>
        <v>400</v>
      </c>
      <c r="H61" s="14">
        <f>AT!I54</f>
        <v>392</v>
      </c>
      <c r="I61" s="14">
        <f>AT!J54</f>
        <v>411</v>
      </c>
      <c r="J61" s="14">
        <f>AT!K54</f>
        <v>543</v>
      </c>
      <c r="K61" s="14">
        <f>AT!L54</f>
        <v>425</v>
      </c>
      <c r="L61" s="14">
        <f>AT!M54</f>
        <v>697</v>
      </c>
      <c r="M61" s="14">
        <f>AT!N54</f>
        <v>667</v>
      </c>
      <c r="N61" s="14">
        <f>AT!O54</f>
        <v>921</v>
      </c>
      <c r="O61" s="14">
        <f>AT!P54</f>
        <v>1359</v>
      </c>
      <c r="P61" s="14">
        <f>AT!Q54</f>
        <v>1305</v>
      </c>
      <c r="Q61" s="14">
        <f>AT!R54</f>
        <v>1359</v>
      </c>
      <c r="R61" s="14">
        <f>AT!S54</f>
        <v>1568</v>
      </c>
      <c r="S61" s="14">
        <f>AT!T54</f>
        <v>1198</v>
      </c>
      <c r="T61" s="14">
        <f>AT!U54</f>
        <v>1471</v>
      </c>
      <c r="U61" s="14">
        <f>AT!V54</f>
        <v>1420</v>
      </c>
      <c r="V61" s="14">
        <f>AT!W54</f>
        <v>2225</v>
      </c>
      <c r="W61" s="14">
        <f>AT!X54</f>
        <v>2065</v>
      </c>
      <c r="X61" s="14">
        <f>AT!Y54</f>
        <v>2355</v>
      </c>
      <c r="Y61" s="14">
        <f>AT!Z54</f>
        <v>1292</v>
      </c>
      <c r="Z61" s="14">
        <f>AT!AA54</f>
        <v>879</v>
      </c>
      <c r="AA61" s="14">
        <f>AT!AB54</f>
        <v>1070</v>
      </c>
      <c r="AB61" s="14">
        <f>AT!AC54</f>
        <v>997</v>
      </c>
      <c r="AC61" s="14">
        <f>AT!AD54</f>
        <v>1295</v>
      </c>
      <c r="AD61" s="14">
        <v>1191.4763573366135</v>
      </c>
      <c r="AE61" s="14">
        <v>1402</v>
      </c>
      <c r="AF61" s="14">
        <v>1891</v>
      </c>
      <c r="AG61" s="14">
        <f>AT!AH54</f>
        <v>1858</v>
      </c>
      <c r="AH61" s="35">
        <f t="shared" si="71"/>
        <v>34743.476357336614</v>
      </c>
      <c r="AI61" s="8"/>
    </row>
    <row r="62" spans="1:35" s="9" customFormat="1" ht="12.75" customHeight="1" x14ac:dyDescent="0.2">
      <c r="A62" s="150"/>
      <c r="B62" s="13" t="s">
        <v>39</v>
      </c>
      <c r="C62" s="15">
        <f>AT!D55</f>
        <v>23071.97</v>
      </c>
      <c r="D62" s="15">
        <f>AT!E55</f>
        <v>64272.43</v>
      </c>
      <c r="E62" s="15">
        <f>AT!F55</f>
        <v>48795.770000000004</v>
      </c>
      <c r="F62" s="15">
        <f>AT!G55</f>
        <v>52341.97</v>
      </c>
      <c r="G62" s="15">
        <f>AT!H55</f>
        <v>40699.160000000003</v>
      </c>
      <c r="H62" s="15">
        <f>AT!I55</f>
        <v>39423.89</v>
      </c>
      <c r="I62" s="15">
        <f>AT!J55</f>
        <v>39079.020000000004</v>
      </c>
      <c r="J62" s="15">
        <f>AT!K55</f>
        <v>52295</v>
      </c>
      <c r="K62" s="15">
        <f>AT!L55</f>
        <v>42958</v>
      </c>
      <c r="L62" s="15">
        <f>AT!M55</f>
        <v>74546</v>
      </c>
      <c r="M62" s="15">
        <f>AT!N55</f>
        <v>82312</v>
      </c>
      <c r="N62" s="15">
        <f>AT!O55</f>
        <v>74207</v>
      </c>
      <c r="O62" s="15">
        <f>AT!P55</f>
        <v>115791</v>
      </c>
      <c r="P62" s="15">
        <f>AT!Q55</f>
        <v>152074.85</v>
      </c>
      <c r="Q62" s="15">
        <f>AT!R55</f>
        <v>222342.01</v>
      </c>
      <c r="R62" s="15">
        <f>AT!S55</f>
        <v>275455.34999999998</v>
      </c>
      <c r="S62" s="15">
        <f>AT!T55</f>
        <v>176903.87</v>
      </c>
      <c r="T62" s="15">
        <f>AT!U55</f>
        <v>355248</v>
      </c>
      <c r="U62" s="15">
        <f>AT!V55</f>
        <v>287690.21000000008</v>
      </c>
      <c r="V62" s="15">
        <f>AT!W55</f>
        <v>562751.66683</v>
      </c>
      <c r="W62" s="15">
        <f>AT!X55</f>
        <v>677966.28609633713</v>
      </c>
      <c r="X62" s="15">
        <f>AT!Y55</f>
        <v>707171.51611249452</v>
      </c>
      <c r="Y62" s="15">
        <f>AT!Z55</f>
        <v>390491</v>
      </c>
      <c r="Z62" s="15">
        <f>AT!AA55</f>
        <v>234988</v>
      </c>
      <c r="AA62" s="15">
        <f>AT!AB55</f>
        <v>465752</v>
      </c>
      <c r="AB62" s="15">
        <f>AT!AC55</f>
        <v>386908</v>
      </c>
      <c r="AC62" s="15">
        <f>AT!AD55</f>
        <v>527800</v>
      </c>
      <c r="AD62" s="15">
        <v>598181</v>
      </c>
      <c r="AE62" s="15">
        <v>457363.44699999999</v>
      </c>
      <c r="AF62" s="15">
        <v>999481</v>
      </c>
      <c r="AG62" s="15">
        <f>AT!AH55</f>
        <v>946287</v>
      </c>
      <c r="AH62" s="36">
        <f t="shared" si="71"/>
        <v>9174648.4160388317</v>
      </c>
      <c r="AI62" s="8"/>
    </row>
    <row r="63" spans="1:35" s="9" customFormat="1" ht="12.75" customHeight="1" x14ac:dyDescent="0.2">
      <c r="A63" s="149" t="s">
        <v>10</v>
      </c>
      <c r="B63" s="12" t="s">
        <v>25</v>
      </c>
      <c r="C63" s="14">
        <f>CO!D54</f>
        <v>2046</v>
      </c>
      <c r="D63" s="14">
        <f>CO!E54</f>
        <v>1191</v>
      </c>
      <c r="E63" s="14">
        <f>CO!F54</f>
        <v>2843</v>
      </c>
      <c r="F63" s="14">
        <f>CO!G54</f>
        <v>3205</v>
      </c>
      <c r="G63" s="14">
        <f>CO!H54</f>
        <v>3787</v>
      </c>
      <c r="H63" s="14">
        <f>CO!I54</f>
        <v>3819</v>
      </c>
      <c r="I63" s="14">
        <f>CO!J54</f>
        <v>3192</v>
      </c>
      <c r="J63" s="14">
        <f>CO!K54</f>
        <v>3367</v>
      </c>
      <c r="K63" s="14">
        <f>CO!L54</f>
        <v>2937</v>
      </c>
      <c r="L63" s="14">
        <f>CO!M54</f>
        <v>3633</v>
      </c>
      <c r="M63" s="14">
        <f>CO!N54</f>
        <v>4435</v>
      </c>
      <c r="N63" s="14">
        <f>CO!O54</f>
        <v>5806</v>
      </c>
      <c r="O63" s="14">
        <f>CO!P54</f>
        <v>5485</v>
      </c>
      <c r="P63" s="14">
        <f>CO!Q54</f>
        <v>4402</v>
      </c>
      <c r="Q63" s="14">
        <f>CO!R54</f>
        <v>5439</v>
      </c>
      <c r="R63" s="14">
        <f>CO!S54</f>
        <v>4168</v>
      </c>
      <c r="S63" s="14">
        <f>CO!T54</f>
        <v>4952</v>
      </c>
      <c r="T63" s="14">
        <f>CO!U54</f>
        <v>3866</v>
      </c>
      <c r="U63" s="14">
        <f>CO!V54</f>
        <v>6391</v>
      </c>
      <c r="V63" s="14">
        <f>CO!W54</f>
        <v>6372</v>
      </c>
      <c r="W63" s="14">
        <f>CO!X54</f>
        <v>5984</v>
      </c>
      <c r="X63" s="14">
        <f>CO!Y54</f>
        <v>4902</v>
      </c>
      <c r="Y63" s="14">
        <f>CO!Z54</f>
        <v>3996</v>
      </c>
      <c r="Z63" s="14">
        <f>CO!AA54</f>
        <v>3767</v>
      </c>
      <c r="AA63" s="14">
        <f>CO!AB54</f>
        <v>5147</v>
      </c>
      <c r="AB63" s="14">
        <f>CO!AC54</f>
        <v>6653</v>
      </c>
      <c r="AC63" s="14">
        <f>CO!AD54</f>
        <v>6305</v>
      </c>
      <c r="AD63" s="14">
        <v>5341</v>
      </c>
      <c r="AE63" s="14">
        <v>5831</v>
      </c>
      <c r="AF63" s="14">
        <v>4670</v>
      </c>
      <c r="AG63" s="14">
        <f>CO!AH54</f>
        <v>3811</v>
      </c>
      <c r="AH63" s="35">
        <f t="shared" si="71"/>
        <v>137743</v>
      </c>
      <c r="AI63" s="8"/>
    </row>
    <row r="64" spans="1:35" s="9" customFormat="1" ht="12.75" customHeight="1" x14ac:dyDescent="0.2">
      <c r="A64" s="150"/>
      <c r="B64" s="13" t="s">
        <v>39</v>
      </c>
      <c r="C64" s="15">
        <f>CO!D55</f>
        <v>211242.66</v>
      </c>
      <c r="D64" s="15">
        <f>CO!E55</f>
        <v>137745.06</v>
      </c>
      <c r="E64" s="15">
        <f>CO!F55</f>
        <v>307191.06</v>
      </c>
      <c r="F64" s="15">
        <f>CO!G55</f>
        <v>333793.99</v>
      </c>
      <c r="G64" s="15">
        <f>CO!H55</f>
        <v>416022.16000000003</v>
      </c>
      <c r="H64" s="15">
        <f>CO!I55</f>
        <v>407260.39</v>
      </c>
      <c r="I64" s="15">
        <f>CO!J55</f>
        <v>351791.15</v>
      </c>
      <c r="J64" s="15">
        <f>CO!K55</f>
        <v>382452.98</v>
      </c>
      <c r="K64" s="15">
        <f>CO!L55</f>
        <v>332612.71000000002</v>
      </c>
      <c r="L64" s="15">
        <f>CO!M55</f>
        <v>450028.03</v>
      </c>
      <c r="M64" s="15">
        <f>CO!N55</f>
        <v>569805.98</v>
      </c>
      <c r="N64" s="15">
        <f>CO!O55</f>
        <v>764159.55</v>
      </c>
      <c r="O64" s="15">
        <f>CO!P55</f>
        <v>710465.28</v>
      </c>
      <c r="P64" s="15">
        <f>CO!Q55</f>
        <v>598614</v>
      </c>
      <c r="Q64" s="15">
        <f>CO!R55</f>
        <v>880222.87</v>
      </c>
      <c r="R64" s="15">
        <f>CO!S55</f>
        <v>799666.21</v>
      </c>
      <c r="S64" s="15">
        <f>CO!T55</f>
        <v>674101.08</v>
      </c>
      <c r="T64" s="15">
        <f>CO!U55</f>
        <v>678180</v>
      </c>
      <c r="U64" s="15">
        <f>CO!V55</f>
        <v>1074590.76</v>
      </c>
      <c r="V64" s="15">
        <f>CO!W55</f>
        <v>1281348.9004751064</v>
      </c>
      <c r="W64" s="15">
        <f>CO!X55</f>
        <v>1421242.709057312</v>
      </c>
      <c r="X64" s="15">
        <f>CO!Y55</f>
        <v>1095099.7312875348</v>
      </c>
      <c r="Y64" s="15">
        <f>CO!Z55</f>
        <v>898787</v>
      </c>
      <c r="Z64" s="15">
        <f>CO!AA55</f>
        <v>901931</v>
      </c>
      <c r="AA64" s="15">
        <f>CO!AB55</f>
        <v>1144884</v>
      </c>
      <c r="AB64" s="15">
        <f>CO!AC55</f>
        <v>1385305</v>
      </c>
      <c r="AC64" s="15">
        <f>CO!AD55</f>
        <v>1660408</v>
      </c>
      <c r="AD64" s="15">
        <v>1219979</v>
      </c>
      <c r="AE64" s="15">
        <v>1654105.31</v>
      </c>
      <c r="AF64" s="15">
        <v>1879699</v>
      </c>
      <c r="AG64" s="15">
        <f>CO!AH55</f>
        <v>1524398.6600000001</v>
      </c>
      <c r="AH64" s="36">
        <f t="shared" si="71"/>
        <v>26147134.230819955</v>
      </c>
      <c r="AI64" s="8"/>
    </row>
    <row r="65" spans="1:35" s="9" customFormat="1" ht="12.75" customHeight="1" x14ac:dyDescent="0.2">
      <c r="A65" s="149" t="s">
        <v>11</v>
      </c>
      <c r="B65" s="12" t="s">
        <v>25</v>
      </c>
      <c r="C65" s="14">
        <f>VA!D54</f>
        <v>2763</v>
      </c>
      <c r="D65" s="14">
        <f>VA!E54</f>
        <v>3870</v>
      </c>
      <c r="E65" s="14">
        <f>VA!F54</f>
        <v>4185</v>
      </c>
      <c r="F65" s="14">
        <f>VA!G54</f>
        <v>4024</v>
      </c>
      <c r="G65" s="14">
        <f>VA!H54</f>
        <v>4544</v>
      </c>
      <c r="H65" s="14">
        <f>VA!I54</f>
        <v>5102</v>
      </c>
      <c r="I65" s="14">
        <f>VA!J54</f>
        <v>5701</v>
      </c>
      <c r="J65" s="14">
        <f>VA!K54</f>
        <v>4602</v>
      </c>
      <c r="K65" s="14">
        <f>VA!L54</f>
        <v>5009</v>
      </c>
      <c r="L65" s="14">
        <f>VA!M54</f>
        <v>6429</v>
      </c>
      <c r="M65" s="14">
        <f>VA!N54</f>
        <v>4863</v>
      </c>
      <c r="N65" s="14">
        <f>VA!O54</f>
        <v>5656</v>
      </c>
      <c r="O65" s="14">
        <f>VA!P54</f>
        <v>6457</v>
      </c>
      <c r="P65" s="14">
        <f>VA!Q54</f>
        <v>7083</v>
      </c>
      <c r="Q65" s="14">
        <f>VA!R54</f>
        <v>5612</v>
      </c>
      <c r="R65" s="14">
        <f>VA!S54</f>
        <v>6468</v>
      </c>
      <c r="S65" s="14">
        <f>VA!T54</f>
        <v>6213</v>
      </c>
      <c r="T65" s="14">
        <f>VA!U54</f>
        <v>7926</v>
      </c>
      <c r="U65" s="14">
        <f>VA!V54</f>
        <v>13746</v>
      </c>
      <c r="V65" s="14">
        <f>VA!W54</f>
        <v>12932</v>
      </c>
      <c r="W65" s="14">
        <f>VA!X54</f>
        <v>14549</v>
      </c>
      <c r="X65" s="14">
        <f>VA!Y54</f>
        <v>11821</v>
      </c>
      <c r="Y65" s="14">
        <f>VA!Z54</f>
        <v>7475</v>
      </c>
      <c r="Z65" s="14">
        <f>VA!AA54</f>
        <v>9088</v>
      </c>
      <c r="AA65" s="14">
        <f>VA!AB54</f>
        <v>14226</v>
      </c>
      <c r="AB65" s="14">
        <f>VA!AC54</f>
        <v>15943</v>
      </c>
      <c r="AC65" s="14">
        <f>VA!AD54</f>
        <v>16256</v>
      </c>
      <c r="AD65" s="14">
        <v>16487</v>
      </c>
      <c r="AE65" s="14">
        <v>19880</v>
      </c>
      <c r="AF65" s="14">
        <v>16692</v>
      </c>
      <c r="AG65" s="14">
        <f>VA!AH54</f>
        <v>14691</v>
      </c>
      <c r="AH65" s="35">
        <f t="shared" si="71"/>
        <v>280293</v>
      </c>
      <c r="AI65" s="8"/>
    </row>
    <row r="66" spans="1:35" s="9" customFormat="1" ht="12.75" customHeight="1" x14ac:dyDescent="0.2">
      <c r="A66" s="150"/>
      <c r="B66" s="13" t="s">
        <v>39</v>
      </c>
      <c r="C66" s="15">
        <f>VA!D55</f>
        <v>320749.96999999997</v>
      </c>
      <c r="D66" s="15">
        <f>VA!E55</f>
        <v>410812.41000000003</v>
      </c>
      <c r="E66" s="15">
        <f>VA!F55</f>
        <v>446308.63</v>
      </c>
      <c r="F66" s="15">
        <f>VA!G55</f>
        <v>415667.70999999996</v>
      </c>
      <c r="G66" s="15">
        <f>VA!H55</f>
        <v>495995.3</v>
      </c>
      <c r="H66" s="15">
        <f>VA!I55</f>
        <v>571455.74</v>
      </c>
      <c r="I66" s="15">
        <f>VA!J55</f>
        <v>633167.17999999993</v>
      </c>
      <c r="J66" s="15">
        <f>VA!K55</f>
        <v>527992.71</v>
      </c>
      <c r="K66" s="15">
        <f>VA!L55</f>
        <v>558811.33000000007</v>
      </c>
      <c r="L66" s="15">
        <f>VA!M55</f>
        <v>721219.28</v>
      </c>
      <c r="M66" s="15">
        <f>VA!N55</f>
        <v>596888.06000000006</v>
      </c>
      <c r="N66" s="15">
        <f>VA!O55</f>
        <v>660274.4</v>
      </c>
      <c r="O66" s="15">
        <f>VA!P55</f>
        <v>763436.29</v>
      </c>
      <c r="P66" s="15">
        <f>VA!Q55</f>
        <v>886722.31</v>
      </c>
      <c r="Q66" s="15">
        <f>VA!R55</f>
        <v>830061.78</v>
      </c>
      <c r="R66" s="15">
        <f>VA!S55</f>
        <v>1079391.8199999998</v>
      </c>
      <c r="S66" s="15">
        <f>VA!T55</f>
        <v>1171438.42</v>
      </c>
      <c r="T66" s="15">
        <f>VA!U55</f>
        <v>1681138</v>
      </c>
      <c r="U66" s="15">
        <f>VA!V55</f>
        <v>2481636.0280000009</v>
      </c>
      <c r="V66" s="15">
        <f>VA!W55</f>
        <v>3357267.8107071286</v>
      </c>
      <c r="W66" s="15">
        <f>VA!X55</f>
        <v>3952320.7011496425</v>
      </c>
      <c r="X66" s="15">
        <f>VA!Y55</f>
        <v>3642170.3236414236</v>
      </c>
      <c r="Y66" s="15">
        <f>VA!Z55</f>
        <v>2315057</v>
      </c>
      <c r="Z66" s="15">
        <f>VA!AA55</f>
        <v>2589999</v>
      </c>
      <c r="AA66" s="15">
        <f>VA!AB55</f>
        <v>2890775</v>
      </c>
      <c r="AB66" s="15">
        <f>VA!AC55</f>
        <v>2879350</v>
      </c>
      <c r="AC66" s="15">
        <f>VA!AD55</f>
        <v>3096094</v>
      </c>
      <c r="AD66" s="15">
        <v>3134950</v>
      </c>
      <c r="AE66" s="15">
        <v>3913044.37</v>
      </c>
      <c r="AF66" s="15">
        <v>4418746</v>
      </c>
      <c r="AG66" s="15">
        <f>VA!AH55</f>
        <v>4421956.8673283774</v>
      </c>
      <c r="AH66" s="36">
        <f t="shared" si="71"/>
        <v>55864898.440826572</v>
      </c>
      <c r="AI66" s="8"/>
    </row>
    <row r="67" spans="1:35" s="9" customFormat="1" ht="12.75" customHeight="1" x14ac:dyDescent="0.2">
      <c r="A67" s="149" t="s">
        <v>21</v>
      </c>
      <c r="B67" s="12" t="s">
        <v>25</v>
      </c>
      <c r="C67" s="14">
        <f>RM!D54</f>
        <v>23692</v>
      </c>
      <c r="D67" s="14">
        <f>RM!E54</f>
        <v>18993</v>
      </c>
      <c r="E67" s="14">
        <f>RM!F54</f>
        <v>22961</v>
      </c>
      <c r="F67" s="14">
        <f>RM!G54</f>
        <v>17601</v>
      </c>
      <c r="G67" s="14">
        <f>RM!H54</f>
        <v>21651</v>
      </c>
      <c r="H67" s="14">
        <f>RM!I54</f>
        <v>21479</v>
      </c>
      <c r="I67" s="14">
        <f>RM!J54</f>
        <v>21429</v>
      </c>
      <c r="J67" s="14">
        <f>RM!K54</f>
        <v>18184</v>
      </c>
      <c r="K67" s="14">
        <f>RM!L54</f>
        <v>15800</v>
      </c>
      <c r="L67" s="14">
        <f>RM!M54</f>
        <v>18808</v>
      </c>
      <c r="M67" s="14">
        <f>RM!N54</f>
        <v>15090</v>
      </c>
      <c r="N67" s="14">
        <f>RM!O54</f>
        <v>14899</v>
      </c>
      <c r="O67" s="14">
        <f>RM!P54</f>
        <v>14039</v>
      </c>
      <c r="P67" s="14">
        <f>RM!Q54</f>
        <v>13758</v>
      </c>
      <c r="Q67" s="14">
        <f>RM!R54</f>
        <v>17942</v>
      </c>
      <c r="R67" s="14">
        <f>RM!S54</f>
        <v>16916</v>
      </c>
      <c r="S67" s="14">
        <f>RM!T54</f>
        <v>17277</v>
      </c>
      <c r="T67" s="14">
        <f>RM!U54</f>
        <v>19608</v>
      </c>
      <c r="U67" s="14">
        <f>RM!V54</f>
        <v>35643</v>
      </c>
      <c r="V67" s="14">
        <f>RM!W54</f>
        <v>49665</v>
      </c>
      <c r="W67" s="14">
        <f>RM!X54</f>
        <v>50741</v>
      </c>
      <c r="X67" s="14">
        <f>RM!Y54</f>
        <v>30037</v>
      </c>
      <c r="Y67" s="14">
        <f>RM!Z54</f>
        <v>30919</v>
      </c>
      <c r="Z67" s="14">
        <f>RM!AA54</f>
        <v>29506</v>
      </c>
      <c r="AA67" s="14">
        <f>RM!AB54</f>
        <v>44077</v>
      </c>
      <c r="AB67" s="14">
        <f>RM!AC54</f>
        <v>46347</v>
      </c>
      <c r="AC67" s="14">
        <f>RM!AD54</f>
        <v>45098</v>
      </c>
      <c r="AD67" s="14">
        <v>49584</v>
      </c>
      <c r="AE67" s="14">
        <v>60746</v>
      </c>
      <c r="AF67" s="14">
        <v>55468</v>
      </c>
      <c r="AG67" s="14">
        <f>RM!AH54</f>
        <v>41825</v>
      </c>
      <c r="AH67" s="35">
        <f t="shared" si="71"/>
        <v>899783</v>
      </c>
      <c r="AI67" s="8"/>
    </row>
    <row r="68" spans="1:35" s="9" customFormat="1" ht="12.75" customHeight="1" x14ac:dyDescent="0.2">
      <c r="A68" s="150"/>
      <c r="B68" s="13" t="s">
        <v>39</v>
      </c>
      <c r="C68" s="15">
        <f>RM!D55</f>
        <v>2678043.94</v>
      </c>
      <c r="D68" s="15">
        <f>RM!E55</f>
        <v>2297483.94</v>
      </c>
      <c r="E68" s="15">
        <f>RM!F55</f>
        <v>2477580.83</v>
      </c>
      <c r="F68" s="15">
        <f>RM!G55</f>
        <v>2004128.1900000002</v>
      </c>
      <c r="G68" s="15">
        <f>RM!H55</f>
        <v>2437126.92</v>
      </c>
      <c r="H68" s="15">
        <f>RM!I55</f>
        <v>2404559.6</v>
      </c>
      <c r="I68" s="15">
        <f>RM!J55</f>
        <v>2459104.19</v>
      </c>
      <c r="J68" s="15">
        <f>RM!K55</f>
        <v>2136060.6</v>
      </c>
      <c r="K68" s="15">
        <f>RM!L55</f>
        <v>1865735.3800000001</v>
      </c>
      <c r="L68" s="15">
        <f>RM!M55</f>
        <v>2105323.88</v>
      </c>
      <c r="M68" s="15">
        <f>RM!N55</f>
        <v>1792989.87</v>
      </c>
      <c r="N68" s="15">
        <f>RM!O55</f>
        <v>1703482.4100000001</v>
      </c>
      <c r="O68" s="15">
        <f>RM!P55</f>
        <v>1670007.65</v>
      </c>
      <c r="P68" s="15">
        <f>RM!Q55</f>
        <v>1722830.21</v>
      </c>
      <c r="Q68" s="15">
        <f>RM!R55</f>
        <v>2373771.94</v>
      </c>
      <c r="R68" s="15">
        <f>RM!S55</f>
        <v>2925744.8199999994</v>
      </c>
      <c r="S68" s="15">
        <f>RM!T55</f>
        <v>3548587.7300000004</v>
      </c>
      <c r="T68" s="15">
        <f>RM!U55</f>
        <v>4046314</v>
      </c>
      <c r="U68" s="15">
        <f>RM!V55</f>
        <v>7011380.4499999937</v>
      </c>
      <c r="V68" s="15">
        <f>RM!W55</f>
        <v>11302597.740261178</v>
      </c>
      <c r="W68" s="15">
        <f>RM!X55</f>
        <v>12949764.633454036</v>
      </c>
      <c r="X68" s="15">
        <f>RM!Y55</f>
        <v>9056865.457741322</v>
      </c>
      <c r="Y68" s="15">
        <f>RM!Z55</f>
        <v>8463875</v>
      </c>
      <c r="Z68" s="15">
        <f>RM!AA55</f>
        <v>8035968</v>
      </c>
      <c r="AA68" s="15">
        <f>RM!AB55</f>
        <v>9628501</v>
      </c>
      <c r="AB68" s="15">
        <f>RM!AC55</f>
        <v>9350433</v>
      </c>
      <c r="AC68" s="15">
        <f>RM!AD55</f>
        <v>8277457</v>
      </c>
      <c r="AD68" s="15">
        <v>8702497</v>
      </c>
      <c r="AE68" s="15">
        <v>10028996.673</v>
      </c>
      <c r="AF68" s="15">
        <v>11548633</v>
      </c>
      <c r="AG68" s="15">
        <f>RM!AH55</f>
        <v>10007534.8495</v>
      </c>
      <c r="AH68" s="36">
        <f t="shared" si="71"/>
        <v>167013379.90395653</v>
      </c>
      <c r="AI68" s="8"/>
    </row>
    <row r="69" spans="1:35" s="9" customFormat="1" ht="12.75" customHeight="1" x14ac:dyDescent="0.2">
      <c r="A69" s="149" t="s">
        <v>12</v>
      </c>
      <c r="B69" s="12" t="s">
        <v>25</v>
      </c>
      <c r="C69" s="14">
        <f>OH!D54</f>
        <v>3015</v>
      </c>
      <c r="D69" s="14">
        <f>OH!E54</f>
        <v>3541</v>
      </c>
      <c r="E69" s="14">
        <f>OH!F54</f>
        <v>3443</v>
      </c>
      <c r="F69" s="14">
        <f>OH!G54</f>
        <v>4804</v>
      </c>
      <c r="G69" s="14">
        <f>OH!H54</f>
        <v>4591</v>
      </c>
      <c r="H69" s="14">
        <f>OH!I54</f>
        <v>4801</v>
      </c>
      <c r="I69" s="14">
        <f>OH!J54</f>
        <v>3920</v>
      </c>
      <c r="J69" s="14">
        <f>OH!K54</f>
        <v>3991</v>
      </c>
      <c r="K69" s="14">
        <f>OH!L54</f>
        <v>4168</v>
      </c>
      <c r="L69" s="14">
        <f>OH!M54</f>
        <v>3664</v>
      </c>
      <c r="M69" s="14">
        <f>OH!N54</f>
        <v>4458</v>
      </c>
      <c r="N69" s="14">
        <f>OH!O54</f>
        <v>3945</v>
      </c>
      <c r="O69" s="14">
        <f>OH!P54</f>
        <v>5320</v>
      </c>
      <c r="P69" s="14">
        <f>OH!Q54</f>
        <v>4869</v>
      </c>
      <c r="Q69" s="14">
        <f>OH!R54</f>
        <v>5010</v>
      </c>
      <c r="R69" s="14">
        <f>OH!S54</f>
        <v>5616</v>
      </c>
      <c r="S69" s="14">
        <f>OH!T54</f>
        <v>5725</v>
      </c>
      <c r="T69" s="14">
        <f>OH!U54</f>
        <v>5112</v>
      </c>
      <c r="U69" s="14">
        <f>OH!V54</f>
        <v>7294</v>
      </c>
      <c r="V69" s="14">
        <f>OH!W54</f>
        <v>6303</v>
      </c>
      <c r="W69" s="14">
        <f>OH!X54</f>
        <v>7001</v>
      </c>
      <c r="X69" s="14">
        <f>OH!Y54</f>
        <v>6111</v>
      </c>
      <c r="Y69" s="14">
        <f>OH!Z54</f>
        <v>3613</v>
      </c>
      <c r="Z69" s="14">
        <f>OH!AA54</f>
        <v>4953</v>
      </c>
      <c r="AA69" s="14">
        <f>OH!AB54</f>
        <v>6134</v>
      </c>
      <c r="AB69" s="14">
        <f>OH!AC54</f>
        <v>8083</v>
      </c>
      <c r="AC69" s="14">
        <f>OH!AD54</f>
        <v>7326</v>
      </c>
      <c r="AD69" s="14">
        <v>8681.9936212993125</v>
      </c>
      <c r="AE69" s="14">
        <v>8011</v>
      </c>
      <c r="AF69" s="14">
        <v>7683</v>
      </c>
      <c r="AG69" s="14">
        <f>OH!AH54</f>
        <v>7176</v>
      </c>
      <c r="AH69" s="35">
        <f t="shared" si="71"/>
        <v>168362.99362129931</v>
      </c>
      <c r="AI69" s="8"/>
    </row>
    <row r="70" spans="1:35" s="9" customFormat="1" ht="12.75" customHeight="1" x14ac:dyDescent="0.2">
      <c r="A70" s="150"/>
      <c r="B70" s="13" t="s">
        <v>39</v>
      </c>
      <c r="C70" s="15">
        <f>OH!D55</f>
        <v>331492.82</v>
      </c>
      <c r="D70" s="15">
        <f>OH!E55</f>
        <v>387012.11</v>
      </c>
      <c r="E70" s="15">
        <f>OH!F55</f>
        <v>380989.27</v>
      </c>
      <c r="F70" s="15">
        <f>OH!G55</f>
        <v>515691.43</v>
      </c>
      <c r="G70" s="15">
        <f>OH!H55</f>
        <v>511744.19</v>
      </c>
      <c r="H70" s="15">
        <f>OH!I55</f>
        <v>537223.34000000008</v>
      </c>
      <c r="I70" s="15">
        <f>OH!J55</f>
        <v>432978.45</v>
      </c>
      <c r="J70" s="15">
        <f>OH!K55</f>
        <v>443330.31</v>
      </c>
      <c r="K70" s="15">
        <f>OH!L55</f>
        <v>475260.86</v>
      </c>
      <c r="L70" s="15">
        <f>OH!M55</f>
        <v>396529.24</v>
      </c>
      <c r="M70" s="15">
        <f>OH!N55</f>
        <v>516404.03</v>
      </c>
      <c r="N70" s="15">
        <f>OH!O55</f>
        <v>474540.63</v>
      </c>
      <c r="O70" s="15">
        <f>OH!P55</f>
        <v>657896.75</v>
      </c>
      <c r="P70" s="15">
        <f>OH!Q55</f>
        <v>603567.71</v>
      </c>
      <c r="Q70" s="15">
        <f>OH!R55</f>
        <v>699649.38</v>
      </c>
      <c r="R70" s="15">
        <f>OH!S55</f>
        <v>850640.17999999993</v>
      </c>
      <c r="S70" s="15">
        <f>OH!T55</f>
        <v>893766.09</v>
      </c>
      <c r="T70" s="15">
        <f>OH!U55</f>
        <v>964434</v>
      </c>
      <c r="U70" s="15">
        <f>OH!V55</f>
        <v>1521579.7400000005</v>
      </c>
      <c r="V70" s="15">
        <f>OH!W55</f>
        <v>1434473.62622</v>
      </c>
      <c r="W70" s="15">
        <f>OH!X55</f>
        <v>2175385.9466444273</v>
      </c>
      <c r="X70" s="15">
        <f>OH!Y55</f>
        <v>1910188.7395634979</v>
      </c>
      <c r="Y70" s="15">
        <f>OH!Z55</f>
        <v>1093012</v>
      </c>
      <c r="Z70" s="15">
        <f>OH!AA55</f>
        <v>1508181</v>
      </c>
      <c r="AA70" s="15">
        <f>OH!AB55</f>
        <v>2156638</v>
      </c>
      <c r="AB70" s="15">
        <f>OH!AC55</f>
        <v>2035954</v>
      </c>
      <c r="AC70" s="15">
        <f>OH!AD55</f>
        <v>2401768</v>
      </c>
      <c r="AD70" s="15">
        <v>2567966</v>
      </c>
      <c r="AE70" s="15">
        <v>2379662</v>
      </c>
      <c r="AF70" s="15">
        <v>2850928</v>
      </c>
      <c r="AG70" s="15">
        <f>OH!AH55</f>
        <v>1921209.9457555555</v>
      </c>
      <c r="AH70" s="36">
        <f t="shared" si="71"/>
        <v>36030097.788183481</v>
      </c>
      <c r="AI70" s="8"/>
    </row>
    <row r="71" spans="1:35" s="9" customFormat="1" ht="12.75" customHeight="1" x14ac:dyDescent="0.2">
      <c r="A71" s="149" t="s">
        <v>13</v>
      </c>
      <c r="B71" s="12" t="s">
        <v>25</v>
      </c>
      <c r="C71" s="14">
        <f>MA!D54</f>
        <v>3686</v>
      </c>
      <c r="D71" s="14">
        <f>MA!E54</f>
        <v>3451</v>
      </c>
      <c r="E71" s="14">
        <f>MA!F54</f>
        <v>3929</v>
      </c>
      <c r="F71" s="14">
        <f>MA!G54</f>
        <v>4098</v>
      </c>
      <c r="G71" s="14">
        <f>MA!H54</f>
        <v>4338</v>
      </c>
      <c r="H71" s="14">
        <f>MA!I54</f>
        <v>4960</v>
      </c>
      <c r="I71" s="14">
        <f>MA!J54</f>
        <v>4805</v>
      </c>
      <c r="J71" s="14">
        <f>MA!K54</f>
        <v>4382</v>
      </c>
      <c r="K71" s="14">
        <f>MA!L54</f>
        <v>5006</v>
      </c>
      <c r="L71" s="14">
        <f>MA!M54</f>
        <v>4940</v>
      </c>
      <c r="M71" s="14">
        <f>MA!N54</f>
        <v>5395</v>
      </c>
      <c r="N71" s="14">
        <f>MA!O54</f>
        <v>4837</v>
      </c>
      <c r="O71" s="14">
        <f>MA!P54</f>
        <v>6807</v>
      </c>
      <c r="P71" s="14">
        <f>MA!Q54</f>
        <v>8058</v>
      </c>
      <c r="Q71" s="14">
        <f>MA!R54</f>
        <v>10048</v>
      </c>
      <c r="R71" s="14">
        <f>MA!S54</f>
        <v>8913</v>
      </c>
      <c r="S71" s="14">
        <f>MA!T54</f>
        <v>13721</v>
      </c>
      <c r="T71" s="14">
        <f>MA!U54</f>
        <v>13641</v>
      </c>
      <c r="U71" s="14">
        <f>MA!V54</f>
        <v>22156</v>
      </c>
      <c r="V71" s="14">
        <f>MA!W54</f>
        <v>19467</v>
      </c>
      <c r="W71" s="14">
        <f>MA!X54</f>
        <v>12506</v>
      </c>
      <c r="X71" s="14">
        <f>MA!Y54</f>
        <v>7622</v>
      </c>
      <c r="Y71" s="14">
        <f>MA!Z54</f>
        <v>6737</v>
      </c>
      <c r="Z71" s="14">
        <f>MA!AA54</f>
        <v>10369</v>
      </c>
      <c r="AA71" s="14">
        <f>MA!AB54</f>
        <v>17690</v>
      </c>
      <c r="AB71" s="14">
        <f>MA!AC54</f>
        <v>20871</v>
      </c>
      <c r="AC71" s="14">
        <f>MA!AD54</f>
        <v>17672</v>
      </c>
      <c r="AD71" s="14">
        <v>20322.856902308253</v>
      </c>
      <c r="AE71" s="14">
        <v>15938</v>
      </c>
      <c r="AF71" s="14">
        <v>15701</v>
      </c>
      <c r="AG71" s="14">
        <f>MA!AH54</f>
        <v>15439</v>
      </c>
      <c r="AH71" s="35">
        <f t="shared" si="71"/>
        <v>317505.85690230824</v>
      </c>
      <c r="AI71" s="8"/>
    </row>
    <row r="72" spans="1:35" s="9" customFormat="1" ht="12.75" customHeight="1" x14ac:dyDescent="0.2">
      <c r="A72" s="150"/>
      <c r="B72" s="13" t="s">
        <v>39</v>
      </c>
      <c r="C72" s="15">
        <f>MA!D55</f>
        <v>410087.86</v>
      </c>
      <c r="D72" s="15">
        <f>MA!E55</f>
        <v>375038.38</v>
      </c>
      <c r="E72" s="15">
        <f>MA!F55</f>
        <v>434222.36</v>
      </c>
      <c r="F72" s="15">
        <f>MA!G55</f>
        <v>456901.01</v>
      </c>
      <c r="G72" s="15">
        <f>MA!H55</f>
        <v>485270.01</v>
      </c>
      <c r="H72" s="15">
        <f>MA!I55</f>
        <v>571037.93999999994</v>
      </c>
      <c r="I72" s="15">
        <f>MA!J55</f>
        <v>532965.32999999996</v>
      </c>
      <c r="J72" s="15">
        <f>MA!K55</f>
        <v>483533.15</v>
      </c>
      <c r="K72" s="15">
        <f>MA!L55</f>
        <v>574304.93999999994</v>
      </c>
      <c r="L72" s="15">
        <f>MA!M55</f>
        <v>552282.89</v>
      </c>
      <c r="M72" s="15">
        <f>MA!N55</f>
        <v>614084.69999999995</v>
      </c>
      <c r="N72" s="15">
        <f>MA!O55</f>
        <v>563675.55000000005</v>
      </c>
      <c r="O72" s="15">
        <f>MA!P55</f>
        <v>785783.72</v>
      </c>
      <c r="P72" s="15">
        <f>MA!Q55</f>
        <v>1047414.71</v>
      </c>
      <c r="Q72" s="15">
        <f>MA!R55</f>
        <v>1505833.9900000002</v>
      </c>
      <c r="R72" s="15">
        <f>MA!S55</f>
        <v>1584642.21</v>
      </c>
      <c r="S72" s="15">
        <f>MA!T55</f>
        <v>2457268.85</v>
      </c>
      <c r="T72" s="15">
        <f>MA!U55</f>
        <v>2390511</v>
      </c>
      <c r="U72" s="15">
        <f>MA!V55</f>
        <v>3202659.2200000021</v>
      </c>
      <c r="V72" s="15">
        <f>MA!W55</f>
        <v>3233018.4568407708</v>
      </c>
      <c r="W72" s="15">
        <f>MA!X55</f>
        <v>2948928.9540310185</v>
      </c>
      <c r="X72" s="15">
        <f>MA!Y55</f>
        <v>1529890.4352570674</v>
      </c>
      <c r="Y72" s="15">
        <f>MA!Z55</f>
        <v>1004628</v>
      </c>
      <c r="Z72" s="15">
        <f>MA!AA55</f>
        <v>1689722</v>
      </c>
      <c r="AA72" s="15">
        <f>MA!AB55</f>
        <v>3364769</v>
      </c>
      <c r="AB72" s="15">
        <f>MA!AC55</f>
        <v>3782600</v>
      </c>
      <c r="AC72" s="15">
        <f>MA!AD55</f>
        <v>4033416</v>
      </c>
      <c r="AD72" s="15">
        <v>3574546.64</v>
      </c>
      <c r="AE72" s="15">
        <v>2924003.4</v>
      </c>
      <c r="AF72" s="15">
        <v>3983474</v>
      </c>
      <c r="AG72" s="15">
        <f>MA!AH55</f>
        <v>4024696.08678</v>
      </c>
      <c r="AH72" s="36">
        <f t="shared" si="71"/>
        <v>55121210.792908855</v>
      </c>
      <c r="AI72" s="8"/>
    </row>
    <row r="73" spans="1:35" s="9" customFormat="1" ht="12.75" customHeight="1" x14ac:dyDescent="0.2">
      <c r="A73" s="149" t="s">
        <v>14</v>
      </c>
      <c r="B73" s="12" t="s">
        <v>25</v>
      </c>
      <c r="C73" s="105">
        <f>ÑU!D54</f>
        <v>0</v>
      </c>
      <c r="D73" s="105">
        <f>ÑU!E54</f>
        <v>0</v>
      </c>
      <c r="E73" s="105">
        <f>ÑU!F54</f>
        <v>0</v>
      </c>
      <c r="F73" s="105">
        <f>ÑU!G54</f>
        <v>0</v>
      </c>
      <c r="G73" s="105">
        <f>ÑU!H54</f>
        <v>0</v>
      </c>
      <c r="H73" s="105">
        <f>ÑU!I54</f>
        <v>0</v>
      </c>
      <c r="I73" s="105">
        <f>ÑU!J54</f>
        <v>0</v>
      </c>
      <c r="J73" s="105">
        <f>ÑU!K54</f>
        <v>0</v>
      </c>
      <c r="K73" s="105">
        <f>ÑU!L54</f>
        <v>0</v>
      </c>
      <c r="L73" s="105">
        <f>ÑU!M54</f>
        <v>0</v>
      </c>
      <c r="M73" s="105">
        <f>ÑU!N54</f>
        <v>0</v>
      </c>
      <c r="N73" s="105">
        <f>ÑU!O54</f>
        <v>0</v>
      </c>
      <c r="O73" s="105">
        <f>ÑU!P54</f>
        <v>0</v>
      </c>
      <c r="P73" s="105">
        <f>ÑU!Q54</f>
        <v>0</v>
      </c>
      <c r="Q73" s="105">
        <f>ÑU!R54</f>
        <v>0</v>
      </c>
      <c r="R73" s="105">
        <f>ÑU!S54</f>
        <v>0</v>
      </c>
      <c r="S73" s="105">
        <f>ÑU!T54</f>
        <v>0</v>
      </c>
      <c r="T73" s="105">
        <f>ÑU!U54</f>
        <v>0</v>
      </c>
      <c r="U73" s="105">
        <f>ÑU!V54</f>
        <v>0</v>
      </c>
      <c r="V73" s="105">
        <f>ÑU!W54</f>
        <v>0</v>
      </c>
      <c r="W73" s="105">
        <f>ÑU!X54</f>
        <v>0</v>
      </c>
      <c r="X73" s="105">
        <f>ÑU!Y54</f>
        <v>0</v>
      </c>
      <c r="Y73" s="105">
        <f>ÑU!Z54</f>
        <v>0</v>
      </c>
      <c r="Z73" s="105">
        <f>ÑU!AA54</f>
        <v>0</v>
      </c>
      <c r="AA73" s="105">
        <f>ÑU!AB54</f>
        <v>0</v>
      </c>
      <c r="AB73" s="105">
        <f>ÑU!AC54</f>
        <v>0</v>
      </c>
      <c r="AC73" s="105">
        <f>ÑU!AD54</f>
        <v>0</v>
      </c>
      <c r="AD73" s="105">
        <f>ÑU!AE54</f>
        <v>0</v>
      </c>
      <c r="AE73" s="14">
        <v>0</v>
      </c>
      <c r="AF73" s="14">
        <v>200</v>
      </c>
      <c r="AG73" s="14">
        <f>ÑU!AH54</f>
        <v>1622</v>
      </c>
      <c r="AH73" s="35">
        <f t="shared" si="71"/>
        <v>1822</v>
      </c>
      <c r="AI73" s="8"/>
    </row>
    <row r="74" spans="1:35" s="9" customFormat="1" ht="12.75" customHeight="1" x14ac:dyDescent="0.2">
      <c r="A74" s="150"/>
      <c r="B74" s="13" t="s">
        <v>39</v>
      </c>
      <c r="C74" s="106">
        <f>ÑU!D55</f>
        <v>0</v>
      </c>
      <c r="D74" s="106">
        <f>ÑU!E55</f>
        <v>0</v>
      </c>
      <c r="E74" s="106">
        <f>ÑU!F55</f>
        <v>0</v>
      </c>
      <c r="F74" s="106">
        <f>ÑU!G55</f>
        <v>0</v>
      </c>
      <c r="G74" s="106">
        <f>ÑU!H55</f>
        <v>0</v>
      </c>
      <c r="H74" s="106">
        <f>ÑU!I55</f>
        <v>0</v>
      </c>
      <c r="I74" s="106">
        <f>ÑU!J55</f>
        <v>0</v>
      </c>
      <c r="J74" s="106">
        <f>ÑU!K55</f>
        <v>0</v>
      </c>
      <c r="K74" s="106">
        <f>ÑU!L55</f>
        <v>0</v>
      </c>
      <c r="L74" s="106">
        <f>ÑU!M55</f>
        <v>0</v>
      </c>
      <c r="M74" s="106">
        <f>ÑU!N55</f>
        <v>0</v>
      </c>
      <c r="N74" s="106">
        <f>ÑU!O55</f>
        <v>0</v>
      </c>
      <c r="O74" s="106">
        <f>ÑU!P55</f>
        <v>0</v>
      </c>
      <c r="P74" s="106">
        <f>ÑU!Q55</f>
        <v>0</v>
      </c>
      <c r="Q74" s="106">
        <f>ÑU!R55</f>
        <v>0</v>
      </c>
      <c r="R74" s="106">
        <f>ÑU!S55</f>
        <v>0</v>
      </c>
      <c r="S74" s="106">
        <f>ÑU!T55</f>
        <v>0</v>
      </c>
      <c r="T74" s="106">
        <f>ÑU!U55</f>
        <v>0</v>
      </c>
      <c r="U74" s="106">
        <f>ÑU!V55</f>
        <v>0</v>
      </c>
      <c r="V74" s="106">
        <f>ÑU!W55</f>
        <v>0</v>
      </c>
      <c r="W74" s="106">
        <f>ÑU!X55</f>
        <v>0</v>
      </c>
      <c r="X74" s="106">
        <f>ÑU!Y55</f>
        <v>0</v>
      </c>
      <c r="Y74" s="106">
        <f>ÑU!Z55</f>
        <v>0</v>
      </c>
      <c r="Z74" s="106">
        <f>ÑU!AA55</f>
        <v>0</v>
      </c>
      <c r="AA74" s="106">
        <f>ÑU!AB55</f>
        <v>0</v>
      </c>
      <c r="AB74" s="106">
        <f>ÑU!AC55</f>
        <v>0</v>
      </c>
      <c r="AC74" s="106">
        <f>ÑU!AD55</f>
        <v>0</v>
      </c>
      <c r="AD74" s="106">
        <f>ÑU!AE55</f>
        <v>0</v>
      </c>
      <c r="AE74" s="15">
        <v>0</v>
      </c>
      <c r="AF74" s="15">
        <v>20632</v>
      </c>
      <c r="AG74" s="15">
        <f>ÑU!AH55</f>
        <v>433841.34370177641</v>
      </c>
      <c r="AH74" s="36">
        <f t="shared" si="71"/>
        <v>454473.34370177641</v>
      </c>
      <c r="AI74" s="8"/>
    </row>
    <row r="75" spans="1:35" s="9" customFormat="1" ht="12.75" customHeight="1" x14ac:dyDescent="0.2">
      <c r="A75" s="149" t="s">
        <v>15</v>
      </c>
      <c r="B75" s="12" t="s">
        <v>25</v>
      </c>
      <c r="C75" s="14">
        <f>BI!D54</f>
        <v>3260</v>
      </c>
      <c r="D75" s="14">
        <f>BI!E54</f>
        <v>3387</v>
      </c>
      <c r="E75" s="14">
        <f>BI!F54</f>
        <v>5196</v>
      </c>
      <c r="F75" s="14">
        <f>BI!G54</f>
        <v>4634</v>
      </c>
      <c r="G75" s="14">
        <f>BI!H54</f>
        <v>4122</v>
      </c>
      <c r="H75" s="14">
        <f>BI!I54</f>
        <v>6065</v>
      </c>
      <c r="I75" s="14">
        <f>BI!J54</f>
        <v>7120</v>
      </c>
      <c r="J75" s="14">
        <f>BI!K54</f>
        <v>4629</v>
      </c>
      <c r="K75" s="14">
        <f>BI!L54</f>
        <v>5907</v>
      </c>
      <c r="L75" s="14">
        <f>BI!M54</f>
        <v>6292</v>
      </c>
      <c r="M75" s="14">
        <f>BI!N54</f>
        <v>5312</v>
      </c>
      <c r="N75" s="14">
        <f>BI!O54</f>
        <v>5212</v>
      </c>
      <c r="O75" s="14">
        <f>BI!P54</f>
        <v>6841</v>
      </c>
      <c r="P75" s="14">
        <f>BI!Q54</f>
        <v>8112</v>
      </c>
      <c r="Q75" s="14">
        <f>BI!R54</f>
        <v>11119</v>
      </c>
      <c r="R75" s="14">
        <f>BI!S54</f>
        <v>10245</v>
      </c>
      <c r="S75" s="14">
        <f>BI!T54</f>
        <v>11769</v>
      </c>
      <c r="T75" s="14">
        <f>BI!U54</f>
        <v>20377</v>
      </c>
      <c r="U75" s="14">
        <f>BI!V54</f>
        <v>22785</v>
      </c>
      <c r="V75" s="14">
        <f>BI!W54</f>
        <v>20325</v>
      </c>
      <c r="W75" s="14">
        <f>BI!X54</f>
        <v>18050</v>
      </c>
      <c r="X75" s="14">
        <f>BI!Y54</f>
        <v>12578</v>
      </c>
      <c r="Y75" s="14">
        <f>BI!Z54</f>
        <v>10151</v>
      </c>
      <c r="Z75" s="14">
        <f>BI!AA54</f>
        <v>15846</v>
      </c>
      <c r="AA75" s="14">
        <f>BI!AB54</f>
        <v>24037</v>
      </c>
      <c r="AB75" s="14">
        <f>BI!AC54</f>
        <v>28245</v>
      </c>
      <c r="AC75" s="14">
        <f>BI!AD54</f>
        <v>25732</v>
      </c>
      <c r="AD75" s="14">
        <v>25523</v>
      </c>
      <c r="AE75" s="14">
        <v>31597</v>
      </c>
      <c r="AF75" s="14">
        <v>29350</v>
      </c>
      <c r="AG75" s="14">
        <f>BI!AH54</f>
        <v>20096</v>
      </c>
      <c r="AH75" s="35">
        <f t="shared" si="71"/>
        <v>413914</v>
      </c>
      <c r="AI75" s="8"/>
    </row>
    <row r="76" spans="1:35" s="9" customFormat="1" ht="12.75" customHeight="1" x14ac:dyDescent="0.2">
      <c r="A76" s="150"/>
      <c r="B76" s="13" t="s">
        <v>39</v>
      </c>
      <c r="C76" s="15">
        <f>BI!D55</f>
        <v>367842.54</v>
      </c>
      <c r="D76" s="15">
        <f>BI!E55</f>
        <v>348779.83</v>
      </c>
      <c r="E76" s="15">
        <f>BI!F55</f>
        <v>548425</v>
      </c>
      <c r="F76" s="15">
        <f>BI!G55</f>
        <v>485086.56</v>
      </c>
      <c r="G76" s="15">
        <f>BI!H55</f>
        <v>462020</v>
      </c>
      <c r="H76" s="15">
        <f>BI!I55</f>
        <v>683036.14</v>
      </c>
      <c r="I76" s="15">
        <f>BI!J55</f>
        <v>794246.26</v>
      </c>
      <c r="J76" s="15">
        <f>BI!K55</f>
        <v>519770.22</v>
      </c>
      <c r="K76" s="15">
        <f>BI!L55</f>
        <v>688998.19</v>
      </c>
      <c r="L76" s="15">
        <f>BI!M55</f>
        <v>739136.65</v>
      </c>
      <c r="M76" s="15">
        <f>BI!N55</f>
        <v>671830.29</v>
      </c>
      <c r="N76" s="15">
        <f>BI!O55</f>
        <v>632700.92599999998</v>
      </c>
      <c r="O76" s="15">
        <f>BI!P55</f>
        <v>887538.74</v>
      </c>
      <c r="P76" s="15">
        <f>BI!Q55</f>
        <v>1306688.5599999998</v>
      </c>
      <c r="Q76" s="15">
        <f>BI!R55</f>
        <v>1870011.5600000003</v>
      </c>
      <c r="R76" s="15">
        <f>BI!S55</f>
        <v>1792708.7</v>
      </c>
      <c r="S76" s="15">
        <f>BI!T55</f>
        <v>2010870.51</v>
      </c>
      <c r="T76" s="15">
        <f>BI!U55</f>
        <v>3113328</v>
      </c>
      <c r="U76" s="15">
        <f>BI!V55</f>
        <v>3894349.4400000013</v>
      </c>
      <c r="V76" s="15">
        <f>BI!W55</f>
        <v>4355834.412010001</v>
      </c>
      <c r="W76" s="15">
        <f>BI!X55</f>
        <v>5434460.2704243856</v>
      </c>
      <c r="X76" s="15">
        <f>BI!Y55</f>
        <v>3513945.5656950343</v>
      </c>
      <c r="Y76" s="15">
        <f>BI!Z55</f>
        <v>2175060</v>
      </c>
      <c r="Z76" s="15">
        <f>BI!AA55</f>
        <v>2892617</v>
      </c>
      <c r="AA76" s="15">
        <f>BI!AB55</f>
        <v>4822275</v>
      </c>
      <c r="AB76" s="15">
        <f>BI!AC55</f>
        <v>5827422</v>
      </c>
      <c r="AC76" s="15">
        <f>BI!AD55</f>
        <v>6106941</v>
      </c>
      <c r="AD76" s="15">
        <v>6336448</v>
      </c>
      <c r="AE76" s="15">
        <v>6647116</v>
      </c>
      <c r="AF76" s="15">
        <v>9048428</v>
      </c>
      <c r="AG76" s="15">
        <f>BI!AH55</f>
        <v>8093520.3382833879</v>
      </c>
      <c r="AH76" s="36">
        <f t="shared" si="71"/>
        <v>87071435.702412814</v>
      </c>
      <c r="AI76" s="8"/>
    </row>
    <row r="77" spans="1:35" s="9" customFormat="1" ht="12.75" customHeight="1" x14ac:dyDescent="0.2">
      <c r="A77" s="149" t="s">
        <v>16</v>
      </c>
      <c r="B77" s="12" t="s">
        <v>25</v>
      </c>
      <c r="C77" s="14">
        <f>AR!D54</f>
        <v>2212</v>
      </c>
      <c r="D77" s="14">
        <f>AR!E54</f>
        <v>1907</v>
      </c>
      <c r="E77" s="14">
        <f>AR!F54</f>
        <v>3010</v>
      </c>
      <c r="F77" s="14">
        <f>AR!G54</f>
        <v>3978</v>
      </c>
      <c r="G77" s="14">
        <f>AR!H54</f>
        <v>3390</v>
      </c>
      <c r="H77" s="14">
        <f>AR!I54</f>
        <v>3126</v>
      </c>
      <c r="I77" s="14">
        <f>AR!J54</f>
        <v>2928</v>
      </c>
      <c r="J77" s="14">
        <f>AR!K54</f>
        <v>4002</v>
      </c>
      <c r="K77" s="14">
        <f>AR!L54</f>
        <v>3128</v>
      </c>
      <c r="L77" s="14">
        <f>AR!M54</f>
        <v>2366</v>
      </c>
      <c r="M77" s="14">
        <f>AR!N54</f>
        <v>2139</v>
      </c>
      <c r="N77" s="14">
        <f>AR!O54</f>
        <v>3487</v>
      </c>
      <c r="O77" s="14">
        <f>AR!P54</f>
        <v>4405</v>
      </c>
      <c r="P77" s="14">
        <f>AR!Q54</f>
        <v>4742</v>
      </c>
      <c r="Q77" s="14">
        <f>AR!R54</f>
        <v>7244</v>
      </c>
      <c r="R77" s="14">
        <f>AR!S54</f>
        <v>5764</v>
      </c>
      <c r="S77" s="14">
        <f>AR!T54</f>
        <v>7250</v>
      </c>
      <c r="T77" s="14">
        <f>AR!U54</f>
        <v>12317</v>
      </c>
      <c r="U77" s="14">
        <f>AR!V54</f>
        <v>20114</v>
      </c>
      <c r="V77" s="14">
        <f>AR!W54</f>
        <v>15757</v>
      </c>
      <c r="W77" s="14">
        <f>AR!X54</f>
        <v>18714</v>
      </c>
      <c r="X77" s="14">
        <f>AR!Y54</f>
        <v>11703</v>
      </c>
      <c r="Y77" s="14">
        <f>AR!Z54</f>
        <v>10273</v>
      </c>
      <c r="Z77" s="14">
        <f>AR!AA54</f>
        <v>11979</v>
      </c>
      <c r="AA77" s="14">
        <f>AR!AB54</f>
        <v>16606</v>
      </c>
      <c r="AB77" s="14">
        <f>AR!AC54</f>
        <v>17884</v>
      </c>
      <c r="AC77" s="14">
        <f>AR!AD54</f>
        <v>13758</v>
      </c>
      <c r="AD77" s="14">
        <v>19508</v>
      </c>
      <c r="AE77" s="14">
        <v>19281</v>
      </c>
      <c r="AF77" s="14">
        <v>16556</v>
      </c>
      <c r="AG77" s="14">
        <f>AR!AH54</f>
        <v>10884</v>
      </c>
      <c r="AH77" s="35">
        <f>SUM(C77:AG77)</f>
        <v>280412</v>
      </c>
      <c r="AI77" s="8"/>
    </row>
    <row r="78" spans="1:35" s="9" customFormat="1" ht="12.75" customHeight="1" x14ac:dyDescent="0.2">
      <c r="A78" s="150"/>
      <c r="B78" s="13" t="s">
        <v>39</v>
      </c>
      <c r="C78" s="15">
        <f>AR!D55</f>
        <v>203967.81</v>
      </c>
      <c r="D78" s="15">
        <f>AR!E55</f>
        <v>199657.83000000002</v>
      </c>
      <c r="E78" s="15">
        <f>AR!F55</f>
        <v>329371.09999999998</v>
      </c>
      <c r="F78" s="15">
        <f>AR!G55</f>
        <v>374781.23</v>
      </c>
      <c r="G78" s="15">
        <f>AR!H55</f>
        <v>383906.31</v>
      </c>
      <c r="H78" s="15">
        <f>AR!I55</f>
        <v>337933.98</v>
      </c>
      <c r="I78" s="15">
        <f>AR!J55</f>
        <v>330793.49</v>
      </c>
      <c r="J78" s="15">
        <f>AR!K55</f>
        <v>467900.33</v>
      </c>
      <c r="K78" s="15">
        <f>AR!L55</f>
        <v>373045.5</v>
      </c>
      <c r="L78" s="15">
        <f>AR!M55</f>
        <v>280168.86</v>
      </c>
      <c r="M78" s="15">
        <f>AR!N55</f>
        <v>284933.24</v>
      </c>
      <c r="N78" s="15">
        <f>AR!O55</f>
        <v>426470.06</v>
      </c>
      <c r="O78" s="15">
        <f>AR!P55</f>
        <v>572739.57000000007</v>
      </c>
      <c r="P78" s="15">
        <f>AR!Q55</f>
        <v>797800.36</v>
      </c>
      <c r="Q78" s="15">
        <f>AR!R55</f>
        <v>1353128.56</v>
      </c>
      <c r="R78" s="15">
        <f>AR!S55</f>
        <v>1256231.6200000001</v>
      </c>
      <c r="S78" s="15">
        <f>AR!T55</f>
        <v>1368466.37</v>
      </c>
      <c r="T78" s="15">
        <f>AR!U55</f>
        <v>2220916</v>
      </c>
      <c r="U78" s="15">
        <f>AR!V55</f>
        <v>2880160.51</v>
      </c>
      <c r="V78" s="15">
        <f>AR!W55</f>
        <v>2688315.5522099999</v>
      </c>
      <c r="W78" s="15">
        <f>AR!X55</f>
        <v>3391488.0210383972</v>
      </c>
      <c r="X78" s="15">
        <f>AR!Y55</f>
        <v>2703068.406840486</v>
      </c>
      <c r="Y78" s="15">
        <f>AR!Z55</f>
        <v>1856951</v>
      </c>
      <c r="Z78" s="15">
        <f>AR!AA55</f>
        <v>2141282</v>
      </c>
      <c r="AA78" s="15">
        <f>AR!AB55</f>
        <v>3116327</v>
      </c>
      <c r="AB78" s="15">
        <f>AR!AC55</f>
        <v>3298344</v>
      </c>
      <c r="AC78" s="15">
        <f>AR!AD55</f>
        <v>3923041</v>
      </c>
      <c r="AD78" s="15">
        <v>4619604</v>
      </c>
      <c r="AE78" s="15">
        <v>4534647.93</v>
      </c>
      <c r="AF78" s="15">
        <v>5491074</v>
      </c>
      <c r="AG78" s="15">
        <f>AR!AH55</f>
        <v>4791139.4963365691</v>
      </c>
      <c r="AH78" s="36">
        <f t="shared" si="71"/>
        <v>56997655.13642545</v>
      </c>
      <c r="AI78" s="8"/>
    </row>
    <row r="79" spans="1:35" s="9" customFormat="1" ht="12.75" customHeight="1" x14ac:dyDescent="0.2">
      <c r="A79" s="149" t="s">
        <v>17</v>
      </c>
      <c r="B79" s="12" t="s">
        <v>25</v>
      </c>
      <c r="C79" s="14">
        <f>LR!D54</f>
        <v>0</v>
      </c>
      <c r="D79" s="14">
        <f>LR!E54</f>
        <v>0</v>
      </c>
      <c r="E79" s="14">
        <f>LR!F54</f>
        <v>0</v>
      </c>
      <c r="F79" s="14">
        <f>LR!G54</f>
        <v>0</v>
      </c>
      <c r="G79" s="14">
        <f>LR!H54</f>
        <v>0</v>
      </c>
      <c r="H79" s="14">
        <f>LR!I54</f>
        <v>0</v>
      </c>
      <c r="I79" s="14">
        <f>LR!J54</f>
        <v>0</v>
      </c>
      <c r="J79" s="14">
        <f>LR!K54</f>
        <v>0</v>
      </c>
      <c r="K79" s="14">
        <f>LR!L54</f>
        <v>0</v>
      </c>
      <c r="L79" s="14">
        <f>LR!M54</f>
        <v>0</v>
      </c>
      <c r="M79" s="14">
        <f>LR!N54</f>
        <v>0</v>
      </c>
      <c r="N79" s="14">
        <f>LR!O54</f>
        <v>0</v>
      </c>
      <c r="O79" s="14">
        <f>LR!P54</f>
        <v>0</v>
      </c>
      <c r="P79" s="14">
        <f>LR!Q54</f>
        <v>0</v>
      </c>
      <c r="Q79" s="14">
        <f>LR!R54</f>
        <v>0</v>
      </c>
      <c r="R79" s="14">
        <f>LR!S54</f>
        <v>0</v>
      </c>
      <c r="S79" s="14">
        <f>LR!T54</f>
        <v>0</v>
      </c>
      <c r="T79" s="14">
        <f>LR!U54</f>
        <v>0</v>
      </c>
      <c r="U79" s="14">
        <f>LR!V54</f>
        <v>3313</v>
      </c>
      <c r="V79" s="14">
        <f>LR!W54</f>
        <v>4972</v>
      </c>
      <c r="W79" s="14">
        <f>LR!X54</f>
        <v>3887</v>
      </c>
      <c r="X79" s="14">
        <f>LR!Y54</f>
        <v>3661</v>
      </c>
      <c r="Y79" s="14">
        <f>LR!Z54</f>
        <v>3389</v>
      </c>
      <c r="Z79" s="14">
        <f>LR!AA54</f>
        <v>3388</v>
      </c>
      <c r="AA79" s="14">
        <f>LR!AB54</f>
        <v>5127</v>
      </c>
      <c r="AB79" s="14">
        <f>LR!AC54</f>
        <v>4381</v>
      </c>
      <c r="AC79" s="14">
        <f>LR!AD54</f>
        <v>4799</v>
      </c>
      <c r="AD79" s="14">
        <v>5736</v>
      </c>
      <c r="AE79" s="14">
        <v>5381</v>
      </c>
      <c r="AF79" s="14">
        <v>4979</v>
      </c>
      <c r="AG79" s="14">
        <f>LR!AH54</f>
        <v>5496</v>
      </c>
      <c r="AH79" s="35">
        <f t="shared" si="71"/>
        <v>58509</v>
      </c>
      <c r="AI79" s="8"/>
    </row>
    <row r="80" spans="1:35" s="9" customFormat="1" ht="12.75" customHeight="1" x14ac:dyDescent="0.2">
      <c r="A80" s="150"/>
      <c r="B80" s="13" t="s">
        <v>39</v>
      </c>
      <c r="C80" s="15">
        <f>LR!D55</f>
        <v>0</v>
      </c>
      <c r="D80" s="15">
        <f>LR!E55</f>
        <v>0</v>
      </c>
      <c r="E80" s="15">
        <f>LR!F55</f>
        <v>0</v>
      </c>
      <c r="F80" s="15">
        <f>LR!G55</f>
        <v>0</v>
      </c>
      <c r="G80" s="15">
        <f>LR!H55</f>
        <v>0</v>
      </c>
      <c r="H80" s="15">
        <f>LR!I55</f>
        <v>0</v>
      </c>
      <c r="I80" s="15">
        <f>LR!J55</f>
        <v>0</v>
      </c>
      <c r="J80" s="15">
        <f>LR!K55</f>
        <v>0</v>
      </c>
      <c r="K80" s="15">
        <f>LR!L55</f>
        <v>0</v>
      </c>
      <c r="L80" s="15">
        <f>LR!M55</f>
        <v>0</v>
      </c>
      <c r="M80" s="15">
        <f>LR!N55</f>
        <v>0</v>
      </c>
      <c r="N80" s="15">
        <f>LR!O55</f>
        <v>0</v>
      </c>
      <c r="O80" s="15">
        <f>LR!P55</f>
        <v>0</v>
      </c>
      <c r="P80" s="15">
        <f>LR!Q55</f>
        <v>0</v>
      </c>
      <c r="Q80" s="15">
        <f>LR!R55</f>
        <v>0</v>
      </c>
      <c r="R80" s="15">
        <f>LR!S55</f>
        <v>0</v>
      </c>
      <c r="S80" s="15">
        <f>LR!T55</f>
        <v>0</v>
      </c>
      <c r="T80" s="15">
        <f>LR!U55</f>
        <v>0</v>
      </c>
      <c r="U80" s="15">
        <f>LR!V55</f>
        <v>539053.06000000006</v>
      </c>
      <c r="V80" s="15">
        <f>LR!W55</f>
        <v>860318.58237999992</v>
      </c>
      <c r="W80" s="15">
        <f>LR!X55</f>
        <v>999693.85611199425</v>
      </c>
      <c r="X80" s="15">
        <f>LR!Y55</f>
        <v>726417.79126995755</v>
      </c>
      <c r="Y80" s="15">
        <f>LR!Z55</f>
        <v>650461</v>
      </c>
      <c r="Z80" s="15">
        <f>LR!AA55</f>
        <v>578154</v>
      </c>
      <c r="AA80" s="15">
        <f>LR!AB55</f>
        <v>915636</v>
      </c>
      <c r="AB80" s="15">
        <f>LR!AC55</f>
        <v>850088</v>
      </c>
      <c r="AC80" s="15">
        <f>LR!AD55</f>
        <v>1056320</v>
      </c>
      <c r="AD80" s="15">
        <v>1173679</v>
      </c>
      <c r="AE80" s="15">
        <v>1213227.5</v>
      </c>
      <c r="AF80" s="15">
        <v>1610980</v>
      </c>
      <c r="AG80" s="15">
        <f>LR!AH55</f>
        <v>1537199.1823477128</v>
      </c>
      <c r="AH80" s="36">
        <f t="shared" si="71"/>
        <v>12711227.972109664</v>
      </c>
      <c r="AI80" s="8"/>
    </row>
    <row r="81" spans="1:35" s="9" customFormat="1" ht="12.75" customHeight="1" x14ac:dyDescent="0.2">
      <c r="A81" s="149" t="s">
        <v>18</v>
      </c>
      <c r="B81" s="12" t="s">
        <v>25</v>
      </c>
      <c r="C81" s="14">
        <f>LL!D54</f>
        <v>2056</v>
      </c>
      <c r="D81" s="14">
        <f>LL!E54</f>
        <v>1905</v>
      </c>
      <c r="E81" s="14">
        <f>LL!F54</f>
        <v>2550</v>
      </c>
      <c r="F81" s="14">
        <f>LL!G54</f>
        <v>2913</v>
      </c>
      <c r="G81" s="14">
        <f>LL!H54</f>
        <v>2132</v>
      </c>
      <c r="H81" s="14">
        <f>LL!I54</f>
        <v>2841</v>
      </c>
      <c r="I81" s="14">
        <f>LL!J54</f>
        <v>2599</v>
      </c>
      <c r="J81" s="14">
        <f>LL!K54</f>
        <v>3537</v>
      </c>
      <c r="K81" s="14">
        <f>LL!L54</f>
        <v>3229</v>
      </c>
      <c r="L81" s="14">
        <f>LL!M54</f>
        <v>2304</v>
      </c>
      <c r="M81" s="14">
        <f>LL!N54</f>
        <v>3277</v>
      </c>
      <c r="N81" s="14">
        <f>LL!O54</f>
        <v>2880</v>
      </c>
      <c r="O81" s="14">
        <f>LL!P54</f>
        <v>2963</v>
      </c>
      <c r="P81" s="14">
        <f>LL!Q54</f>
        <v>3985</v>
      </c>
      <c r="Q81" s="14">
        <f>LL!R54</f>
        <v>5314</v>
      </c>
      <c r="R81" s="14">
        <f>LL!S54</f>
        <v>6437</v>
      </c>
      <c r="S81" s="14">
        <f>LL!T54</f>
        <v>6468</v>
      </c>
      <c r="T81" s="14">
        <f>LL!U54</f>
        <v>7675</v>
      </c>
      <c r="U81" s="14">
        <f>LL!V54</f>
        <v>7413</v>
      </c>
      <c r="V81" s="14">
        <f>LL!W54</f>
        <v>8702</v>
      </c>
      <c r="W81" s="14">
        <f>LL!X54</f>
        <v>10872</v>
      </c>
      <c r="X81" s="14">
        <f>LL!Y54</f>
        <v>5852</v>
      </c>
      <c r="Y81" s="14">
        <f>LL!Z54</f>
        <v>5752</v>
      </c>
      <c r="Z81" s="14">
        <f>LL!AA54</f>
        <v>5923</v>
      </c>
      <c r="AA81" s="14">
        <f>LL!AB54</f>
        <v>10071</v>
      </c>
      <c r="AB81" s="14">
        <f>LL!AC54</f>
        <v>9479</v>
      </c>
      <c r="AC81" s="14">
        <f>LL!AD54</f>
        <v>9257</v>
      </c>
      <c r="AD81" s="14">
        <v>11477</v>
      </c>
      <c r="AE81" s="14">
        <v>8846</v>
      </c>
      <c r="AF81" s="14">
        <v>10216</v>
      </c>
      <c r="AG81" s="14">
        <f>LL!AH54</f>
        <v>8710</v>
      </c>
      <c r="AH81" s="35">
        <f t="shared" si="71"/>
        <v>177635</v>
      </c>
      <c r="AI81" s="8"/>
    </row>
    <row r="82" spans="1:35" s="9" customFormat="1" ht="12.75" customHeight="1" x14ac:dyDescent="0.2">
      <c r="A82" s="150"/>
      <c r="B82" s="13" t="s">
        <v>39</v>
      </c>
      <c r="C82" s="15">
        <f>LL!D55</f>
        <v>200786.81</v>
      </c>
      <c r="D82" s="15">
        <f>LL!E55</f>
        <v>202615.48</v>
      </c>
      <c r="E82" s="15">
        <f>LL!F55</f>
        <v>264681.54000000004</v>
      </c>
      <c r="F82" s="15">
        <f>LL!G55</f>
        <v>300972.84999999998</v>
      </c>
      <c r="G82" s="15">
        <f>LL!H55</f>
        <v>241865.41</v>
      </c>
      <c r="H82" s="15">
        <f>LL!I55</f>
        <v>314472.03999999998</v>
      </c>
      <c r="I82" s="15">
        <f>LL!J55</f>
        <v>286855.63</v>
      </c>
      <c r="J82" s="15">
        <f>LL!K55</f>
        <v>395064.76</v>
      </c>
      <c r="K82" s="15">
        <f>LL!L55</f>
        <v>369804</v>
      </c>
      <c r="L82" s="15">
        <f>LL!M55</f>
        <v>259982</v>
      </c>
      <c r="M82" s="15">
        <f>LL!N55</f>
        <v>381267.79</v>
      </c>
      <c r="N82" s="15">
        <f>LL!O55</f>
        <v>350955.58999999997</v>
      </c>
      <c r="O82" s="15">
        <f>LL!P55</f>
        <v>376089</v>
      </c>
      <c r="P82" s="15">
        <f>LL!Q55</f>
        <v>513554</v>
      </c>
      <c r="Q82" s="15">
        <f>LL!R55</f>
        <v>782609.35</v>
      </c>
      <c r="R82" s="15">
        <f>LL!S55</f>
        <v>1237503.0699999998</v>
      </c>
      <c r="S82" s="15">
        <f>LL!T55</f>
        <v>1217610.8799999999</v>
      </c>
      <c r="T82" s="15">
        <f>LL!U55</f>
        <v>1677554</v>
      </c>
      <c r="U82" s="15">
        <f>LL!V55</f>
        <v>1610802.9338200008</v>
      </c>
      <c r="V82" s="15">
        <f>LL!W55</f>
        <v>2408813.6516940766</v>
      </c>
      <c r="W82" s="15">
        <f>LL!X55</f>
        <v>3666395.5704795918</v>
      </c>
      <c r="X82" s="15">
        <f>LL!Y55</f>
        <v>1815142.1447927346</v>
      </c>
      <c r="Y82" s="15">
        <f>LL!Z55</f>
        <v>1472836</v>
      </c>
      <c r="Z82" s="15">
        <f>LL!AA55</f>
        <v>1580549</v>
      </c>
      <c r="AA82" s="15">
        <f>LL!AB55</f>
        <v>2215410</v>
      </c>
      <c r="AB82" s="15">
        <f>LL!AC55</f>
        <v>2339828</v>
      </c>
      <c r="AC82" s="15">
        <f>LL!AD55</f>
        <v>2495840</v>
      </c>
      <c r="AD82" s="15">
        <v>3103559</v>
      </c>
      <c r="AE82" s="15">
        <v>2574474</v>
      </c>
      <c r="AF82" s="15">
        <v>3558587</v>
      </c>
      <c r="AG82" s="15">
        <f>LL!AH55</f>
        <v>3923085.09</v>
      </c>
      <c r="AH82" s="36">
        <f t="shared" si="71"/>
        <v>42139566.590786412</v>
      </c>
      <c r="AI82" s="8"/>
    </row>
    <row r="83" spans="1:35" s="9" customFormat="1" ht="12.75" customHeight="1" x14ac:dyDescent="0.2">
      <c r="A83" s="149" t="s">
        <v>19</v>
      </c>
      <c r="B83" s="12" t="s">
        <v>25</v>
      </c>
      <c r="C83" s="14">
        <f>AY!D54</f>
        <v>323</v>
      </c>
      <c r="D83" s="14">
        <f>AY!E54</f>
        <v>179</v>
      </c>
      <c r="E83" s="14">
        <f>AY!F54</f>
        <v>365</v>
      </c>
      <c r="F83" s="14">
        <f>AY!G54</f>
        <v>310</v>
      </c>
      <c r="G83" s="14">
        <f>AY!H54</f>
        <v>477</v>
      </c>
      <c r="H83" s="14">
        <f>AY!I54</f>
        <v>626</v>
      </c>
      <c r="I83" s="14">
        <f>AY!J54</f>
        <v>457</v>
      </c>
      <c r="J83" s="14">
        <f>AY!K54</f>
        <v>300</v>
      </c>
      <c r="K83" s="14">
        <f>AY!L54</f>
        <v>330</v>
      </c>
      <c r="L83" s="14">
        <f>AY!M54</f>
        <v>352</v>
      </c>
      <c r="M83" s="14">
        <f>AY!N54</f>
        <v>495</v>
      </c>
      <c r="N83" s="14">
        <f>AY!O54</f>
        <v>380</v>
      </c>
      <c r="O83" s="14">
        <f>AY!P54</f>
        <v>507</v>
      </c>
      <c r="P83" s="14">
        <f>AY!Q54</f>
        <v>701</v>
      </c>
      <c r="Q83" s="14">
        <f>AY!R54</f>
        <v>701</v>
      </c>
      <c r="R83" s="14">
        <f>AY!S54</f>
        <v>755</v>
      </c>
      <c r="S83" s="14">
        <f>AY!T54</f>
        <v>667</v>
      </c>
      <c r="T83" s="14">
        <f>AY!U54</f>
        <v>1156</v>
      </c>
      <c r="U83" s="14">
        <f>AY!V54</f>
        <v>1777</v>
      </c>
      <c r="V83" s="14">
        <f>AY!W54</f>
        <v>1653</v>
      </c>
      <c r="W83" s="14">
        <f>AY!X54</f>
        <v>1909</v>
      </c>
      <c r="X83" s="14">
        <f>AY!Y54</f>
        <v>1463</v>
      </c>
      <c r="Y83" s="14">
        <f>AY!Z54</f>
        <v>1937</v>
      </c>
      <c r="Z83" s="14">
        <f>AY!AA54</f>
        <v>1291</v>
      </c>
      <c r="AA83" s="14">
        <f>AY!AB54</f>
        <v>1493</v>
      </c>
      <c r="AB83" s="14">
        <f>AY!AC54</f>
        <v>1667</v>
      </c>
      <c r="AC83" s="14">
        <f>AY!AD54</f>
        <v>2124</v>
      </c>
      <c r="AD83" s="14">
        <v>2046</v>
      </c>
      <c r="AE83" s="14">
        <v>1837</v>
      </c>
      <c r="AF83" s="14">
        <v>1709</v>
      </c>
      <c r="AG83" s="14">
        <f>AY!AH54</f>
        <v>1975</v>
      </c>
      <c r="AH83" s="35">
        <f t="shared" si="71"/>
        <v>31962</v>
      </c>
      <c r="AI83" s="8"/>
    </row>
    <row r="84" spans="1:35" s="9" customFormat="1" ht="12.75" customHeight="1" x14ac:dyDescent="0.2">
      <c r="A84" s="150"/>
      <c r="B84" s="13" t="s">
        <v>39</v>
      </c>
      <c r="C84" s="15">
        <f>AY!D55</f>
        <v>38847.29</v>
      </c>
      <c r="D84" s="15">
        <f>AY!E55</f>
        <v>22853.989999999998</v>
      </c>
      <c r="E84" s="15">
        <f>AY!F55</f>
        <v>46965</v>
      </c>
      <c r="F84" s="15">
        <f>AY!G55</f>
        <v>37693.5</v>
      </c>
      <c r="G84" s="15">
        <f>AY!H55</f>
        <v>72352</v>
      </c>
      <c r="H84" s="15">
        <f>AY!I55</f>
        <v>98690</v>
      </c>
      <c r="I84" s="15">
        <f>AY!J55</f>
        <v>76745</v>
      </c>
      <c r="J84" s="15">
        <f>AY!K55</f>
        <v>43126</v>
      </c>
      <c r="K84" s="15">
        <f>AY!L55</f>
        <v>53603.880000000005</v>
      </c>
      <c r="L84" s="15">
        <f>AY!M55</f>
        <v>60672</v>
      </c>
      <c r="M84" s="15">
        <f>AY!N55</f>
        <v>98359</v>
      </c>
      <c r="N84" s="15">
        <f>AY!O55</f>
        <v>75728</v>
      </c>
      <c r="O84" s="15">
        <f>AY!P55</f>
        <v>80516</v>
      </c>
      <c r="P84" s="15">
        <f>AY!Q55</f>
        <v>126677</v>
      </c>
      <c r="Q84" s="15">
        <f>AY!R55</f>
        <v>144714.46</v>
      </c>
      <c r="R84" s="15">
        <f>AY!S55</f>
        <v>198241.82</v>
      </c>
      <c r="S84" s="15">
        <f>AY!T55</f>
        <v>185935.3</v>
      </c>
      <c r="T84" s="15">
        <f>AY!U55</f>
        <v>288184</v>
      </c>
      <c r="U84" s="15">
        <f>AY!V55</f>
        <v>571040.6</v>
      </c>
      <c r="V84" s="15">
        <f>AY!W55</f>
        <v>607208.90499538404</v>
      </c>
      <c r="W84" s="15">
        <f>AY!X55</f>
        <v>510904.23193926486</v>
      </c>
      <c r="X84" s="15">
        <f>AY!Y55</f>
        <v>351534.72088765196</v>
      </c>
      <c r="Y84" s="15">
        <f>AY!Z55</f>
        <v>610676</v>
      </c>
      <c r="Z84" s="15">
        <f>AY!AA55</f>
        <v>497085</v>
      </c>
      <c r="AA84" s="15">
        <f>AY!AB55</f>
        <v>504772</v>
      </c>
      <c r="AB84" s="15">
        <f>AY!AC55</f>
        <v>639324</v>
      </c>
      <c r="AC84" s="15">
        <f>AY!AD55</f>
        <v>824157</v>
      </c>
      <c r="AD84" s="15">
        <v>967943</v>
      </c>
      <c r="AE84" s="15">
        <v>463447.97</v>
      </c>
      <c r="AF84" s="15">
        <v>747010</v>
      </c>
      <c r="AG84" s="15">
        <f>AY!AH55</f>
        <v>1079118.495064497</v>
      </c>
      <c r="AH84" s="36">
        <f t="shared" si="71"/>
        <v>10124126.162886798</v>
      </c>
      <c r="AI84" s="8"/>
    </row>
    <row r="85" spans="1:35" s="9" customFormat="1" ht="12.75" customHeight="1" x14ac:dyDescent="0.2">
      <c r="A85" s="149" t="s">
        <v>20</v>
      </c>
      <c r="B85" s="12" t="s">
        <v>25</v>
      </c>
      <c r="C85" s="14">
        <f>MG!D54</f>
        <v>356</v>
      </c>
      <c r="D85" s="14">
        <f>MG!E54</f>
        <v>246</v>
      </c>
      <c r="E85" s="14">
        <f>MG!F54</f>
        <v>492</v>
      </c>
      <c r="F85" s="14">
        <f>MG!G54</f>
        <v>474</v>
      </c>
      <c r="G85" s="14">
        <f>MG!H54</f>
        <v>466</v>
      </c>
      <c r="H85" s="14">
        <f>MG!I54</f>
        <v>227</v>
      </c>
      <c r="I85" s="14">
        <f>MG!J54</f>
        <v>421</v>
      </c>
      <c r="J85" s="14">
        <f>MG!K54</f>
        <v>358</v>
      </c>
      <c r="K85" s="14">
        <f>MG!L54</f>
        <v>431</v>
      </c>
      <c r="L85" s="14">
        <f>MG!M54</f>
        <v>353</v>
      </c>
      <c r="M85" s="14">
        <f>MG!N54</f>
        <v>305</v>
      </c>
      <c r="N85" s="14">
        <f>MG!O54</f>
        <v>312</v>
      </c>
      <c r="O85" s="14">
        <f>MG!P54</f>
        <v>296</v>
      </c>
      <c r="P85" s="14">
        <f>MG!Q54</f>
        <v>580</v>
      </c>
      <c r="Q85" s="14">
        <f>MG!R54</f>
        <v>529</v>
      </c>
      <c r="R85" s="14">
        <f>MG!S54</f>
        <v>735</v>
      </c>
      <c r="S85" s="14">
        <f>MG!T54</f>
        <v>817</v>
      </c>
      <c r="T85" s="14">
        <f>MG!U54</f>
        <v>1088</v>
      </c>
      <c r="U85" s="14">
        <f>MG!V54</f>
        <v>1880</v>
      </c>
      <c r="V85" s="14">
        <f>MG!W54</f>
        <v>1441</v>
      </c>
      <c r="W85" s="14">
        <f>MG!X54</f>
        <v>1390</v>
      </c>
      <c r="X85" s="14">
        <f>MG!Y54</f>
        <v>1380</v>
      </c>
      <c r="Y85" s="14">
        <f>MG!Z54</f>
        <v>2106</v>
      </c>
      <c r="Z85" s="14">
        <f>MG!AA54</f>
        <v>2195</v>
      </c>
      <c r="AA85" s="14">
        <f>MG!AB54</f>
        <v>2171</v>
      </c>
      <c r="AB85" s="14">
        <f>MG!AC54</f>
        <v>2701</v>
      </c>
      <c r="AC85" s="14">
        <f>MG!AD54</f>
        <v>2377</v>
      </c>
      <c r="AD85" s="14">
        <v>1777</v>
      </c>
      <c r="AE85" s="14">
        <v>1374</v>
      </c>
      <c r="AF85" s="14">
        <v>1136</v>
      </c>
      <c r="AG85" s="14">
        <f>MG!AH54</f>
        <v>1328</v>
      </c>
      <c r="AH85" s="37">
        <f t="shared" si="71"/>
        <v>31742</v>
      </c>
      <c r="AI85" s="8"/>
    </row>
    <row r="86" spans="1:35" s="9" customFormat="1" ht="12.75" customHeight="1" thickBot="1" x14ac:dyDescent="0.25">
      <c r="A86" s="151"/>
      <c r="B86" s="20" t="s">
        <v>39</v>
      </c>
      <c r="C86" s="21">
        <f>MG!D55</f>
        <v>49450</v>
      </c>
      <c r="D86" s="21">
        <f>MG!E55</f>
        <v>17425</v>
      </c>
      <c r="E86" s="21">
        <f>MG!F55</f>
        <v>61733.34</v>
      </c>
      <c r="F86" s="21">
        <f>MG!G55</f>
        <v>64630</v>
      </c>
      <c r="G86" s="21">
        <f>MG!H55</f>
        <v>62095</v>
      </c>
      <c r="H86" s="21">
        <f>MG!I55</f>
        <v>28222.93</v>
      </c>
      <c r="I86" s="21">
        <f>MG!J55</f>
        <v>55952</v>
      </c>
      <c r="J86" s="21">
        <f>MG!K55</f>
        <v>59025</v>
      </c>
      <c r="K86" s="21">
        <f>MG!L55</f>
        <v>72168</v>
      </c>
      <c r="L86" s="21">
        <f>MG!M55</f>
        <v>63758</v>
      </c>
      <c r="M86" s="21">
        <f>MG!N55</f>
        <v>57296</v>
      </c>
      <c r="N86" s="21">
        <f>MG!O55</f>
        <v>60054.49</v>
      </c>
      <c r="O86" s="21">
        <f>MG!P55</f>
        <v>58884.51</v>
      </c>
      <c r="P86" s="21">
        <f>MG!Q55</f>
        <v>125071.46</v>
      </c>
      <c r="Q86" s="21">
        <f>MG!R55</f>
        <v>146821.59000000003</v>
      </c>
      <c r="R86" s="21">
        <f>MG!S55</f>
        <v>232971.44</v>
      </c>
      <c r="S86" s="21">
        <f>MG!T55</f>
        <v>162774.22</v>
      </c>
      <c r="T86" s="21">
        <f>MG!U55</f>
        <v>347088</v>
      </c>
      <c r="U86" s="21">
        <f>MG!V55</f>
        <v>518654.48742253147</v>
      </c>
      <c r="V86" s="21">
        <f>MG!W55</f>
        <v>363342.33275</v>
      </c>
      <c r="W86" s="21">
        <f>MG!X55</f>
        <v>300264.72551693668</v>
      </c>
      <c r="X86" s="21">
        <f>MG!Y55</f>
        <v>337529.88911674236</v>
      </c>
      <c r="Y86" s="21">
        <f>MG!Z55</f>
        <v>449542</v>
      </c>
      <c r="Z86" s="21">
        <f>MG!AA55</f>
        <v>549426</v>
      </c>
      <c r="AA86" s="21">
        <f>MG!AB55</f>
        <v>541156</v>
      </c>
      <c r="AB86" s="21">
        <f>MG!AC55</f>
        <v>702551</v>
      </c>
      <c r="AC86" s="21">
        <f>MG!AD55</f>
        <v>693693</v>
      </c>
      <c r="AD86" s="21">
        <v>602527</v>
      </c>
      <c r="AE86" s="21">
        <v>681563</v>
      </c>
      <c r="AF86" s="21">
        <v>730135</v>
      </c>
      <c r="AG86" s="21">
        <f>MG!AH55</f>
        <v>1042324</v>
      </c>
      <c r="AH86" s="38">
        <f t="shared" si="71"/>
        <v>9238129.4148062095</v>
      </c>
      <c r="AI86" s="8"/>
    </row>
    <row r="87" spans="1:35" ht="12.75" customHeight="1" x14ac:dyDescent="0.2">
      <c r="A87" s="26" t="str">
        <f>A44</f>
        <v>FUENTE: reporte mensual Metas Subsidios Asignados DPH a DIFIN</v>
      </c>
    </row>
    <row r="88" spans="1:35" ht="12.75" customHeight="1" x14ac:dyDescent="0.2">
      <c r="A88" s="26" t="str">
        <f>A45</f>
        <v>Publicado el 05-08-2021</v>
      </c>
    </row>
    <row r="92" spans="1:35" ht="12.75" customHeight="1" thickBot="1" x14ac:dyDescent="0.25">
      <c r="A92" s="60" t="s">
        <v>61</v>
      </c>
    </row>
    <row r="93" spans="1:35" ht="12.75" customHeight="1" x14ac:dyDescent="0.2">
      <c r="A93" s="144" t="s">
        <v>59</v>
      </c>
      <c r="B93" s="145"/>
      <c r="C93" s="141" t="s">
        <v>53</v>
      </c>
      <c r="D93" s="142"/>
      <c r="E93" s="142"/>
      <c r="F93" s="142"/>
      <c r="G93" s="142"/>
      <c r="H93" s="142"/>
      <c r="I93" s="142"/>
      <c r="J93" s="142"/>
      <c r="K93" s="142"/>
      <c r="L93" s="142"/>
      <c r="M93" s="142"/>
      <c r="N93" s="142"/>
      <c r="O93" s="142"/>
      <c r="P93" s="142"/>
      <c r="Q93" s="142"/>
      <c r="R93" s="142"/>
      <c r="S93" s="142"/>
      <c r="T93" s="142"/>
      <c r="U93" s="142"/>
      <c r="V93" s="142"/>
      <c r="W93" s="142"/>
      <c r="X93" s="142"/>
      <c r="Y93" s="142"/>
      <c r="Z93" s="142"/>
      <c r="AA93" s="142"/>
      <c r="AB93" s="142"/>
      <c r="AC93" s="142"/>
      <c r="AD93" s="142"/>
      <c r="AE93" s="142"/>
      <c r="AF93" s="142"/>
      <c r="AG93" s="142"/>
      <c r="AH93" s="139" t="s">
        <v>22</v>
      </c>
    </row>
    <row r="94" spans="1:35" ht="12.75" customHeight="1" thickBot="1" x14ac:dyDescent="0.25">
      <c r="A94" s="147"/>
      <c r="B94" s="147"/>
      <c r="C94" s="91">
        <v>1990</v>
      </c>
      <c r="D94" s="91">
        <v>1991</v>
      </c>
      <c r="E94" s="91">
        <v>1992</v>
      </c>
      <c r="F94" s="91">
        <v>1993</v>
      </c>
      <c r="G94" s="91">
        <v>1994</v>
      </c>
      <c r="H94" s="91">
        <v>1995</v>
      </c>
      <c r="I94" s="91">
        <v>1996</v>
      </c>
      <c r="J94" s="91">
        <v>1997</v>
      </c>
      <c r="K94" s="91">
        <v>1998</v>
      </c>
      <c r="L94" s="91">
        <v>1999</v>
      </c>
      <c r="M94" s="91">
        <v>2000</v>
      </c>
      <c r="N94" s="91">
        <v>2001</v>
      </c>
      <c r="O94" s="91">
        <v>2002</v>
      </c>
      <c r="P94" s="91">
        <v>2003</v>
      </c>
      <c r="Q94" s="91">
        <v>2004</v>
      </c>
      <c r="R94" s="91">
        <v>2005</v>
      </c>
      <c r="S94" s="91">
        <v>2006</v>
      </c>
      <c r="T94" s="91">
        <v>2007</v>
      </c>
      <c r="U94" s="91">
        <v>2008</v>
      </c>
      <c r="V94" s="91">
        <v>2009</v>
      </c>
      <c r="W94" s="91">
        <v>2010</v>
      </c>
      <c r="X94" s="91">
        <v>2011</v>
      </c>
      <c r="Y94" s="91">
        <v>2012</v>
      </c>
      <c r="Z94" s="91">
        <v>2013</v>
      </c>
      <c r="AA94" s="91">
        <v>2014</v>
      </c>
      <c r="AB94" s="91">
        <v>2015</v>
      </c>
      <c r="AC94" s="91">
        <v>2016</v>
      </c>
      <c r="AD94" s="91">
        <v>2017</v>
      </c>
      <c r="AE94" s="91">
        <v>2018</v>
      </c>
      <c r="AF94" s="102">
        <v>2019</v>
      </c>
      <c r="AG94" s="102">
        <v>2020</v>
      </c>
      <c r="AH94" s="140"/>
    </row>
    <row r="95" spans="1:35" s="9" customFormat="1" ht="12.75" customHeight="1" x14ac:dyDescent="0.2">
      <c r="A95" s="152" t="s">
        <v>54</v>
      </c>
      <c r="B95" s="25" t="s">
        <v>25</v>
      </c>
      <c r="C95" s="41">
        <f t="shared" ref="C95:AD95" si="72">C98+C100+C102+C104+C106+C108+C112+C114+C118+C120+C122+C124+C126+C128+C110</f>
        <v>0</v>
      </c>
      <c r="D95" s="41">
        <f t="shared" si="72"/>
        <v>0</v>
      </c>
      <c r="E95" s="41">
        <f t="shared" si="72"/>
        <v>0</v>
      </c>
      <c r="F95" s="41">
        <f t="shared" si="72"/>
        <v>0</v>
      </c>
      <c r="G95" s="41">
        <f t="shared" si="72"/>
        <v>0</v>
      </c>
      <c r="H95" s="41">
        <f t="shared" si="72"/>
        <v>0</v>
      </c>
      <c r="I95" s="41">
        <f t="shared" si="72"/>
        <v>0</v>
      </c>
      <c r="J95" s="41">
        <f t="shared" si="72"/>
        <v>0</v>
      </c>
      <c r="K95" s="41">
        <f t="shared" si="72"/>
        <v>0</v>
      </c>
      <c r="L95" s="41">
        <f t="shared" si="72"/>
        <v>0</v>
      </c>
      <c r="M95" s="41">
        <f t="shared" si="72"/>
        <v>0</v>
      </c>
      <c r="N95" s="41">
        <f t="shared" si="72"/>
        <v>0</v>
      </c>
      <c r="O95" s="41">
        <f t="shared" si="72"/>
        <v>0</v>
      </c>
      <c r="P95" s="41">
        <f t="shared" si="72"/>
        <v>0</v>
      </c>
      <c r="Q95" s="41">
        <f t="shared" si="72"/>
        <v>0</v>
      </c>
      <c r="R95" s="41">
        <f t="shared" si="72"/>
        <v>0</v>
      </c>
      <c r="S95" s="41">
        <f t="shared" si="72"/>
        <v>0</v>
      </c>
      <c r="T95" s="41">
        <f t="shared" si="72"/>
        <v>0</v>
      </c>
      <c r="U95" s="41">
        <f t="shared" si="72"/>
        <v>0</v>
      </c>
      <c r="V95" s="41">
        <f t="shared" si="72"/>
        <v>0</v>
      </c>
      <c r="W95" s="41">
        <f t="shared" si="72"/>
        <v>4954</v>
      </c>
      <c r="X95" s="41">
        <f t="shared" si="72"/>
        <v>83757</v>
      </c>
      <c r="Y95" s="41">
        <f t="shared" si="72"/>
        <v>67653</v>
      </c>
      <c r="Z95" s="41">
        <f t="shared" si="72"/>
        <v>36897</v>
      </c>
      <c r="AA95" s="41">
        <f t="shared" si="72"/>
        <v>14522</v>
      </c>
      <c r="AB95" s="41">
        <f t="shared" si="72"/>
        <v>14760</v>
      </c>
      <c r="AC95" s="41">
        <f t="shared" si="72"/>
        <v>14490</v>
      </c>
      <c r="AD95" s="41">
        <f t="shared" si="72"/>
        <v>7725</v>
      </c>
      <c r="AE95" s="41">
        <f t="shared" ref="AE95:AG96" si="73">AE98+AE100+AE102+AE104+AE106+AE108+AE112+AE114+AE116+AE118+AE120+AE122+AE124+AE126+AE128+AE110</f>
        <v>5723</v>
      </c>
      <c r="AF95" s="41">
        <f t="shared" si="73"/>
        <v>1663.4</v>
      </c>
      <c r="AG95" s="41">
        <f t="shared" si="73"/>
        <v>712</v>
      </c>
      <c r="AH95" s="42">
        <f>SUM(C95:AG95)</f>
        <v>252856.4</v>
      </c>
      <c r="AI95" s="8"/>
    </row>
    <row r="96" spans="1:35" s="9" customFormat="1" ht="12.75" customHeight="1" thickBot="1" x14ac:dyDescent="0.25">
      <c r="A96" s="151"/>
      <c r="B96" s="20" t="s">
        <v>39</v>
      </c>
      <c r="C96" s="44">
        <f t="shared" ref="C96:AD96" si="74">C99+C101+C103+C105+C107+C109+C113+C115+C119+C121+C123+C125+C127+C129+C111</f>
        <v>0</v>
      </c>
      <c r="D96" s="44">
        <f t="shared" si="74"/>
        <v>0</v>
      </c>
      <c r="E96" s="44">
        <f t="shared" si="74"/>
        <v>0</v>
      </c>
      <c r="F96" s="44">
        <f t="shared" si="74"/>
        <v>0</v>
      </c>
      <c r="G96" s="44">
        <f t="shared" si="74"/>
        <v>0</v>
      </c>
      <c r="H96" s="44">
        <f t="shared" si="74"/>
        <v>0</v>
      </c>
      <c r="I96" s="44">
        <f t="shared" si="74"/>
        <v>0</v>
      </c>
      <c r="J96" s="44">
        <f t="shared" si="74"/>
        <v>0</v>
      </c>
      <c r="K96" s="44">
        <f t="shared" si="74"/>
        <v>0</v>
      </c>
      <c r="L96" s="44">
        <f t="shared" si="74"/>
        <v>0</v>
      </c>
      <c r="M96" s="44">
        <f t="shared" si="74"/>
        <v>0</v>
      </c>
      <c r="N96" s="44">
        <f t="shared" si="74"/>
        <v>0</v>
      </c>
      <c r="O96" s="44">
        <f t="shared" si="74"/>
        <v>0</v>
      </c>
      <c r="P96" s="44">
        <f t="shared" si="74"/>
        <v>0</v>
      </c>
      <c r="Q96" s="44">
        <f t="shared" si="74"/>
        <v>0</v>
      </c>
      <c r="R96" s="44">
        <f t="shared" si="74"/>
        <v>0</v>
      </c>
      <c r="S96" s="44">
        <f t="shared" si="74"/>
        <v>0</v>
      </c>
      <c r="T96" s="44">
        <f t="shared" si="74"/>
        <v>0</v>
      </c>
      <c r="U96" s="44">
        <f t="shared" si="74"/>
        <v>0</v>
      </c>
      <c r="V96" s="44">
        <f t="shared" si="74"/>
        <v>0</v>
      </c>
      <c r="W96" s="44">
        <f t="shared" si="74"/>
        <v>736638.86659727292</v>
      </c>
      <c r="X96" s="44">
        <f t="shared" si="74"/>
        <v>16085448.45034422</v>
      </c>
      <c r="Y96" s="44">
        <f t="shared" si="74"/>
        <v>23509385</v>
      </c>
      <c r="Z96" s="44">
        <f t="shared" si="74"/>
        <v>15503377</v>
      </c>
      <c r="AA96" s="44">
        <f t="shared" si="74"/>
        <v>6457723</v>
      </c>
      <c r="AB96" s="44">
        <f t="shared" si="74"/>
        <v>4261104</v>
      </c>
      <c r="AC96" s="44">
        <f t="shared" si="74"/>
        <v>5077392</v>
      </c>
      <c r="AD96" s="44">
        <f t="shared" si="74"/>
        <v>3923316</v>
      </c>
      <c r="AE96" s="44">
        <f t="shared" si="73"/>
        <v>2630430</v>
      </c>
      <c r="AF96" s="44">
        <f t="shared" si="73"/>
        <v>1142504</v>
      </c>
      <c r="AG96" s="44">
        <f t="shared" si="73"/>
        <v>712667.6</v>
      </c>
      <c r="AH96" s="45">
        <f>SUM(C96:AG96)</f>
        <v>80039985.916941494</v>
      </c>
      <c r="AI96" s="8"/>
    </row>
    <row r="97" spans="1:35" s="9" customFormat="1" ht="12.75" customHeight="1" x14ac:dyDescent="0.2">
      <c r="AI97" s="8"/>
    </row>
    <row r="98" spans="1:35" s="9" customFormat="1" ht="12.75" customHeight="1" x14ac:dyDescent="0.2">
      <c r="A98" s="149" t="s">
        <v>6</v>
      </c>
      <c r="B98" s="12" t="s">
        <v>25</v>
      </c>
      <c r="C98" s="14">
        <f>AP!D99</f>
        <v>0</v>
      </c>
      <c r="D98" s="14">
        <f>AP!E99</f>
        <v>0</v>
      </c>
      <c r="E98" s="14">
        <f>AP!F99</f>
        <v>0</v>
      </c>
      <c r="F98" s="14">
        <f>AP!G99</f>
        <v>0</v>
      </c>
      <c r="G98" s="14">
        <f>AP!H99</f>
        <v>0</v>
      </c>
      <c r="H98" s="14">
        <f>AP!I99</f>
        <v>0</v>
      </c>
      <c r="I98" s="14">
        <f>AP!J99</f>
        <v>0</v>
      </c>
      <c r="J98" s="14">
        <f>AP!K99</f>
        <v>0</v>
      </c>
      <c r="K98" s="14">
        <f>AP!L99</f>
        <v>0</v>
      </c>
      <c r="L98" s="14">
        <f>AP!M99</f>
        <v>0</v>
      </c>
      <c r="M98" s="14">
        <f>AP!N99</f>
        <v>0</v>
      </c>
      <c r="N98" s="14">
        <f>AP!O99</f>
        <v>0</v>
      </c>
      <c r="O98" s="14">
        <f>AP!P99</f>
        <v>0</v>
      </c>
      <c r="P98" s="14">
        <f>AP!Q99</f>
        <v>0</v>
      </c>
      <c r="Q98" s="14">
        <f>AP!R99</f>
        <v>0</v>
      </c>
      <c r="R98" s="14">
        <f>AP!S99</f>
        <v>0</v>
      </c>
      <c r="S98" s="14">
        <f>AP!T99</f>
        <v>0</v>
      </c>
      <c r="T98" s="14">
        <f>AP!U99</f>
        <v>0</v>
      </c>
      <c r="U98" s="14">
        <f>AP!V99</f>
        <v>0</v>
      </c>
      <c r="V98" s="14">
        <f>AP!W99</f>
        <v>0</v>
      </c>
      <c r="W98" s="14">
        <f>AP!X99</f>
        <v>0</v>
      </c>
      <c r="X98" s="14">
        <f>AP!Y99</f>
        <v>0</v>
      </c>
      <c r="Y98" s="14">
        <f>AP!Z99</f>
        <v>0</v>
      </c>
      <c r="Z98" s="14">
        <f>AP!AA99</f>
        <v>0</v>
      </c>
      <c r="AA98" s="14">
        <f>AP!AB99</f>
        <v>189</v>
      </c>
      <c r="AB98" s="14">
        <f>AP!AC99</f>
        <v>1012</v>
      </c>
      <c r="AC98" s="14">
        <f>AP!AD99</f>
        <v>597</v>
      </c>
      <c r="AD98" s="14">
        <v>77</v>
      </c>
      <c r="AE98" s="14">
        <v>29</v>
      </c>
      <c r="AF98" s="14">
        <v>1</v>
      </c>
      <c r="AG98" s="14">
        <f>AP!AH99</f>
        <v>1</v>
      </c>
      <c r="AH98" s="35">
        <f t="shared" ref="AH98:AH128" si="75">SUM(C98:AG98)</f>
        <v>1906</v>
      </c>
      <c r="AI98" s="8"/>
    </row>
    <row r="99" spans="1:35" s="9" customFormat="1" ht="12.75" customHeight="1" x14ac:dyDescent="0.2">
      <c r="A99" s="150"/>
      <c r="B99" s="13" t="s">
        <v>39</v>
      </c>
      <c r="C99" s="15">
        <f>AP!D100</f>
        <v>0</v>
      </c>
      <c r="D99" s="15">
        <f>AP!E100</f>
        <v>0</v>
      </c>
      <c r="E99" s="15">
        <f>AP!F100</f>
        <v>0</v>
      </c>
      <c r="F99" s="15">
        <f>AP!G100</f>
        <v>0</v>
      </c>
      <c r="G99" s="15">
        <f>AP!H100</f>
        <v>0</v>
      </c>
      <c r="H99" s="15">
        <f>AP!I100</f>
        <v>0</v>
      </c>
      <c r="I99" s="15">
        <f>AP!J100</f>
        <v>0</v>
      </c>
      <c r="J99" s="15">
        <f>AP!K100</f>
        <v>0</v>
      </c>
      <c r="K99" s="15">
        <f>AP!L100</f>
        <v>0</v>
      </c>
      <c r="L99" s="15">
        <f>AP!M100</f>
        <v>0</v>
      </c>
      <c r="M99" s="15">
        <f>AP!N100</f>
        <v>0</v>
      </c>
      <c r="N99" s="15">
        <f>AP!O100</f>
        <v>0</v>
      </c>
      <c r="O99" s="15">
        <f>AP!P100</f>
        <v>0</v>
      </c>
      <c r="P99" s="15">
        <f>AP!Q100</f>
        <v>0</v>
      </c>
      <c r="Q99" s="15">
        <f>AP!R100</f>
        <v>0</v>
      </c>
      <c r="R99" s="15">
        <f>AP!S100</f>
        <v>0</v>
      </c>
      <c r="S99" s="15">
        <f>AP!T100</f>
        <v>0</v>
      </c>
      <c r="T99" s="15">
        <f>AP!U100</f>
        <v>0</v>
      </c>
      <c r="U99" s="15">
        <f>AP!V100</f>
        <v>0</v>
      </c>
      <c r="V99" s="15">
        <f>AP!W100</f>
        <v>0</v>
      </c>
      <c r="W99" s="15">
        <f>AP!X100</f>
        <v>0</v>
      </c>
      <c r="X99" s="15">
        <f>AP!Y100</f>
        <v>0</v>
      </c>
      <c r="Y99" s="15">
        <f>AP!Z100</f>
        <v>0</v>
      </c>
      <c r="Z99" s="15">
        <f>AP!AA100</f>
        <v>0</v>
      </c>
      <c r="AA99" s="15">
        <f>AP!AB100</f>
        <v>41680</v>
      </c>
      <c r="AB99" s="15">
        <f>AP!AC100</f>
        <v>382692</v>
      </c>
      <c r="AC99" s="15">
        <f>AP!AD100</f>
        <v>463412</v>
      </c>
      <c r="AD99" s="15">
        <v>118572</v>
      </c>
      <c r="AE99" s="15">
        <v>66623</v>
      </c>
      <c r="AF99" s="15">
        <v>2971</v>
      </c>
      <c r="AG99" s="15">
        <f>AP!AH100</f>
        <v>211</v>
      </c>
      <c r="AH99" s="36">
        <f t="shared" si="75"/>
        <v>1076161</v>
      </c>
      <c r="AI99" s="8"/>
    </row>
    <row r="100" spans="1:35" s="9" customFormat="1" ht="12.75" customHeight="1" x14ac:dyDescent="0.2">
      <c r="A100" s="149" t="s">
        <v>7</v>
      </c>
      <c r="B100" s="12" t="s">
        <v>25</v>
      </c>
      <c r="C100" s="14">
        <f>TA!D99</f>
        <v>0</v>
      </c>
      <c r="D100" s="14">
        <f>TA!E99</f>
        <v>0</v>
      </c>
      <c r="E100" s="14">
        <f>TA!F99</f>
        <v>0</v>
      </c>
      <c r="F100" s="14">
        <f>TA!G99</f>
        <v>0</v>
      </c>
      <c r="G100" s="14">
        <f>TA!H99</f>
        <v>0</v>
      </c>
      <c r="H100" s="14">
        <f>TA!I99</f>
        <v>0</v>
      </c>
      <c r="I100" s="14">
        <f>TA!J99</f>
        <v>0</v>
      </c>
      <c r="J100" s="14">
        <f>TA!K99</f>
        <v>0</v>
      </c>
      <c r="K100" s="14">
        <f>TA!L99</f>
        <v>0</v>
      </c>
      <c r="L100" s="14">
        <f>TA!M99</f>
        <v>0</v>
      </c>
      <c r="M100" s="14">
        <f>TA!N99</f>
        <v>0</v>
      </c>
      <c r="N100" s="14">
        <f>TA!O99</f>
        <v>0</v>
      </c>
      <c r="O100" s="14">
        <f>TA!P99</f>
        <v>0</v>
      </c>
      <c r="P100" s="14">
        <f>TA!Q99</f>
        <v>0</v>
      </c>
      <c r="Q100" s="14">
        <f>TA!R99</f>
        <v>0</v>
      </c>
      <c r="R100" s="14">
        <f>TA!S99</f>
        <v>0</v>
      </c>
      <c r="S100" s="14">
        <f>TA!T99</f>
        <v>0</v>
      </c>
      <c r="T100" s="14">
        <f>TA!U99</f>
        <v>0</v>
      </c>
      <c r="U100" s="14">
        <f>TA!V99</f>
        <v>0</v>
      </c>
      <c r="V100" s="14">
        <f>TA!W99</f>
        <v>0</v>
      </c>
      <c r="W100" s="14">
        <f>TA!X99</f>
        <v>0</v>
      </c>
      <c r="X100" s="14">
        <f>TA!Y99</f>
        <v>0</v>
      </c>
      <c r="Y100" s="14">
        <f>TA!Z99</f>
        <v>0</v>
      </c>
      <c r="Z100" s="14">
        <f>TA!AA99</f>
        <v>0</v>
      </c>
      <c r="AA100" s="14">
        <f>TA!AB99</f>
        <v>488</v>
      </c>
      <c r="AB100" s="14">
        <f>TA!AC99</f>
        <v>5082</v>
      </c>
      <c r="AC100" s="14">
        <f>TA!AD99</f>
        <v>4983</v>
      </c>
      <c r="AD100" s="14">
        <v>1851</v>
      </c>
      <c r="AE100" s="14">
        <v>862</v>
      </c>
      <c r="AF100" s="14">
        <v>280</v>
      </c>
      <c r="AG100" s="14">
        <f>TA!AH99</f>
        <v>47</v>
      </c>
      <c r="AH100" s="35">
        <f t="shared" si="75"/>
        <v>13593</v>
      </c>
      <c r="AI100" s="8"/>
    </row>
    <row r="101" spans="1:35" s="9" customFormat="1" ht="12.75" customHeight="1" x14ac:dyDescent="0.2">
      <c r="A101" s="150"/>
      <c r="B101" s="13" t="s">
        <v>39</v>
      </c>
      <c r="C101" s="15">
        <f>TA!D100</f>
        <v>0</v>
      </c>
      <c r="D101" s="15">
        <f>TA!E100</f>
        <v>0</v>
      </c>
      <c r="E101" s="15">
        <f>TA!F100</f>
        <v>0</v>
      </c>
      <c r="F101" s="15">
        <f>TA!G100</f>
        <v>0</v>
      </c>
      <c r="G101" s="15">
        <f>TA!H100</f>
        <v>0</v>
      </c>
      <c r="H101" s="15">
        <f>TA!I100</f>
        <v>0</v>
      </c>
      <c r="I101" s="15">
        <f>TA!J100</f>
        <v>0</v>
      </c>
      <c r="J101" s="15">
        <f>TA!K100</f>
        <v>0</v>
      </c>
      <c r="K101" s="15">
        <f>TA!L100</f>
        <v>0</v>
      </c>
      <c r="L101" s="15">
        <f>TA!M100</f>
        <v>0</v>
      </c>
      <c r="M101" s="15">
        <f>TA!N100</f>
        <v>0</v>
      </c>
      <c r="N101" s="15">
        <f>TA!O100</f>
        <v>0</v>
      </c>
      <c r="O101" s="15">
        <f>TA!P100</f>
        <v>0</v>
      </c>
      <c r="P101" s="15">
        <f>TA!Q100</f>
        <v>0</v>
      </c>
      <c r="Q101" s="15">
        <f>TA!R100</f>
        <v>0</v>
      </c>
      <c r="R101" s="15">
        <f>TA!S100</f>
        <v>0</v>
      </c>
      <c r="S101" s="15">
        <f>TA!T100</f>
        <v>0</v>
      </c>
      <c r="T101" s="15">
        <f>TA!U100</f>
        <v>0</v>
      </c>
      <c r="U101" s="15">
        <f>TA!V100</f>
        <v>0</v>
      </c>
      <c r="V101" s="15">
        <f>TA!W100</f>
        <v>0</v>
      </c>
      <c r="W101" s="15">
        <f>TA!X100</f>
        <v>0</v>
      </c>
      <c r="X101" s="15">
        <f>TA!Y100</f>
        <v>0</v>
      </c>
      <c r="Y101" s="15">
        <f>TA!Z100</f>
        <v>0</v>
      </c>
      <c r="Z101" s="15">
        <f>TA!AA100</f>
        <v>0</v>
      </c>
      <c r="AA101" s="15">
        <f>TA!AB100</f>
        <v>76097</v>
      </c>
      <c r="AB101" s="15">
        <f>TA!AC100</f>
        <v>942166</v>
      </c>
      <c r="AC101" s="15">
        <f>TA!AD100</f>
        <v>1451725</v>
      </c>
      <c r="AD101" s="15">
        <v>818244</v>
      </c>
      <c r="AE101" s="15">
        <v>342954</v>
      </c>
      <c r="AF101" s="15">
        <v>130272</v>
      </c>
      <c r="AG101" s="15">
        <f>TA!AH100</f>
        <v>28304.6</v>
      </c>
      <c r="AH101" s="36">
        <f t="shared" si="75"/>
        <v>3789762.6</v>
      </c>
      <c r="AI101" s="8"/>
    </row>
    <row r="102" spans="1:35" s="9" customFormat="1" ht="12.75" customHeight="1" x14ac:dyDescent="0.2">
      <c r="A102" s="149" t="s">
        <v>8</v>
      </c>
      <c r="B102" s="12" t="s">
        <v>25</v>
      </c>
      <c r="C102" s="14">
        <f>AN!D99</f>
        <v>0</v>
      </c>
      <c r="D102" s="14">
        <f>AN!E99</f>
        <v>0</v>
      </c>
      <c r="E102" s="14">
        <f>AN!F99</f>
        <v>0</v>
      </c>
      <c r="F102" s="14">
        <f>AN!G99</f>
        <v>0</v>
      </c>
      <c r="G102" s="14">
        <f>AN!H99</f>
        <v>0</v>
      </c>
      <c r="H102" s="14">
        <f>AN!I99</f>
        <v>0</v>
      </c>
      <c r="I102" s="14">
        <f>AN!J99</f>
        <v>0</v>
      </c>
      <c r="J102" s="14">
        <f>AN!K99</f>
        <v>0</v>
      </c>
      <c r="K102" s="14">
        <f>AN!L99</f>
        <v>0</v>
      </c>
      <c r="L102" s="14">
        <f>AN!M99</f>
        <v>0</v>
      </c>
      <c r="M102" s="14">
        <f>AN!N99</f>
        <v>0</v>
      </c>
      <c r="N102" s="14">
        <f>AN!O99</f>
        <v>0</v>
      </c>
      <c r="O102" s="14">
        <f>AN!P99</f>
        <v>0</v>
      </c>
      <c r="P102" s="14">
        <f>AN!Q99</f>
        <v>0</v>
      </c>
      <c r="Q102" s="14">
        <f>AN!R99</f>
        <v>0</v>
      </c>
      <c r="R102" s="14">
        <f>AN!S99</f>
        <v>0</v>
      </c>
      <c r="S102" s="14">
        <f>AN!T99</f>
        <v>0</v>
      </c>
      <c r="T102" s="14">
        <f>AN!U99</f>
        <v>0</v>
      </c>
      <c r="U102" s="14">
        <f>AN!V99</f>
        <v>0</v>
      </c>
      <c r="V102" s="14">
        <f>AN!W99</f>
        <v>0</v>
      </c>
      <c r="W102" s="14">
        <f>AN!X99</f>
        <v>0</v>
      </c>
      <c r="X102" s="14">
        <f>AN!Y99</f>
        <v>0</v>
      </c>
      <c r="Y102" s="14">
        <f>AN!Z99</f>
        <v>0</v>
      </c>
      <c r="Z102" s="14">
        <f>AN!AA99</f>
        <v>0</v>
      </c>
      <c r="AA102" s="14">
        <f>AN!AB99</f>
        <v>0</v>
      </c>
      <c r="AB102" s="14">
        <f>AN!AC99</f>
        <v>487</v>
      </c>
      <c r="AC102" s="14">
        <f>AN!AD99</f>
        <v>690</v>
      </c>
      <c r="AD102" s="14">
        <v>95</v>
      </c>
      <c r="AE102" s="14">
        <v>8</v>
      </c>
      <c r="AF102" s="14">
        <v>2</v>
      </c>
      <c r="AG102" s="14">
        <f>AN!AH99</f>
        <v>0</v>
      </c>
      <c r="AH102" s="35">
        <f t="shared" si="75"/>
        <v>1282</v>
      </c>
      <c r="AI102" s="8"/>
    </row>
    <row r="103" spans="1:35" s="9" customFormat="1" ht="12.75" customHeight="1" x14ac:dyDescent="0.2">
      <c r="A103" s="150"/>
      <c r="B103" s="13" t="s">
        <v>39</v>
      </c>
      <c r="C103" s="15">
        <f>AN!D100</f>
        <v>0</v>
      </c>
      <c r="D103" s="15">
        <f>AN!E100</f>
        <v>0</v>
      </c>
      <c r="E103" s="15">
        <f>AN!F100</f>
        <v>0</v>
      </c>
      <c r="F103" s="15">
        <f>AN!G100</f>
        <v>0</v>
      </c>
      <c r="G103" s="15">
        <f>AN!H100</f>
        <v>0</v>
      </c>
      <c r="H103" s="15">
        <f>AN!I100</f>
        <v>0</v>
      </c>
      <c r="I103" s="15">
        <f>AN!J100</f>
        <v>0</v>
      </c>
      <c r="J103" s="15">
        <f>AN!K100</f>
        <v>0</v>
      </c>
      <c r="K103" s="15">
        <f>AN!L100</f>
        <v>0</v>
      </c>
      <c r="L103" s="15">
        <f>AN!M100</f>
        <v>0</v>
      </c>
      <c r="M103" s="15">
        <f>AN!N100</f>
        <v>0</v>
      </c>
      <c r="N103" s="15">
        <f>AN!O100</f>
        <v>0</v>
      </c>
      <c r="O103" s="15">
        <f>AN!P100</f>
        <v>0</v>
      </c>
      <c r="P103" s="15">
        <f>AN!Q100</f>
        <v>0</v>
      </c>
      <c r="Q103" s="15">
        <f>AN!R100</f>
        <v>0</v>
      </c>
      <c r="R103" s="15">
        <f>AN!S100</f>
        <v>0</v>
      </c>
      <c r="S103" s="15">
        <f>AN!T100</f>
        <v>0</v>
      </c>
      <c r="T103" s="15">
        <f>AN!U100</f>
        <v>0</v>
      </c>
      <c r="U103" s="15">
        <f>AN!V100</f>
        <v>0</v>
      </c>
      <c r="V103" s="15">
        <f>AN!W100</f>
        <v>0</v>
      </c>
      <c r="W103" s="15">
        <f>AN!X100</f>
        <v>0</v>
      </c>
      <c r="X103" s="15">
        <f>AN!Y100</f>
        <v>0</v>
      </c>
      <c r="Y103" s="15">
        <f>AN!Z100</f>
        <v>0</v>
      </c>
      <c r="Z103" s="15">
        <f>AN!AA100</f>
        <v>0</v>
      </c>
      <c r="AA103" s="15">
        <f>AN!AB100</f>
        <v>0</v>
      </c>
      <c r="AB103" s="15">
        <f>AN!AC100</f>
        <v>18602</v>
      </c>
      <c r="AC103" s="15">
        <f>AN!AD100</f>
        <v>73725</v>
      </c>
      <c r="AD103" s="15">
        <v>16683</v>
      </c>
      <c r="AE103" s="15">
        <v>6592</v>
      </c>
      <c r="AF103" s="15">
        <v>2245</v>
      </c>
      <c r="AG103" s="15">
        <f>AN!AH100</f>
        <v>313</v>
      </c>
      <c r="AH103" s="36">
        <f t="shared" si="75"/>
        <v>118160</v>
      </c>
      <c r="AI103" s="8"/>
    </row>
    <row r="104" spans="1:35" s="9" customFormat="1" ht="12.75" customHeight="1" x14ac:dyDescent="0.2">
      <c r="A104" s="149" t="s">
        <v>9</v>
      </c>
      <c r="B104" s="12" t="s">
        <v>25</v>
      </c>
      <c r="C104" s="14">
        <f>AT!D99</f>
        <v>0</v>
      </c>
      <c r="D104" s="14">
        <f>AT!E99</f>
        <v>0</v>
      </c>
      <c r="E104" s="14">
        <f>AT!F99</f>
        <v>0</v>
      </c>
      <c r="F104" s="14">
        <f>AT!G99</f>
        <v>0</v>
      </c>
      <c r="G104" s="14">
        <f>AT!H99</f>
        <v>0</v>
      </c>
      <c r="H104" s="14">
        <f>AT!I99</f>
        <v>0</v>
      </c>
      <c r="I104" s="14">
        <f>AT!J99</f>
        <v>0</v>
      </c>
      <c r="J104" s="14">
        <f>AT!K99</f>
        <v>0</v>
      </c>
      <c r="K104" s="14">
        <f>AT!L99</f>
        <v>0</v>
      </c>
      <c r="L104" s="14">
        <f>AT!M99</f>
        <v>0</v>
      </c>
      <c r="M104" s="14">
        <f>AT!N99</f>
        <v>0</v>
      </c>
      <c r="N104" s="14">
        <f>AT!O99</f>
        <v>0</v>
      </c>
      <c r="O104" s="14">
        <f>AT!P99</f>
        <v>0</v>
      </c>
      <c r="P104" s="14">
        <f>AT!Q99</f>
        <v>0</v>
      </c>
      <c r="Q104" s="14">
        <f>AT!R99</f>
        <v>0</v>
      </c>
      <c r="R104" s="14">
        <f>AT!S99</f>
        <v>0</v>
      </c>
      <c r="S104" s="14">
        <f>AT!T99</f>
        <v>0</v>
      </c>
      <c r="T104" s="14">
        <f>AT!U99</f>
        <v>0</v>
      </c>
      <c r="U104" s="14">
        <f>AT!V99</f>
        <v>0</v>
      </c>
      <c r="V104" s="14">
        <f>AT!W99</f>
        <v>0</v>
      </c>
      <c r="W104" s="14">
        <f>AT!X99</f>
        <v>0</v>
      </c>
      <c r="X104" s="14">
        <f>AT!Y99</f>
        <v>0</v>
      </c>
      <c r="Y104" s="14">
        <f>AT!Z99</f>
        <v>2</v>
      </c>
      <c r="Z104" s="14">
        <f>AT!AA99</f>
        <v>0</v>
      </c>
      <c r="AA104" s="14">
        <f>AT!AB99</f>
        <v>0</v>
      </c>
      <c r="AB104" s="14">
        <f>AT!AC99</f>
        <v>2706</v>
      </c>
      <c r="AC104" s="14">
        <f>AT!AD99</f>
        <v>2989</v>
      </c>
      <c r="AD104" s="14">
        <v>1060</v>
      </c>
      <c r="AE104" s="14">
        <v>655</v>
      </c>
      <c r="AF104" s="14">
        <v>189</v>
      </c>
      <c r="AG104" s="14">
        <f>AT!AH99</f>
        <v>39</v>
      </c>
      <c r="AH104" s="35">
        <f t="shared" si="75"/>
        <v>7640</v>
      </c>
      <c r="AI104" s="8"/>
    </row>
    <row r="105" spans="1:35" s="9" customFormat="1" ht="12.75" customHeight="1" x14ac:dyDescent="0.2">
      <c r="A105" s="150"/>
      <c r="B105" s="13" t="s">
        <v>39</v>
      </c>
      <c r="C105" s="15">
        <f>AT!D100</f>
        <v>0</v>
      </c>
      <c r="D105" s="15">
        <f>AT!E100</f>
        <v>0</v>
      </c>
      <c r="E105" s="15">
        <f>AT!F100</f>
        <v>0</v>
      </c>
      <c r="F105" s="15">
        <f>AT!G100</f>
        <v>0</v>
      </c>
      <c r="G105" s="15">
        <f>AT!H100</f>
        <v>0</v>
      </c>
      <c r="H105" s="15">
        <f>AT!I100</f>
        <v>0</v>
      </c>
      <c r="I105" s="15">
        <f>AT!J100</f>
        <v>0</v>
      </c>
      <c r="J105" s="15">
        <f>AT!K100</f>
        <v>0</v>
      </c>
      <c r="K105" s="15">
        <f>AT!L100</f>
        <v>0</v>
      </c>
      <c r="L105" s="15">
        <f>AT!M100</f>
        <v>0</v>
      </c>
      <c r="M105" s="15">
        <f>AT!N100</f>
        <v>0</v>
      </c>
      <c r="N105" s="15">
        <f>AT!O100</f>
        <v>0</v>
      </c>
      <c r="O105" s="15">
        <f>AT!P100</f>
        <v>0</v>
      </c>
      <c r="P105" s="15">
        <f>AT!Q100</f>
        <v>0</v>
      </c>
      <c r="Q105" s="15">
        <f>AT!R100</f>
        <v>0</v>
      </c>
      <c r="R105" s="15">
        <f>AT!S100</f>
        <v>0</v>
      </c>
      <c r="S105" s="15">
        <f>AT!T100</f>
        <v>0</v>
      </c>
      <c r="T105" s="15">
        <f>AT!U100</f>
        <v>0</v>
      </c>
      <c r="U105" s="15">
        <f>AT!V100</f>
        <v>0</v>
      </c>
      <c r="V105" s="15">
        <f>AT!W100</f>
        <v>0</v>
      </c>
      <c r="W105" s="15">
        <f>AT!X100</f>
        <v>0</v>
      </c>
      <c r="X105" s="15">
        <f>AT!Y100</f>
        <v>0</v>
      </c>
      <c r="Y105" s="15">
        <f>AT!Z100</f>
        <v>1061</v>
      </c>
      <c r="Z105" s="15">
        <f>AT!AA100</f>
        <v>0</v>
      </c>
      <c r="AA105" s="15">
        <f>AT!AB100</f>
        <v>0</v>
      </c>
      <c r="AB105" s="15">
        <f>AT!AC100</f>
        <v>156949</v>
      </c>
      <c r="AC105" s="15">
        <f>AT!AD100</f>
        <v>840632</v>
      </c>
      <c r="AD105" s="15">
        <v>782065</v>
      </c>
      <c r="AE105" s="15">
        <v>313075</v>
      </c>
      <c r="AF105" s="15">
        <v>119935</v>
      </c>
      <c r="AG105" s="15">
        <f>AT!AH100</f>
        <v>36863</v>
      </c>
      <c r="AH105" s="36">
        <f t="shared" si="75"/>
        <v>2250580</v>
      </c>
      <c r="AI105" s="8"/>
    </row>
    <row r="106" spans="1:35" s="9" customFormat="1" ht="12.75" customHeight="1" x14ac:dyDescent="0.2">
      <c r="A106" s="149" t="s">
        <v>10</v>
      </c>
      <c r="B106" s="12" t="s">
        <v>25</v>
      </c>
      <c r="C106" s="14">
        <f>CO!D99</f>
        <v>0</v>
      </c>
      <c r="D106" s="14">
        <f>CO!E99</f>
        <v>0</v>
      </c>
      <c r="E106" s="14">
        <f>CO!F99</f>
        <v>0</v>
      </c>
      <c r="F106" s="14">
        <f>CO!G99</f>
        <v>0</v>
      </c>
      <c r="G106" s="14">
        <f>CO!H99</f>
        <v>0</v>
      </c>
      <c r="H106" s="14">
        <f>CO!I99</f>
        <v>0</v>
      </c>
      <c r="I106" s="14">
        <f>CO!J99</f>
        <v>0</v>
      </c>
      <c r="J106" s="14">
        <f>CO!K99</f>
        <v>0</v>
      </c>
      <c r="K106" s="14">
        <f>CO!L99</f>
        <v>0</v>
      </c>
      <c r="L106" s="14">
        <f>CO!M99</f>
        <v>0</v>
      </c>
      <c r="M106" s="14">
        <f>CO!N99</f>
        <v>0</v>
      </c>
      <c r="N106" s="14">
        <f>CO!O99</f>
        <v>0</v>
      </c>
      <c r="O106" s="14">
        <f>CO!P99</f>
        <v>0</v>
      </c>
      <c r="P106" s="14">
        <f>CO!Q99</f>
        <v>0</v>
      </c>
      <c r="Q106" s="14">
        <f>CO!R99</f>
        <v>0</v>
      </c>
      <c r="R106" s="14">
        <f>CO!S99</f>
        <v>0</v>
      </c>
      <c r="S106" s="14">
        <f>CO!T99</f>
        <v>0</v>
      </c>
      <c r="T106" s="14">
        <f>CO!U99</f>
        <v>0</v>
      </c>
      <c r="U106" s="14">
        <f>CO!V99</f>
        <v>0</v>
      </c>
      <c r="V106" s="14">
        <f>CO!W99</f>
        <v>0</v>
      </c>
      <c r="W106" s="14">
        <f>CO!X99</f>
        <v>0</v>
      </c>
      <c r="X106" s="14">
        <f>CO!Y99</f>
        <v>0</v>
      </c>
      <c r="Y106" s="14">
        <f>CO!Z99</f>
        <v>3</v>
      </c>
      <c r="Z106" s="14">
        <f>CO!AA99</f>
        <v>2</v>
      </c>
      <c r="AA106" s="14">
        <f>CO!AB99</f>
        <v>0</v>
      </c>
      <c r="AB106" s="14">
        <f>CO!AC99</f>
        <v>209</v>
      </c>
      <c r="AC106" s="14">
        <f>CO!AD99</f>
        <v>2046</v>
      </c>
      <c r="AD106" s="14">
        <v>2916</v>
      </c>
      <c r="AE106" s="14">
        <v>2660</v>
      </c>
      <c r="AF106" s="14">
        <v>520</v>
      </c>
      <c r="AG106" s="14">
        <f>CO!AH99</f>
        <v>81</v>
      </c>
      <c r="AH106" s="35">
        <f t="shared" si="75"/>
        <v>8437</v>
      </c>
      <c r="AI106" s="8"/>
    </row>
    <row r="107" spans="1:35" s="9" customFormat="1" ht="12.75" customHeight="1" x14ac:dyDescent="0.2">
      <c r="A107" s="150"/>
      <c r="B107" s="13" t="s">
        <v>39</v>
      </c>
      <c r="C107" s="15">
        <f>CO!D100</f>
        <v>0</v>
      </c>
      <c r="D107" s="15">
        <f>CO!E100</f>
        <v>0</v>
      </c>
      <c r="E107" s="15">
        <f>CO!F100</f>
        <v>0</v>
      </c>
      <c r="F107" s="15">
        <f>CO!G100</f>
        <v>0</v>
      </c>
      <c r="G107" s="15">
        <f>CO!H100</f>
        <v>0</v>
      </c>
      <c r="H107" s="15">
        <f>CO!I100</f>
        <v>0</v>
      </c>
      <c r="I107" s="15">
        <f>CO!J100</f>
        <v>0</v>
      </c>
      <c r="J107" s="15">
        <f>CO!K100</f>
        <v>0</v>
      </c>
      <c r="K107" s="15">
        <f>CO!L100</f>
        <v>0</v>
      </c>
      <c r="L107" s="15">
        <f>CO!M100</f>
        <v>0</v>
      </c>
      <c r="M107" s="15">
        <f>CO!N100</f>
        <v>0</v>
      </c>
      <c r="N107" s="15">
        <f>CO!O100</f>
        <v>0</v>
      </c>
      <c r="O107" s="15">
        <f>CO!P100</f>
        <v>0</v>
      </c>
      <c r="P107" s="15">
        <f>CO!Q100</f>
        <v>0</v>
      </c>
      <c r="Q107" s="15">
        <f>CO!R100</f>
        <v>0</v>
      </c>
      <c r="R107" s="15">
        <f>CO!S100</f>
        <v>0</v>
      </c>
      <c r="S107" s="15">
        <f>CO!T100</f>
        <v>0</v>
      </c>
      <c r="T107" s="15">
        <f>CO!U100</f>
        <v>0</v>
      </c>
      <c r="U107" s="15">
        <f>CO!V100</f>
        <v>0</v>
      </c>
      <c r="V107" s="15">
        <f>CO!W100</f>
        <v>0</v>
      </c>
      <c r="W107" s="15">
        <f>CO!X100</f>
        <v>0</v>
      </c>
      <c r="X107" s="15">
        <f>CO!Y100</f>
        <v>0</v>
      </c>
      <c r="Y107" s="15">
        <f>CO!Z100</f>
        <v>1485</v>
      </c>
      <c r="Z107" s="15">
        <f>CO!AA100</f>
        <v>916</v>
      </c>
      <c r="AA107" s="15">
        <f>CO!AB100</f>
        <v>0</v>
      </c>
      <c r="AB107" s="15">
        <f>CO!AC100</f>
        <v>32636</v>
      </c>
      <c r="AC107" s="15">
        <f>CO!AD100</f>
        <v>245304</v>
      </c>
      <c r="AD107" s="15">
        <v>1044518</v>
      </c>
      <c r="AE107" s="15">
        <v>1042430</v>
      </c>
      <c r="AF107" s="15">
        <v>358209</v>
      </c>
      <c r="AG107" s="15">
        <f>CO!AH100</f>
        <v>64321</v>
      </c>
      <c r="AH107" s="36">
        <f t="shared" si="75"/>
        <v>2789819</v>
      </c>
      <c r="AI107" s="8"/>
    </row>
    <row r="108" spans="1:35" s="9" customFormat="1" ht="12.75" customHeight="1" x14ac:dyDescent="0.2">
      <c r="A108" s="149" t="s">
        <v>11</v>
      </c>
      <c r="B108" s="12" t="s">
        <v>25</v>
      </c>
      <c r="C108" s="14">
        <f>VA!D99</f>
        <v>0</v>
      </c>
      <c r="D108" s="14">
        <f>VA!E99</f>
        <v>0</v>
      </c>
      <c r="E108" s="14">
        <f>VA!F99</f>
        <v>0</v>
      </c>
      <c r="F108" s="14">
        <f>VA!G99</f>
        <v>0</v>
      </c>
      <c r="G108" s="14">
        <f>VA!H99</f>
        <v>0</v>
      </c>
      <c r="H108" s="14">
        <f>VA!I99</f>
        <v>0</v>
      </c>
      <c r="I108" s="14">
        <f>VA!J99</f>
        <v>0</v>
      </c>
      <c r="J108" s="14">
        <f>VA!K99</f>
        <v>0</v>
      </c>
      <c r="K108" s="14">
        <f>VA!L99</f>
        <v>0</v>
      </c>
      <c r="L108" s="14">
        <f>VA!M99</f>
        <v>0</v>
      </c>
      <c r="M108" s="14">
        <f>VA!N99</f>
        <v>0</v>
      </c>
      <c r="N108" s="14">
        <f>VA!O99</f>
        <v>0</v>
      </c>
      <c r="O108" s="14">
        <f>VA!P99</f>
        <v>0</v>
      </c>
      <c r="P108" s="14">
        <f>VA!Q99</f>
        <v>0</v>
      </c>
      <c r="Q108" s="14">
        <f>VA!R99</f>
        <v>0</v>
      </c>
      <c r="R108" s="14">
        <f>VA!S99</f>
        <v>0</v>
      </c>
      <c r="S108" s="14">
        <f>VA!T99</f>
        <v>0</v>
      </c>
      <c r="T108" s="14">
        <f>VA!U99</f>
        <v>0</v>
      </c>
      <c r="U108" s="14">
        <f>VA!V99</f>
        <v>0</v>
      </c>
      <c r="V108" s="14">
        <f>VA!W99</f>
        <v>0</v>
      </c>
      <c r="W108" s="14">
        <f>VA!X99</f>
        <v>490</v>
      </c>
      <c r="X108" s="14">
        <f>VA!Y99</f>
        <v>7265</v>
      </c>
      <c r="Y108" s="14">
        <f>VA!Z99</f>
        <v>3952</v>
      </c>
      <c r="Z108" s="14">
        <f>VA!AA99</f>
        <v>1318</v>
      </c>
      <c r="AA108" s="14">
        <f>VA!AB99</f>
        <v>652</v>
      </c>
      <c r="AB108" s="14">
        <f>VA!AC99</f>
        <v>1065</v>
      </c>
      <c r="AC108" s="14">
        <f>VA!AD99</f>
        <v>960</v>
      </c>
      <c r="AD108" s="14">
        <v>516</v>
      </c>
      <c r="AE108" s="14">
        <v>204</v>
      </c>
      <c r="AF108" s="14">
        <v>66</v>
      </c>
      <c r="AG108" s="14">
        <f>VA!AH99</f>
        <v>86</v>
      </c>
      <c r="AH108" s="35">
        <f t="shared" si="75"/>
        <v>16574</v>
      </c>
      <c r="AI108" s="8"/>
    </row>
    <row r="109" spans="1:35" s="9" customFormat="1" ht="12.75" customHeight="1" x14ac:dyDescent="0.2">
      <c r="A109" s="150"/>
      <c r="B109" s="13" t="s">
        <v>39</v>
      </c>
      <c r="C109" s="15">
        <f>VA!D100</f>
        <v>0</v>
      </c>
      <c r="D109" s="15">
        <f>VA!E100</f>
        <v>0</v>
      </c>
      <c r="E109" s="15">
        <f>VA!F100</f>
        <v>0</v>
      </c>
      <c r="F109" s="15">
        <f>VA!G100</f>
        <v>0</v>
      </c>
      <c r="G109" s="15">
        <f>VA!H100</f>
        <v>0</v>
      </c>
      <c r="H109" s="15">
        <f>VA!I100</f>
        <v>0</v>
      </c>
      <c r="I109" s="15">
        <f>VA!J100</f>
        <v>0</v>
      </c>
      <c r="J109" s="15">
        <f>VA!K100</f>
        <v>0</v>
      </c>
      <c r="K109" s="15">
        <f>VA!L100</f>
        <v>0</v>
      </c>
      <c r="L109" s="15">
        <f>VA!M100</f>
        <v>0</v>
      </c>
      <c r="M109" s="15">
        <f>VA!N100</f>
        <v>0</v>
      </c>
      <c r="N109" s="15">
        <f>VA!O100</f>
        <v>0</v>
      </c>
      <c r="O109" s="15">
        <f>VA!P100</f>
        <v>0</v>
      </c>
      <c r="P109" s="15">
        <f>VA!Q100</f>
        <v>0</v>
      </c>
      <c r="Q109" s="15">
        <f>VA!R100</f>
        <v>0</v>
      </c>
      <c r="R109" s="15">
        <f>VA!S100</f>
        <v>0</v>
      </c>
      <c r="S109" s="15">
        <f>VA!T100</f>
        <v>0</v>
      </c>
      <c r="T109" s="15">
        <f>VA!U100</f>
        <v>0</v>
      </c>
      <c r="U109" s="15">
        <f>VA!V100</f>
        <v>0</v>
      </c>
      <c r="V109" s="15">
        <f>VA!W100</f>
        <v>0</v>
      </c>
      <c r="W109" s="15">
        <f>VA!X100</f>
        <v>25095.932316463477</v>
      </c>
      <c r="X109" s="15">
        <f>VA!Y100</f>
        <v>927337.41387139296</v>
      </c>
      <c r="Y109" s="15">
        <f>VA!Z100</f>
        <v>1075305</v>
      </c>
      <c r="Z109" s="15">
        <f>VA!AA100</f>
        <v>576255</v>
      </c>
      <c r="AA109" s="15">
        <f>VA!AB100</f>
        <v>430903</v>
      </c>
      <c r="AB109" s="15">
        <f>VA!AC100</f>
        <v>891813</v>
      </c>
      <c r="AC109" s="15">
        <f>VA!AD100</f>
        <v>913205</v>
      </c>
      <c r="AD109" s="15">
        <v>517873</v>
      </c>
      <c r="AE109" s="15">
        <v>194620</v>
      </c>
      <c r="AF109" s="15">
        <v>67463</v>
      </c>
      <c r="AG109" s="15">
        <f>VA!AH100</f>
        <v>95885</v>
      </c>
      <c r="AH109" s="36">
        <f t="shared" si="75"/>
        <v>5715755.346187856</v>
      </c>
      <c r="AI109" s="8"/>
    </row>
    <row r="110" spans="1:35" s="9" customFormat="1" ht="12.75" customHeight="1" x14ac:dyDescent="0.2">
      <c r="A110" s="149" t="s">
        <v>21</v>
      </c>
      <c r="B110" s="12" t="s">
        <v>25</v>
      </c>
      <c r="C110" s="14">
        <f>RM!D99</f>
        <v>0</v>
      </c>
      <c r="D110" s="14">
        <f>RM!E99</f>
        <v>0</v>
      </c>
      <c r="E110" s="14">
        <f>RM!F99</f>
        <v>0</v>
      </c>
      <c r="F110" s="14">
        <f>RM!G99</f>
        <v>0</v>
      </c>
      <c r="G110" s="14">
        <f>RM!H99</f>
        <v>0</v>
      </c>
      <c r="H110" s="14">
        <f>RM!I99</f>
        <v>0</v>
      </c>
      <c r="I110" s="14">
        <f>RM!J99</f>
        <v>0</v>
      </c>
      <c r="J110" s="14">
        <f>RM!K99</f>
        <v>0</v>
      </c>
      <c r="K110" s="14">
        <f>RM!L99</f>
        <v>0</v>
      </c>
      <c r="L110" s="14">
        <f>RM!M99</f>
        <v>0</v>
      </c>
      <c r="M110" s="14">
        <f>RM!N99</f>
        <v>0</v>
      </c>
      <c r="N110" s="14">
        <f>RM!O99</f>
        <v>0</v>
      </c>
      <c r="O110" s="14">
        <f>RM!P99</f>
        <v>0</v>
      </c>
      <c r="P110" s="14">
        <f>RM!Q99</f>
        <v>0</v>
      </c>
      <c r="Q110" s="14">
        <f>RM!R99</f>
        <v>0</v>
      </c>
      <c r="R110" s="14">
        <f>RM!S99</f>
        <v>0</v>
      </c>
      <c r="S110" s="14">
        <f>RM!T99</f>
        <v>0</v>
      </c>
      <c r="T110" s="14">
        <f>RM!U99</f>
        <v>0</v>
      </c>
      <c r="U110" s="14">
        <f>RM!V99</f>
        <v>0</v>
      </c>
      <c r="V110" s="14">
        <f>RM!W99</f>
        <v>0</v>
      </c>
      <c r="W110" s="14">
        <f>RM!X99</f>
        <v>1840</v>
      </c>
      <c r="X110" s="14">
        <f>RM!Y99</f>
        <v>14613</v>
      </c>
      <c r="Y110" s="14">
        <f>RM!Z99</f>
        <v>9343</v>
      </c>
      <c r="Z110" s="14">
        <f>RM!AA99</f>
        <v>4614</v>
      </c>
      <c r="AA110" s="14">
        <f>RM!AB99</f>
        <v>2003</v>
      </c>
      <c r="AB110" s="14">
        <f>RM!AC99</f>
        <v>680</v>
      </c>
      <c r="AC110" s="14">
        <f>RM!AD99</f>
        <v>223</v>
      </c>
      <c r="AD110" s="14">
        <v>31</v>
      </c>
      <c r="AE110" s="14">
        <v>32</v>
      </c>
      <c r="AF110" s="14">
        <v>10</v>
      </c>
      <c r="AG110" s="14">
        <f>RM!AH99</f>
        <v>12</v>
      </c>
      <c r="AH110" s="35">
        <f t="shared" si="75"/>
        <v>33401</v>
      </c>
      <c r="AI110" s="8"/>
    </row>
    <row r="111" spans="1:35" s="9" customFormat="1" ht="12.75" customHeight="1" x14ac:dyDescent="0.2">
      <c r="A111" s="150"/>
      <c r="B111" s="13" t="s">
        <v>39</v>
      </c>
      <c r="C111" s="15">
        <f>RM!D100</f>
        <v>0</v>
      </c>
      <c r="D111" s="15">
        <f>RM!E100</f>
        <v>0</v>
      </c>
      <c r="E111" s="15">
        <f>RM!F100</f>
        <v>0</v>
      </c>
      <c r="F111" s="15">
        <f>RM!G100</f>
        <v>0</v>
      </c>
      <c r="G111" s="15">
        <f>RM!H100</f>
        <v>0</v>
      </c>
      <c r="H111" s="15">
        <f>RM!I100</f>
        <v>0</v>
      </c>
      <c r="I111" s="15">
        <f>RM!J100</f>
        <v>0</v>
      </c>
      <c r="J111" s="15">
        <f>RM!K100</f>
        <v>0</v>
      </c>
      <c r="K111" s="15">
        <f>RM!L100</f>
        <v>0</v>
      </c>
      <c r="L111" s="15">
        <f>RM!M100</f>
        <v>0</v>
      </c>
      <c r="M111" s="15">
        <f>RM!N100</f>
        <v>0</v>
      </c>
      <c r="N111" s="15">
        <f>RM!O100</f>
        <v>0</v>
      </c>
      <c r="O111" s="15">
        <f>RM!P100</f>
        <v>0</v>
      </c>
      <c r="P111" s="15">
        <f>RM!Q100</f>
        <v>0</v>
      </c>
      <c r="Q111" s="15">
        <f>RM!R100</f>
        <v>0</v>
      </c>
      <c r="R111" s="15">
        <f>RM!S100</f>
        <v>0</v>
      </c>
      <c r="S111" s="15">
        <f>RM!T100</f>
        <v>0</v>
      </c>
      <c r="T111" s="15">
        <f>RM!U100</f>
        <v>0</v>
      </c>
      <c r="U111" s="15">
        <f>RM!V100</f>
        <v>0</v>
      </c>
      <c r="V111" s="15">
        <f>RM!W100</f>
        <v>0</v>
      </c>
      <c r="W111" s="15">
        <f>RM!X100</f>
        <v>102803.74106306753</v>
      </c>
      <c r="X111" s="15">
        <f>RM!Y100</f>
        <v>1433814.664713637</v>
      </c>
      <c r="Y111" s="15">
        <f>RM!Z100</f>
        <v>1751742</v>
      </c>
      <c r="Z111" s="15">
        <f>RM!AA100</f>
        <v>1105251</v>
      </c>
      <c r="AA111" s="15">
        <f>RM!AB100</f>
        <v>740846</v>
      </c>
      <c r="AB111" s="15">
        <f>RM!AC100</f>
        <v>153279</v>
      </c>
      <c r="AC111" s="15">
        <f>RM!AD100</f>
        <v>67812</v>
      </c>
      <c r="AD111" s="15">
        <v>23593</v>
      </c>
      <c r="AE111" s="15">
        <v>25075</v>
      </c>
      <c r="AF111" s="15">
        <v>9255</v>
      </c>
      <c r="AG111" s="15">
        <f>RM!AH100</f>
        <v>2582</v>
      </c>
      <c r="AH111" s="36">
        <f t="shared" si="75"/>
        <v>5416053.4057767047</v>
      </c>
      <c r="AI111" s="8"/>
    </row>
    <row r="112" spans="1:35" s="9" customFormat="1" ht="12.75" customHeight="1" x14ac:dyDescent="0.2">
      <c r="A112" s="149" t="s">
        <v>12</v>
      </c>
      <c r="B112" s="12" t="s">
        <v>25</v>
      </c>
      <c r="C112" s="14">
        <f>OH!D99</f>
        <v>0</v>
      </c>
      <c r="D112" s="14">
        <f>OH!E99</f>
        <v>0</v>
      </c>
      <c r="E112" s="14">
        <f>OH!F99</f>
        <v>0</v>
      </c>
      <c r="F112" s="14">
        <f>OH!G99</f>
        <v>0</v>
      </c>
      <c r="G112" s="14">
        <f>OH!H99</f>
        <v>0</v>
      </c>
      <c r="H112" s="14">
        <f>OH!I99</f>
        <v>0</v>
      </c>
      <c r="I112" s="14">
        <f>OH!J99</f>
        <v>0</v>
      </c>
      <c r="J112" s="14">
        <f>OH!K99</f>
        <v>0</v>
      </c>
      <c r="K112" s="14">
        <f>OH!L99</f>
        <v>0</v>
      </c>
      <c r="L112" s="14">
        <f>OH!M99</f>
        <v>0</v>
      </c>
      <c r="M112" s="14">
        <f>OH!N99</f>
        <v>0</v>
      </c>
      <c r="N112" s="14">
        <f>OH!O99</f>
        <v>0</v>
      </c>
      <c r="O112" s="14">
        <f>OH!P99</f>
        <v>0</v>
      </c>
      <c r="P112" s="14">
        <f>OH!Q99</f>
        <v>0</v>
      </c>
      <c r="Q112" s="14">
        <f>OH!R99</f>
        <v>0</v>
      </c>
      <c r="R112" s="14">
        <f>OH!S99</f>
        <v>0</v>
      </c>
      <c r="S112" s="14">
        <f>OH!T99</f>
        <v>0</v>
      </c>
      <c r="T112" s="14">
        <f>OH!U99</f>
        <v>0</v>
      </c>
      <c r="U112" s="14">
        <f>OH!V99</f>
        <v>0</v>
      </c>
      <c r="V112" s="14">
        <f>OH!W99</f>
        <v>0</v>
      </c>
      <c r="W112" s="14">
        <f>OH!X99</f>
        <v>114</v>
      </c>
      <c r="X112" s="14">
        <f>OH!Y99</f>
        <v>6293</v>
      </c>
      <c r="Y112" s="14">
        <f>OH!Z99</f>
        <v>10127</v>
      </c>
      <c r="Z112" s="14">
        <f>OH!AA99</f>
        <v>6177</v>
      </c>
      <c r="AA112" s="14">
        <f>OH!AB99</f>
        <v>2723</v>
      </c>
      <c r="AB112" s="14">
        <f>OH!AC99</f>
        <v>1122</v>
      </c>
      <c r="AC112" s="14">
        <f>OH!AD99</f>
        <v>454</v>
      </c>
      <c r="AD112" s="14">
        <v>160</v>
      </c>
      <c r="AE112" s="14">
        <v>86</v>
      </c>
      <c r="AF112" s="14">
        <v>32</v>
      </c>
      <c r="AG112" s="14">
        <f>OH!AH99</f>
        <v>35</v>
      </c>
      <c r="AH112" s="35">
        <f t="shared" si="75"/>
        <v>27323</v>
      </c>
      <c r="AI112" s="8"/>
    </row>
    <row r="113" spans="1:35" s="9" customFormat="1" ht="12.75" customHeight="1" x14ac:dyDescent="0.2">
      <c r="A113" s="150"/>
      <c r="B113" s="13" t="s">
        <v>39</v>
      </c>
      <c r="C113" s="15">
        <f>OH!D100</f>
        <v>0</v>
      </c>
      <c r="D113" s="15">
        <f>OH!E100</f>
        <v>0</v>
      </c>
      <c r="E113" s="15">
        <f>OH!F100</f>
        <v>0</v>
      </c>
      <c r="F113" s="15">
        <f>OH!G100</f>
        <v>0</v>
      </c>
      <c r="G113" s="15">
        <f>OH!H100</f>
        <v>0</v>
      </c>
      <c r="H113" s="15">
        <f>OH!I100</f>
        <v>0</v>
      </c>
      <c r="I113" s="15">
        <f>OH!J100</f>
        <v>0</v>
      </c>
      <c r="J113" s="15">
        <f>OH!K100</f>
        <v>0</v>
      </c>
      <c r="K113" s="15">
        <f>OH!L100</f>
        <v>0</v>
      </c>
      <c r="L113" s="15">
        <f>OH!M100</f>
        <v>0</v>
      </c>
      <c r="M113" s="15">
        <f>OH!N100</f>
        <v>0</v>
      </c>
      <c r="N113" s="15">
        <f>OH!O100</f>
        <v>0</v>
      </c>
      <c r="O113" s="15">
        <f>OH!P100</f>
        <v>0</v>
      </c>
      <c r="P113" s="15">
        <f>OH!Q100</f>
        <v>0</v>
      </c>
      <c r="Q113" s="15">
        <f>OH!R100</f>
        <v>0</v>
      </c>
      <c r="R113" s="15">
        <f>OH!S100</f>
        <v>0</v>
      </c>
      <c r="S113" s="15">
        <f>OH!T100</f>
        <v>0</v>
      </c>
      <c r="T113" s="15">
        <f>OH!U100</f>
        <v>0</v>
      </c>
      <c r="U113" s="15">
        <f>OH!V100</f>
        <v>0</v>
      </c>
      <c r="V113" s="15">
        <f>OH!W100</f>
        <v>0</v>
      </c>
      <c r="W113" s="15">
        <f>OH!X100</f>
        <v>39332.087670885572</v>
      </c>
      <c r="X113" s="15">
        <f>OH!Y100</f>
        <v>2057693.4173868464</v>
      </c>
      <c r="Y113" s="15">
        <f>OH!Z100</f>
        <v>3585723</v>
      </c>
      <c r="Z113" s="15">
        <f>OH!AA100</f>
        <v>2743451</v>
      </c>
      <c r="AA113" s="15">
        <f>OH!AB100</f>
        <v>1212944</v>
      </c>
      <c r="AB113" s="15">
        <f>OH!AC100</f>
        <v>529873</v>
      </c>
      <c r="AC113" s="15">
        <f>OH!AD100</f>
        <v>246830</v>
      </c>
      <c r="AD113" s="15">
        <v>96415</v>
      </c>
      <c r="AE113" s="15">
        <v>47712</v>
      </c>
      <c r="AF113" s="15">
        <v>24188</v>
      </c>
      <c r="AG113" s="15">
        <f>OH!AH100</f>
        <v>21969</v>
      </c>
      <c r="AH113" s="36">
        <f t="shared" si="75"/>
        <v>10606130.505057732</v>
      </c>
      <c r="AI113" s="8"/>
    </row>
    <row r="114" spans="1:35" s="9" customFormat="1" ht="12.75" customHeight="1" x14ac:dyDescent="0.2">
      <c r="A114" s="149" t="s">
        <v>13</v>
      </c>
      <c r="B114" s="12" t="s">
        <v>25</v>
      </c>
      <c r="C114" s="14">
        <f>MA!D99</f>
        <v>0</v>
      </c>
      <c r="D114" s="14">
        <f>MA!E99</f>
        <v>0</v>
      </c>
      <c r="E114" s="14">
        <f>MA!F99</f>
        <v>0</v>
      </c>
      <c r="F114" s="14">
        <f>MA!G99</f>
        <v>0</v>
      </c>
      <c r="G114" s="14">
        <f>MA!H99</f>
        <v>0</v>
      </c>
      <c r="H114" s="14">
        <f>MA!I99</f>
        <v>0</v>
      </c>
      <c r="I114" s="14">
        <f>MA!J99</f>
        <v>0</v>
      </c>
      <c r="J114" s="14">
        <f>MA!K99</f>
        <v>0</v>
      </c>
      <c r="K114" s="14">
        <f>MA!L99</f>
        <v>0</v>
      </c>
      <c r="L114" s="14">
        <f>MA!M99</f>
        <v>0</v>
      </c>
      <c r="M114" s="14">
        <f>MA!N99</f>
        <v>0</v>
      </c>
      <c r="N114" s="14">
        <f>MA!O99</f>
        <v>0</v>
      </c>
      <c r="O114" s="14">
        <f>MA!P99</f>
        <v>0</v>
      </c>
      <c r="P114" s="14">
        <f>MA!Q99</f>
        <v>0</v>
      </c>
      <c r="Q114" s="14">
        <f>MA!R99</f>
        <v>0</v>
      </c>
      <c r="R114" s="14">
        <f>MA!S99</f>
        <v>0</v>
      </c>
      <c r="S114" s="14">
        <f>MA!T99</f>
        <v>0</v>
      </c>
      <c r="T114" s="14">
        <f>MA!U99</f>
        <v>0</v>
      </c>
      <c r="U114" s="14">
        <f>MA!V99</f>
        <v>0</v>
      </c>
      <c r="V114" s="14">
        <f>MA!W99</f>
        <v>0</v>
      </c>
      <c r="W114" s="14">
        <f>MA!X99</f>
        <v>501</v>
      </c>
      <c r="X114" s="14">
        <f>MA!Y99</f>
        <v>19341</v>
      </c>
      <c r="Y114" s="14">
        <f>MA!Z99</f>
        <v>17649</v>
      </c>
      <c r="Z114" s="14">
        <f>MA!AA99</f>
        <v>9324</v>
      </c>
      <c r="AA114" s="14">
        <f>MA!AB99</f>
        <v>3633</v>
      </c>
      <c r="AB114" s="14">
        <f>MA!AC99</f>
        <v>1208</v>
      </c>
      <c r="AC114" s="14">
        <f>MA!AD99</f>
        <v>524</v>
      </c>
      <c r="AD114" s="14">
        <v>396</v>
      </c>
      <c r="AE114" s="14">
        <v>498</v>
      </c>
      <c r="AF114" s="14">
        <v>252</v>
      </c>
      <c r="AG114" s="14">
        <f>MA!AH99</f>
        <v>365</v>
      </c>
      <c r="AH114" s="35">
        <f t="shared" si="75"/>
        <v>53691</v>
      </c>
      <c r="AI114" s="8"/>
    </row>
    <row r="115" spans="1:35" s="9" customFormat="1" ht="12.75" customHeight="1" x14ac:dyDescent="0.2">
      <c r="A115" s="150"/>
      <c r="B115" s="13" t="s">
        <v>39</v>
      </c>
      <c r="C115" s="15">
        <f>MA!D100</f>
        <v>0</v>
      </c>
      <c r="D115" s="15">
        <f>MA!E100</f>
        <v>0</v>
      </c>
      <c r="E115" s="15">
        <f>MA!F100</f>
        <v>0</v>
      </c>
      <c r="F115" s="15">
        <f>MA!G100</f>
        <v>0</v>
      </c>
      <c r="G115" s="15">
        <f>MA!H100</f>
        <v>0</v>
      </c>
      <c r="H115" s="15">
        <f>MA!I100</f>
        <v>0</v>
      </c>
      <c r="I115" s="15">
        <f>MA!J100</f>
        <v>0</v>
      </c>
      <c r="J115" s="15">
        <f>MA!K100</f>
        <v>0</v>
      </c>
      <c r="K115" s="15">
        <f>MA!L100</f>
        <v>0</v>
      </c>
      <c r="L115" s="15">
        <f>MA!M100</f>
        <v>0</v>
      </c>
      <c r="M115" s="15">
        <f>MA!N100</f>
        <v>0</v>
      </c>
      <c r="N115" s="15">
        <f>MA!O100</f>
        <v>0</v>
      </c>
      <c r="O115" s="15">
        <f>MA!P100</f>
        <v>0</v>
      </c>
      <c r="P115" s="15">
        <f>MA!Q100</f>
        <v>0</v>
      </c>
      <c r="Q115" s="15">
        <f>MA!R100</f>
        <v>0</v>
      </c>
      <c r="R115" s="15">
        <f>MA!S100</f>
        <v>0</v>
      </c>
      <c r="S115" s="15">
        <f>MA!T100</f>
        <v>0</v>
      </c>
      <c r="T115" s="15">
        <f>MA!U100</f>
        <v>0</v>
      </c>
      <c r="U115" s="15">
        <f>MA!V100</f>
        <v>0</v>
      </c>
      <c r="V115" s="15">
        <f>MA!W100</f>
        <v>0</v>
      </c>
      <c r="W115" s="15">
        <f>MA!X100</f>
        <v>119890.15037765155</v>
      </c>
      <c r="X115" s="15">
        <f>MA!Y100</f>
        <v>3961465.8458327232</v>
      </c>
      <c r="Y115" s="15">
        <f>MA!Z100</f>
        <v>6714862</v>
      </c>
      <c r="Z115" s="15">
        <f>MA!AA100</f>
        <v>4542432</v>
      </c>
      <c r="AA115" s="15">
        <f>MA!AB100</f>
        <v>1740281</v>
      </c>
      <c r="AB115" s="15">
        <f>MA!AC100</f>
        <v>553501</v>
      </c>
      <c r="AC115" s="15">
        <f>MA!AD100</f>
        <v>226105</v>
      </c>
      <c r="AD115" s="15">
        <v>237231</v>
      </c>
      <c r="AE115" s="15">
        <v>367624</v>
      </c>
      <c r="AF115" s="15">
        <v>195196</v>
      </c>
      <c r="AG115" s="15">
        <f>MA!AH100</f>
        <v>428700</v>
      </c>
      <c r="AH115" s="36">
        <f t="shared" si="75"/>
        <v>19087287.996210374</v>
      </c>
      <c r="AI115" s="8"/>
    </row>
    <row r="116" spans="1:35" s="9" customFormat="1" ht="12.75" customHeight="1" x14ac:dyDescent="0.2">
      <c r="A116" s="149" t="s">
        <v>14</v>
      </c>
      <c r="B116" s="12" t="s">
        <v>25</v>
      </c>
      <c r="C116" s="105">
        <f>ÑU!D99</f>
        <v>0</v>
      </c>
      <c r="D116" s="105">
        <f>ÑU!E99</f>
        <v>0</v>
      </c>
      <c r="E116" s="105">
        <f>ÑU!F99</f>
        <v>0</v>
      </c>
      <c r="F116" s="105">
        <f>ÑU!G99</f>
        <v>0</v>
      </c>
      <c r="G116" s="105">
        <f>ÑU!H99</f>
        <v>0</v>
      </c>
      <c r="H116" s="105">
        <f>ÑU!I99</f>
        <v>0</v>
      </c>
      <c r="I116" s="105">
        <f>ÑU!J99</f>
        <v>0</v>
      </c>
      <c r="J116" s="105">
        <f>ÑU!K99</f>
        <v>0</v>
      </c>
      <c r="K116" s="105">
        <f>ÑU!L99</f>
        <v>0</v>
      </c>
      <c r="L116" s="105">
        <f>ÑU!M99</f>
        <v>0</v>
      </c>
      <c r="M116" s="105">
        <f>ÑU!N99</f>
        <v>0</v>
      </c>
      <c r="N116" s="105">
        <f>ÑU!O99</f>
        <v>0</v>
      </c>
      <c r="O116" s="105">
        <f>ÑU!P99</f>
        <v>0</v>
      </c>
      <c r="P116" s="105">
        <f>ÑU!Q99</f>
        <v>0</v>
      </c>
      <c r="Q116" s="105">
        <f>ÑU!R99</f>
        <v>0</v>
      </c>
      <c r="R116" s="105">
        <f>ÑU!S99</f>
        <v>0</v>
      </c>
      <c r="S116" s="105">
        <f>ÑU!T99</f>
        <v>0</v>
      </c>
      <c r="T116" s="105">
        <f>ÑU!U99</f>
        <v>0</v>
      </c>
      <c r="U116" s="105">
        <f>ÑU!V99</f>
        <v>0</v>
      </c>
      <c r="V116" s="105">
        <f>ÑU!W99</f>
        <v>0</v>
      </c>
      <c r="W116" s="105">
        <f>ÑU!X99</f>
        <v>0</v>
      </c>
      <c r="X116" s="105">
        <f>ÑU!Y99</f>
        <v>0</v>
      </c>
      <c r="Y116" s="105">
        <f>ÑU!Z99</f>
        <v>0</v>
      </c>
      <c r="Z116" s="105">
        <f>ÑU!AA99</f>
        <v>0</v>
      </c>
      <c r="AA116" s="105">
        <f>ÑU!AB99</f>
        <v>0</v>
      </c>
      <c r="AB116" s="105">
        <f>ÑU!AC99</f>
        <v>0</v>
      </c>
      <c r="AC116" s="105">
        <f>ÑU!AD99</f>
        <v>0</v>
      </c>
      <c r="AD116" s="105">
        <f>ÑU!AE99</f>
        <v>0</v>
      </c>
      <c r="AE116" s="14">
        <v>0</v>
      </c>
      <c r="AF116" s="14">
        <v>0</v>
      </c>
      <c r="AG116" s="14">
        <f>ÑU!AH99</f>
        <v>0</v>
      </c>
      <c r="AH116" s="35">
        <f t="shared" si="75"/>
        <v>0</v>
      </c>
      <c r="AI116" s="8"/>
    </row>
    <row r="117" spans="1:35" s="9" customFormat="1" ht="12.75" customHeight="1" x14ac:dyDescent="0.2">
      <c r="A117" s="150"/>
      <c r="B117" s="13" t="s">
        <v>39</v>
      </c>
      <c r="C117" s="106">
        <f>ÑU!D100</f>
        <v>0</v>
      </c>
      <c r="D117" s="106">
        <f>ÑU!E100</f>
        <v>0</v>
      </c>
      <c r="E117" s="106">
        <f>ÑU!F100</f>
        <v>0</v>
      </c>
      <c r="F117" s="106">
        <f>ÑU!G100</f>
        <v>0</v>
      </c>
      <c r="G117" s="106">
        <f>ÑU!H100</f>
        <v>0</v>
      </c>
      <c r="H117" s="106">
        <f>ÑU!I100</f>
        <v>0</v>
      </c>
      <c r="I117" s="106">
        <f>ÑU!J100</f>
        <v>0</v>
      </c>
      <c r="J117" s="106">
        <f>ÑU!K100</f>
        <v>0</v>
      </c>
      <c r="K117" s="106">
        <f>ÑU!L100</f>
        <v>0</v>
      </c>
      <c r="L117" s="106">
        <f>ÑU!M100</f>
        <v>0</v>
      </c>
      <c r="M117" s="106">
        <f>ÑU!N100</f>
        <v>0</v>
      </c>
      <c r="N117" s="106">
        <f>ÑU!O100</f>
        <v>0</v>
      </c>
      <c r="O117" s="106">
        <f>ÑU!P100</f>
        <v>0</v>
      </c>
      <c r="P117" s="106">
        <f>ÑU!Q100</f>
        <v>0</v>
      </c>
      <c r="Q117" s="106">
        <f>ÑU!R100</f>
        <v>0</v>
      </c>
      <c r="R117" s="106">
        <f>ÑU!S100</f>
        <v>0</v>
      </c>
      <c r="S117" s="106">
        <f>ÑU!T100</f>
        <v>0</v>
      </c>
      <c r="T117" s="106">
        <f>ÑU!U100</f>
        <v>0</v>
      </c>
      <c r="U117" s="106">
        <f>ÑU!V100</f>
        <v>0</v>
      </c>
      <c r="V117" s="106">
        <f>ÑU!W100</f>
        <v>0</v>
      </c>
      <c r="W117" s="106">
        <f>ÑU!X100</f>
        <v>0</v>
      </c>
      <c r="X117" s="106">
        <f>ÑU!Y100</f>
        <v>0</v>
      </c>
      <c r="Y117" s="106">
        <f>ÑU!Z100</f>
        <v>0</v>
      </c>
      <c r="Z117" s="106">
        <f>ÑU!AA100</f>
        <v>0</v>
      </c>
      <c r="AA117" s="106">
        <f>ÑU!AB100</f>
        <v>0</v>
      </c>
      <c r="AB117" s="106">
        <f>ÑU!AC100</f>
        <v>0</v>
      </c>
      <c r="AC117" s="106">
        <f>ÑU!AD100</f>
        <v>0</v>
      </c>
      <c r="AD117" s="106">
        <f>ÑU!AE100</f>
        <v>0</v>
      </c>
      <c r="AE117" s="15">
        <v>0</v>
      </c>
      <c r="AF117" s="15">
        <v>0</v>
      </c>
      <c r="AG117" s="15">
        <f>ÑU!AH100</f>
        <v>0</v>
      </c>
      <c r="AH117" s="36">
        <f t="shared" si="75"/>
        <v>0</v>
      </c>
      <c r="AI117" s="8"/>
    </row>
    <row r="118" spans="1:35" s="9" customFormat="1" ht="12.75" customHeight="1" x14ac:dyDescent="0.2">
      <c r="A118" s="149" t="s">
        <v>15</v>
      </c>
      <c r="B118" s="12" t="s">
        <v>25</v>
      </c>
      <c r="C118" s="14">
        <f>BI!D99</f>
        <v>0</v>
      </c>
      <c r="D118" s="14">
        <f>BI!E99</f>
        <v>0</v>
      </c>
      <c r="E118" s="14">
        <f>BI!F99</f>
        <v>0</v>
      </c>
      <c r="F118" s="14">
        <f>BI!G99</f>
        <v>0</v>
      </c>
      <c r="G118" s="14">
        <f>BI!H99</f>
        <v>0</v>
      </c>
      <c r="H118" s="14">
        <f>BI!I99</f>
        <v>0</v>
      </c>
      <c r="I118" s="14">
        <f>BI!J99</f>
        <v>0</v>
      </c>
      <c r="J118" s="14">
        <f>BI!K99</f>
        <v>0</v>
      </c>
      <c r="K118" s="14">
        <f>BI!L99</f>
        <v>0</v>
      </c>
      <c r="L118" s="14">
        <f>BI!M99</f>
        <v>0</v>
      </c>
      <c r="M118" s="14">
        <f>BI!N99</f>
        <v>0</v>
      </c>
      <c r="N118" s="14">
        <f>BI!O99</f>
        <v>0</v>
      </c>
      <c r="O118" s="14">
        <f>BI!P99</f>
        <v>0</v>
      </c>
      <c r="P118" s="14">
        <f>BI!Q99</f>
        <v>0</v>
      </c>
      <c r="Q118" s="14">
        <f>BI!R99</f>
        <v>0</v>
      </c>
      <c r="R118" s="14">
        <f>BI!S99</f>
        <v>0</v>
      </c>
      <c r="S118" s="14">
        <f>BI!T99</f>
        <v>0</v>
      </c>
      <c r="T118" s="14">
        <f>BI!U99</f>
        <v>0</v>
      </c>
      <c r="U118" s="14">
        <f>BI!V99</f>
        <v>0</v>
      </c>
      <c r="V118" s="14">
        <f>BI!W99</f>
        <v>0</v>
      </c>
      <c r="W118" s="14">
        <f>BI!X99</f>
        <v>1646</v>
      </c>
      <c r="X118" s="14">
        <f>BI!Y99</f>
        <v>33756</v>
      </c>
      <c r="Y118" s="14">
        <f>BI!Z99</f>
        <v>25229</v>
      </c>
      <c r="Z118" s="14">
        <f>BI!AA99</f>
        <v>15064</v>
      </c>
      <c r="AA118" s="14">
        <f>BI!AB99</f>
        <v>4689</v>
      </c>
      <c r="AB118" s="14">
        <f>BI!AC99</f>
        <v>1169</v>
      </c>
      <c r="AC118" s="14">
        <f>BI!AD99</f>
        <v>1004</v>
      </c>
      <c r="AD118" s="14">
        <v>619</v>
      </c>
      <c r="AE118" s="14">
        <v>686</v>
      </c>
      <c r="AF118" s="14">
        <v>308.39999999999998</v>
      </c>
      <c r="AG118" s="14">
        <f>BI!AH99</f>
        <v>45</v>
      </c>
      <c r="AH118" s="35">
        <f t="shared" si="75"/>
        <v>84215.4</v>
      </c>
      <c r="AI118" s="8"/>
    </row>
    <row r="119" spans="1:35" s="9" customFormat="1" ht="12.75" customHeight="1" x14ac:dyDescent="0.2">
      <c r="A119" s="150"/>
      <c r="B119" s="13" t="s">
        <v>39</v>
      </c>
      <c r="C119" s="15">
        <f>BI!D100</f>
        <v>0</v>
      </c>
      <c r="D119" s="15">
        <f>BI!E100</f>
        <v>0</v>
      </c>
      <c r="E119" s="15">
        <f>BI!F100</f>
        <v>0</v>
      </c>
      <c r="F119" s="15">
        <f>BI!G100</f>
        <v>0</v>
      </c>
      <c r="G119" s="15">
        <f>BI!H100</f>
        <v>0</v>
      </c>
      <c r="H119" s="15">
        <f>BI!I100</f>
        <v>0</v>
      </c>
      <c r="I119" s="15">
        <f>BI!J100</f>
        <v>0</v>
      </c>
      <c r="J119" s="15">
        <f>BI!K100</f>
        <v>0</v>
      </c>
      <c r="K119" s="15">
        <f>BI!L100</f>
        <v>0</v>
      </c>
      <c r="L119" s="15">
        <f>BI!M100</f>
        <v>0</v>
      </c>
      <c r="M119" s="15">
        <f>BI!N100</f>
        <v>0</v>
      </c>
      <c r="N119" s="15">
        <f>BI!O100</f>
        <v>0</v>
      </c>
      <c r="O119" s="15">
        <f>BI!P100</f>
        <v>0</v>
      </c>
      <c r="P119" s="15">
        <f>BI!Q100</f>
        <v>0</v>
      </c>
      <c r="Q119" s="15">
        <f>BI!R100</f>
        <v>0</v>
      </c>
      <c r="R119" s="15">
        <f>BI!S100</f>
        <v>0</v>
      </c>
      <c r="S119" s="15">
        <f>BI!T100</f>
        <v>0</v>
      </c>
      <c r="T119" s="15">
        <f>BI!U100</f>
        <v>0</v>
      </c>
      <c r="U119" s="15">
        <f>BI!V100</f>
        <v>0</v>
      </c>
      <c r="V119" s="15">
        <f>BI!W100</f>
        <v>0</v>
      </c>
      <c r="W119" s="15">
        <f>BI!X100</f>
        <v>402475.27179194102</v>
      </c>
      <c r="X119" s="15">
        <f>BI!Y100</f>
        <v>7161846.9513695622</v>
      </c>
      <c r="Y119" s="15">
        <f>BI!Z100</f>
        <v>9940713</v>
      </c>
      <c r="Z119" s="15">
        <f>BI!AA100</f>
        <v>6349629</v>
      </c>
      <c r="AA119" s="15">
        <f>BI!AB100</f>
        <v>2146717</v>
      </c>
      <c r="AB119" s="15">
        <f>BI!AC100</f>
        <v>588042</v>
      </c>
      <c r="AC119" s="15">
        <f>BI!AD100</f>
        <v>537139</v>
      </c>
      <c r="AD119" s="15">
        <v>265829</v>
      </c>
      <c r="AE119" s="15">
        <v>221051</v>
      </c>
      <c r="AF119" s="15">
        <v>229948</v>
      </c>
      <c r="AG119" s="15">
        <f>BI!AH100</f>
        <v>32889</v>
      </c>
      <c r="AH119" s="36">
        <f t="shared" si="75"/>
        <v>27876279.223161504</v>
      </c>
      <c r="AI119" s="8"/>
    </row>
    <row r="120" spans="1:35" s="9" customFormat="1" ht="12.75" customHeight="1" x14ac:dyDescent="0.2">
      <c r="A120" s="149" t="s">
        <v>16</v>
      </c>
      <c r="B120" s="12" t="s">
        <v>25</v>
      </c>
      <c r="C120" s="14">
        <f>AR!D99</f>
        <v>0</v>
      </c>
      <c r="D120" s="14">
        <f>AR!E99</f>
        <v>0</v>
      </c>
      <c r="E120" s="14">
        <f>AR!F99</f>
        <v>0</v>
      </c>
      <c r="F120" s="14">
        <f>AR!G99</f>
        <v>0</v>
      </c>
      <c r="G120" s="14">
        <f>AR!H99</f>
        <v>0</v>
      </c>
      <c r="H120" s="14">
        <f>AR!I99</f>
        <v>0</v>
      </c>
      <c r="I120" s="14">
        <f>AR!J99</f>
        <v>0</v>
      </c>
      <c r="J120" s="14">
        <f>AR!K99</f>
        <v>0</v>
      </c>
      <c r="K120" s="14">
        <f>AR!L99</f>
        <v>0</v>
      </c>
      <c r="L120" s="14">
        <f>AR!M99</f>
        <v>0</v>
      </c>
      <c r="M120" s="14">
        <f>AR!N99</f>
        <v>0</v>
      </c>
      <c r="N120" s="14">
        <f>AR!O99</f>
        <v>0</v>
      </c>
      <c r="O120" s="14">
        <f>AR!P99</f>
        <v>0</v>
      </c>
      <c r="P120" s="14">
        <f>AR!Q99</f>
        <v>0</v>
      </c>
      <c r="Q120" s="14">
        <f>AR!R99</f>
        <v>0</v>
      </c>
      <c r="R120" s="14">
        <f>AR!S99</f>
        <v>0</v>
      </c>
      <c r="S120" s="14">
        <f>AR!T99</f>
        <v>0</v>
      </c>
      <c r="T120" s="14">
        <f>AR!U99</f>
        <v>0</v>
      </c>
      <c r="U120" s="14">
        <f>AR!V99</f>
        <v>0</v>
      </c>
      <c r="V120" s="14">
        <f>AR!W99</f>
        <v>0</v>
      </c>
      <c r="W120" s="14">
        <f>AR!X99</f>
        <v>363</v>
      </c>
      <c r="X120" s="14">
        <f>AR!Y99</f>
        <v>2487</v>
      </c>
      <c r="Y120" s="14">
        <f>AR!Z99</f>
        <v>1345</v>
      </c>
      <c r="Z120" s="14">
        <f>AR!AA99</f>
        <v>397</v>
      </c>
      <c r="AA120" s="14">
        <f>AR!AB99</f>
        <v>144</v>
      </c>
      <c r="AB120" s="14">
        <f>AR!AC99</f>
        <v>20</v>
      </c>
      <c r="AC120" s="14">
        <f>AR!AD99</f>
        <v>18</v>
      </c>
      <c r="AD120" s="14">
        <v>4</v>
      </c>
      <c r="AE120" s="14">
        <v>3</v>
      </c>
      <c r="AF120" s="14">
        <v>1</v>
      </c>
      <c r="AG120" s="14">
        <f>AR!AH99</f>
        <v>1</v>
      </c>
      <c r="AH120" s="35">
        <f t="shared" si="75"/>
        <v>4783</v>
      </c>
      <c r="AI120" s="8"/>
    </row>
    <row r="121" spans="1:35" s="9" customFormat="1" ht="12.75" customHeight="1" x14ac:dyDescent="0.2">
      <c r="A121" s="150"/>
      <c r="B121" s="13" t="s">
        <v>39</v>
      </c>
      <c r="C121" s="15">
        <f>AR!D100</f>
        <v>0</v>
      </c>
      <c r="D121" s="15">
        <f>AR!E100</f>
        <v>0</v>
      </c>
      <c r="E121" s="15">
        <f>AR!F100</f>
        <v>0</v>
      </c>
      <c r="F121" s="15">
        <f>AR!G100</f>
        <v>0</v>
      </c>
      <c r="G121" s="15">
        <f>AR!H100</f>
        <v>0</v>
      </c>
      <c r="H121" s="15">
        <f>AR!I100</f>
        <v>0</v>
      </c>
      <c r="I121" s="15">
        <f>AR!J100</f>
        <v>0</v>
      </c>
      <c r="J121" s="15">
        <f>AR!K100</f>
        <v>0</v>
      </c>
      <c r="K121" s="15">
        <f>AR!L100</f>
        <v>0</v>
      </c>
      <c r="L121" s="15">
        <f>AR!M100</f>
        <v>0</v>
      </c>
      <c r="M121" s="15">
        <f>AR!N100</f>
        <v>0</v>
      </c>
      <c r="N121" s="15">
        <f>AR!O100</f>
        <v>0</v>
      </c>
      <c r="O121" s="15">
        <f>AR!P100</f>
        <v>0</v>
      </c>
      <c r="P121" s="15">
        <f>AR!Q100</f>
        <v>0</v>
      </c>
      <c r="Q121" s="15">
        <f>AR!R100</f>
        <v>0</v>
      </c>
      <c r="R121" s="15">
        <f>AR!S100</f>
        <v>0</v>
      </c>
      <c r="S121" s="15">
        <f>AR!T100</f>
        <v>0</v>
      </c>
      <c r="T121" s="15">
        <f>AR!U100</f>
        <v>0</v>
      </c>
      <c r="U121" s="15">
        <f>AR!V100</f>
        <v>0</v>
      </c>
      <c r="V121" s="15">
        <f>AR!W100</f>
        <v>0</v>
      </c>
      <c r="W121" s="15">
        <f>AR!X100</f>
        <v>47041.683377263704</v>
      </c>
      <c r="X121" s="15">
        <f>AR!Y100</f>
        <v>542254.15717006009</v>
      </c>
      <c r="Y121" s="15">
        <f>AR!Z100</f>
        <v>437102</v>
      </c>
      <c r="Z121" s="15">
        <f>AR!AA100</f>
        <v>184973</v>
      </c>
      <c r="AA121" s="15">
        <f>AR!AB100</f>
        <v>67865</v>
      </c>
      <c r="AB121" s="15">
        <f>AR!AC100</f>
        <v>11551</v>
      </c>
      <c r="AC121" s="15">
        <f>AR!AD100</f>
        <v>9703</v>
      </c>
      <c r="AD121" s="15">
        <v>2293</v>
      </c>
      <c r="AE121" s="15">
        <v>2674</v>
      </c>
      <c r="AF121" s="15">
        <v>822</v>
      </c>
      <c r="AG121" s="15">
        <f>AR!AH100</f>
        <v>630</v>
      </c>
      <c r="AH121" s="36">
        <f t="shared" si="75"/>
        <v>1306908.8405473237</v>
      </c>
      <c r="AI121" s="8"/>
    </row>
    <row r="122" spans="1:35" s="9" customFormat="1" ht="12.75" customHeight="1" x14ac:dyDescent="0.2">
      <c r="A122" s="149" t="s">
        <v>17</v>
      </c>
      <c r="B122" s="12" t="s">
        <v>25</v>
      </c>
      <c r="C122" s="14">
        <f>LR!D99</f>
        <v>0</v>
      </c>
      <c r="D122" s="14">
        <f>LR!E99</f>
        <v>0</v>
      </c>
      <c r="E122" s="14">
        <f>LR!F99</f>
        <v>0</v>
      </c>
      <c r="F122" s="14">
        <f>LR!G99</f>
        <v>0</v>
      </c>
      <c r="G122" s="14">
        <f>LR!H99</f>
        <v>0</v>
      </c>
      <c r="H122" s="14">
        <f>LR!I99</f>
        <v>0</v>
      </c>
      <c r="I122" s="14">
        <f>LR!J99</f>
        <v>0</v>
      </c>
      <c r="J122" s="14">
        <f>LR!K99</f>
        <v>0</v>
      </c>
      <c r="K122" s="14">
        <f>LR!L99</f>
        <v>0</v>
      </c>
      <c r="L122" s="14">
        <f>LR!M99</f>
        <v>0</v>
      </c>
      <c r="M122" s="14">
        <f>LR!N99</f>
        <v>0</v>
      </c>
      <c r="N122" s="14">
        <f>LR!O99</f>
        <v>0</v>
      </c>
      <c r="O122" s="14">
        <f>LR!P99</f>
        <v>0</v>
      </c>
      <c r="P122" s="14">
        <f>LR!Q99</f>
        <v>0</v>
      </c>
      <c r="Q122" s="14">
        <f>LR!R99</f>
        <v>0</v>
      </c>
      <c r="R122" s="14">
        <f>LR!S99</f>
        <v>0</v>
      </c>
      <c r="S122" s="14">
        <f>LR!T99</f>
        <v>0</v>
      </c>
      <c r="T122" s="14">
        <f>LR!U99</f>
        <v>0</v>
      </c>
      <c r="U122" s="14">
        <f>LR!V99</f>
        <v>0</v>
      </c>
      <c r="V122" s="14">
        <f>LR!W99</f>
        <v>0</v>
      </c>
      <c r="W122" s="14">
        <f>LR!X99</f>
        <v>0</v>
      </c>
      <c r="X122" s="14">
        <f>LR!Y99</f>
        <v>0</v>
      </c>
      <c r="Y122" s="14">
        <f>LR!Z99</f>
        <v>0</v>
      </c>
      <c r="Z122" s="14">
        <f>LR!AA99</f>
        <v>0</v>
      </c>
      <c r="AA122" s="14">
        <f>LR!AB99</f>
        <v>0</v>
      </c>
      <c r="AB122" s="14">
        <f>LR!AC99</f>
        <v>0</v>
      </c>
      <c r="AC122" s="14">
        <f>LR!AD99</f>
        <v>1</v>
      </c>
      <c r="AD122" s="14">
        <v>0</v>
      </c>
      <c r="AE122" s="14">
        <v>0</v>
      </c>
      <c r="AF122" s="14">
        <v>1</v>
      </c>
      <c r="AG122" s="14">
        <f>LR!AH99</f>
        <v>0</v>
      </c>
      <c r="AH122" s="35">
        <f t="shared" si="75"/>
        <v>2</v>
      </c>
      <c r="AI122" s="8"/>
    </row>
    <row r="123" spans="1:35" s="9" customFormat="1" ht="12.75" customHeight="1" x14ac:dyDescent="0.2">
      <c r="A123" s="150"/>
      <c r="B123" s="13" t="s">
        <v>39</v>
      </c>
      <c r="C123" s="15">
        <f>LR!D100</f>
        <v>0</v>
      </c>
      <c r="D123" s="15">
        <f>LR!E100</f>
        <v>0</v>
      </c>
      <c r="E123" s="15">
        <f>LR!F100</f>
        <v>0</v>
      </c>
      <c r="F123" s="15">
        <f>LR!G100</f>
        <v>0</v>
      </c>
      <c r="G123" s="15">
        <f>LR!H100</f>
        <v>0</v>
      </c>
      <c r="H123" s="15">
        <f>LR!I100</f>
        <v>0</v>
      </c>
      <c r="I123" s="15">
        <f>LR!J100</f>
        <v>0</v>
      </c>
      <c r="J123" s="15">
        <f>LR!K100</f>
        <v>0</v>
      </c>
      <c r="K123" s="15">
        <f>LR!L100</f>
        <v>0</v>
      </c>
      <c r="L123" s="15">
        <f>LR!M100</f>
        <v>0</v>
      </c>
      <c r="M123" s="15">
        <f>LR!N100</f>
        <v>0</v>
      </c>
      <c r="N123" s="15">
        <f>LR!O100</f>
        <v>0</v>
      </c>
      <c r="O123" s="15">
        <f>LR!P100</f>
        <v>0</v>
      </c>
      <c r="P123" s="15">
        <f>LR!Q100</f>
        <v>0</v>
      </c>
      <c r="Q123" s="15">
        <f>LR!R100</f>
        <v>0</v>
      </c>
      <c r="R123" s="15">
        <f>LR!S100</f>
        <v>0</v>
      </c>
      <c r="S123" s="15">
        <f>LR!T100</f>
        <v>0</v>
      </c>
      <c r="T123" s="15">
        <f>LR!U100</f>
        <v>0</v>
      </c>
      <c r="U123" s="15">
        <f>LR!V100</f>
        <v>0</v>
      </c>
      <c r="V123" s="15">
        <f>LR!W100</f>
        <v>0</v>
      </c>
      <c r="W123" s="15">
        <f>LR!X100</f>
        <v>0</v>
      </c>
      <c r="X123" s="15">
        <f>LR!Y100</f>
        <v>0</v>
      </c>
      <c r="Y123" s="15">
        <f>LR!Z100</f>
        <v>0</v>
      </c>
      <c r="Z123" s="15">
        <f>LR!AA100</f>
        <v>0</v>
      </c>
      <c r="AA123" s="15">
        <f>LR!AB100</f>
        <v>0</v>
      </c>
      <c r="AB123" s="15">
        <f>LR!AC100</f>
        <v>0</v>
      </c>
      <c r="AC123" s="15">
        <f>LR!AD100</f>
        <v>900</v>
      </c>
      <c r="AD123" s="15">
        <v>0</v>
      </c>
      <c r="AE123" s="15">
        <v>0</v>
      </c>
      <c r="AF123" s="15">
        <v>1100</v>
      </c>
      <c r="AG123" s="15">
        <f>LR!AH100</f>
        <v>0</v>
      </c>
      <c r="AH123" s="36">
        <f t="shared" si="75"/>
        <v>2000</v>
      </c>
      <c r="AI123" s="8"/>
    </row>
    <row r="124" spans="1:35" s="9" customFormat="1" ht="12.75" customHeight="1" x14ac:dyDescent="0.2">
      <c r="A124" s="149" t="s">
        <v>18</v>
      </c>
      <c r="B124" s="12" t="s">
        <v>25</v>
      </c>
      <c r="C124" s="14">
        <f>LL!D99</f>
        <v>0</v>
      </c>
      <c r="D124" s="14">
        <f>LL!E99</f>
        <v>0</v>
      </c>
      <c r="E124" s="14">
        <f>LL!F99</f>
        <v>0</v>
      </c>
      <c r="F124" s="14">
        <f>LL!G99</f>
        <v>0</v>
      </c>
      <c r="G124" s="14">
        <f>LL!H99</f>
        <v>0</v>
      </c>
      <c r="H124" s="14">
        <f>LL!I99</f>
        <v>0</v>
      </c>
      <c r="I124" s="14">
        <f>LL!J99</f>
        <v>0</v>
      </c>
      <c r="J124" s="14">
        <f>LL!K99</f>
        <v>0</v>
      </c>
      <c r="K124" s="14">
        <f>LL!L99</f>
        <v>0</v>
      </c>
      <c r="L124" s="14">
        <f>LL!M99</f>
        <v>0</v>
      </c>
      <c r="M124" s="14">
        <f>LL!N99</f>
        <v>0</v>
      </c>
      <c r="N124" s="14">
        <f>LL!O99</f>
        <v>0</v>
      </c>
      <c r="O124" s="14">
        <f>LL!P99</f>
        <v>0</v>
      </c>
      <c r="P124" s="14">
        <f>LL!Q99</f>
        <v>0</v>
      </c>
      <c r="Q124" s="14">
        <f>LL!R99</f>
        <v>0</v>
      </c>
      <c r="R124" s="14">
        <f>LL!S99</f>
        <v>0</v>
      </c>
      <c r="S124" s="14">
        <f>LL!T99</f>
        <v>0</v>
      </c>
      <c r="T124" s="14">
        <f>LL!U99</f>
        <v>0</v>
      </c>
      <c r="U124" s="14">
        <f>LL!V99</f>
        <v>0</v>
      </c>
      <c r="V124" s="14">
        <f>LL!W99</f>
        <v>0</v>
      </c>
      <c r="W124" s="14">
        <f>LL!X99</f>
        <v>0</v>
      </c>
      <c r="X124" s="14">
        <f>LL!Y99</f>
        <v>2</v>
      </c>
      <c r="Y124" s="14">
        <f>LL!Z99</f>
        <v>2</v>
      </c>
      <c r="Z124" s="14">
        <f>LL!AA99</f>
        <v>1</v>
      </c>
      <c r="AA124" s="14">
        <f>LL!AB99</f>
        <v>1</v>
      </c>
      <c r="AB124" s="14">
        <f>LL!AC99</f>
        <v>0</v>
      </c>
      <c r="AC124" s="14">
        <f>LL!AD99</f>
        <v>1</v>
      </c>
      <c r="AD124" s="14">
        <v>0</v>
      </c>
      <c r="AE124" s="14">
        <v>0</v>
      </c>
      <c r="AF124" s="14">
        <v>1</v>
      </c>
      <c r="AG124" s="14">
        <f>LL!AH99</f>
        <v>0</v>
      </c>
      <c r="AH124" s="35">
        <f t="shared" si="75"/>
        <v>8</v>
      </c>
      <c r="AI124" s="8"/>
    </row>
    <row r="125" spans="1:35" s="9" customFormat="1" ht="12.75" customHeight="1" x14ac:dyDescent="0.2">
      <c r="A125" s="150"/>
      <c r="B125" s="13" t="s">
        <v>39</v>
      </c>
      <c r="C125" s="15">
        <f>LL!D100</f>
        <v>0</v>
      </c>
      <c r="D125" s="15">
        <f>LL!E100</f>
        <v>0</v>
      </c>
      <c r="E125" s="15">
        <f>LL!F100</f>
        <v>0</v>
      </c>
      <c r="F125" s="15">
        <f>LL!G100</f>
        <v>0</v>
      </c>
      <c r="G125" s="15">
        <f>LL!H100</f>
        <v>0</v>
      </c>
      <c r="H125" s="15">
        <f>LL!I100</f>
        <v>0</v>
      </c>
      <c r="I125" s="15">
        <f>LL!J100</f>
        <v>0</v>
      </c>
      <c r="J125" s="15">
        <f>LL!K100</f>
        <v>0</v>
      </c>
      <c r="K125" s="15">
        <f>LL!L100</f>
        <v>0</v>
      </c>
      <c r="L125" s="15">
        <f>LL!M100</f>
        <v>0</v>
      </c>
      <c r="M125" s="15">
        <f>LL!N100</f>
        <v>0</v>
      </c>
      <c r="N125" s="15">
        <f>LL!O100</f>
        <v>0</v>
      </c>
      <c r="O125" s="15">
        <f>LL!P100</f>
        <v>0</v>
      </c>
      <c r="P125" s="15">
        <f>LL!Q100</f>
        <v>0</v>
      </c>
      <c r="Q125" s="15">
        <f>LL!R100</f>
        <v>0</v>
      </c>
      <c r="R125" s="15">
        <f>LL!S100</f>
        <v>0</v>
      </c>
      <c r="S125" s="15">
        <f>LL!T100</f>
        <v>0</v>
      </c>
      <c r="T125" s="15">
        <f>LL!U100</f>
        <v>0</v>
      </c>
      <c r="U125" s="15">
        <f>LL!V100</f>
        <v>0</v>
      </c>
      <c r="V125" s="15">
        <f>LL!W100</f>
        <v>0</v>
      </c>
      <c r="W125" s="15">
        <f>LL!X100</f>
        <v>0</v>
      </c>
      <c r="X125" s="15">
        <f>LL!Y100</f>
        <v>1036</v>
      </c>
      <c r="Y125" s="15">
        <f>LL!Z100</f>
        <v>853</v>
      </c>
      <c r="Z125" s="15">
        <f>LL!AA100</f>
        <v>470</v>
      </c>
      <c r="AA125" s="15">
        <f>LL!AB100</f>
        <v>390</v>
      </c>
      <c r="AB125" s="15">
        <f>LL!AC100</f>
        <v>0</v>
      </c>
      <c r="AC125" s="15">
        <f>LL!AD100</f>
        <v>900</v>
      </c>
      <c r="AD125" s="15">
        <v>0</v>
      </c>
      <c r="AE125" s="15">
        <v>0</v>
      </c>
      <c r="AF125" s="15">
        <v>900</v>
      </c>
      <c r="AG125" s="15">
        <f>LL!AH100</f>
        <v>0</v>
      </c>
      <c r="AH125" s="36">
        <f t="shared" si="75"/>
        <v>4549</v>
      </c>
      <c r="AI125" s="8"/>
    </row>
    <row r="126" spans="1:35" s="9" customFormat="1" ht="12.75" customHeight="1" x14ac:dyDescent="0.2">
      <c r="A126" s="149" t="s">
        <v>19</v>
      </c>
      <c r="B126" s="12" t="s">
        <v>25</v>
      </c>
      <c r="C126" s="14">
        <f>AY!D99</f>
        <v>0</v>
      </c>
      <c r="D126" s="14">
        <f>AY!E99</f>
        <v>0</v>
      </c>
      <c r="E126" s="14">
        <f>AY!F99</f>
        <v>0</v>
      </c>
      <c r="F126" s="14">
        <f>AY!G99</f>
        <v>0</v>
      </c>
      <c r="G126" s="14">
        <f>AY!H99</f>
        <v>0</v>
      </c>
      <c r="H126" s="14">
        <f>AY!I99</f>
        <v>0</v>
      </c>
      <c r="I126" s="14">
        <f>AY!J99</f>
        <v>0</v>
      </c>
      <c r="J126" s="14">
        <f>AY!K99</f>
        <v>0</v>
      </c>
      <c r="K126" s="14">
        <f>AY!L99</f>
        <v>0</v>
      </c>
      <c r="L126" s="14">
        <f>AY!M99</f>
        <v>0</v>
      </c>
      <c r="M126" s="14">
        <f>AY!N99</f>
        <v>0</v>
      </c>
      <c r="N126" s="14">
        <f>AY!O99</f>
        <v>0</v>
      </c>
      <c r="O126" s="14">
        <f>AY!P99</f>
        <v>0</v>
      </c>
      <c r="P126" s="14">
        <f>AY!Q99</f>
        <v>0</v>
      </c>
      <c r="Q126" s="14">
        <f>AY!R99</f>
        <v>0</v>
      </c>
      <c r="R126" s="14">
        <f>AY!S99</f>
        <v>0</v>
      </c>
      <c r="S126" s="14">
        <f>AY!T99</f>
        <v>0</v>
      </c>
      <c r="T126" s="14">
        <f>AY!U99</f>
        <v>0</v>
      </c>
      <c r="U126" s="14">
        <f>AY!V99</f>
        <v>0</v>
      </c>
      <c r="V126" s="14">
        <f>AY!W99</f>
        <v>0</v>
      </c>
      <c r="W126" s="14">
        <f>AY!X99</f>
        <v>0</v>
      </c>
      <c r="X126" s="14">
        <f>AY!Y99</f>
        <v>0</v>
      </c>
      <c r="Y126" s="14">
        <f>AY!Z99</f>
        <v>1</v>
      </c>
      <c r="Z126" s="14">
        <f>AY!AA99</f>
        <v>0</v>
      </c>
      <c r="AA126" s="14">
        <f>AY!AB99</f>
        <v>0</v>
      </c>
      <c r="AB126" s="14">
        <f>AY!AC99</f>
        <v>0</v>
      </c>
      <c r="AC126" s="14">
        <f>AY!AD99</f>
        <v>0</v>
      </c>
      <c r="AD126" s="14">
        <v>0</v>
      </c>
      <c r="AE126" s="14">
        <v>0</v>
      </c>
      <c r="AF126" s="14">
        <v>0</v>
      </c>
      <c r="AG126" s="14">
        <f>AY!AH99</f>
        <v>0</v>
      </c>
      <c r="AH126" s="35">
        <f t="shared" si="75"/>
        <v>1</v>
      </c>
      <c r="AI126" s="8"/>
    </row>
    <row r="127" spans="1:35" s="9" customFormat="1" ht="12.75" customHeight="1" x14ac:dyDescent="0.2">
      <c r="A127" s="150"/>
      <c r="B127" s="13" t="s">
        <v>39</v>
      </c>
      <c r="C127" s="15">
        <f>AY!D100</f>
        <v>0</v>
      </c>
      <c r="D127" s="15">
        <f>AY!E100</f>
        <v>0</v>
      </c>
      <c r="E127" s="15">
        <f>AY!F100</f>
        <v>0</v>
      </c>
      <c r="F127" s="15">
        <f>AY!G100</f>
        <v>0</v>
      </c>
      <c r="G127" s="15">
        <f>AY!H100</f>
        <v>0</v>
      </c>
      <c r="H127" s="15">
        <f>AY!I100</f>
        <v>0</v>
      </c>
      <c r="I127" s="15">
        <f>AY!J100</f>
        <v>0</v>
      </c>
      <c r="J127" s="15">
        <f>AY!K100</f>
        <v>0</v>
      </c>
      <c r="K127" s="15">
        <f>AY!L100</f>
        <v>0</v>
      </c>
      <c r="L127" s="15">
        <f>AY!M100</f>
        <v>0</v>
      </c>
      <c r="M127" s="15">
        <f>AY!N100</f>
        <v>0</v>
      </c>
      <c r="N127" s="15">
        <f>AY!O100</f>
        <v>0</v>
      </c>
      <c r="O127" s="15">
        <f>AY!P100</f>
        <v>0</v>
      </c>
      <c r="P127" s="15">
        <f>AY!Q100</f>
        <v>0</v>
      </c>
      <c r="Q127" s="15">
        <f>AY!R100</f>
        <v>0</v>
      </c>
      <c r="R127" s="15">
        <f>AY!S100</f>
        <v>0</v>
      </c>
      <c r="S127" s="15">
        <f>AY!T100</f>
        <v>0</v>
      </c>
      <c r="T127" s="15">
        <f>AY!U100</f>
        <v>0</v>
      </c>
      <c r="U127" s="15">
        <f>AY!V100</f>
        <v>0</v>
      </c>
      <c r="V127" s="15">
        <f>AY!W100</f>
        <v>0</v>
      </c>
      <c r="W127" s="15">
        <f>AY!X100</f>
        <v>0</v>
      </c>
      <c r="X127" s="15">
        <f>AY!Y100</f>
        <v>0</v>
      </c>
      <c r="Y127" s="15">
        <f>AY!Z100</f>
        <v>539</v>
      </c>
      <c r="Z127" s="15">
        <f>AY!AA100</f>
        <v>0</v>
      </c>
      <c r="AA127" s="15">
        <f>AY!AB100</f>
        <v>0</v>
      </c>
      <c r="AB127" s="15">
        <f>AY!AC100</f>
        <v>0</v>
      </c>
      <c r="AC127" s="15">
        <f>AY!AD100</f>
        <v>0</v>
      </c>
      <c r="AD127" s="15">
        <v>0</v>
      </c>
      <c r="AE127" s="15">
        <v>0</v>
      </c>
      <c r="AF127" s="15">
        <v>0</v>
      </c>
      <c r="AG127" s="15">
        <f>AY!AH100</f>
        <v>0</v>
      </c>
      <c r="AH127" s="36">
        <f t="shared" si="75"/>
        <v>539</v>
      </c>
      <c r="AI127" s="8"/>
    </row>
    <row r="128" spans="1:35" s="9" customFormat="1" ht="12.75" customHeight="1" x14ac:dyDescent="0.2">
      <c r="A128" s="149" t="s">
        <v>20</v>
      </c>
      <c r="B128" s="12" t="s">
        <v>25</v>
      </c>
      <c r="C128" s="14">
        <f>MG!D99</f>
        <v>0</v>
      </c>
      <c r="D128" s="14">
        <f>MG!E99</f>
        <v>0</v>
      </c>
      <c r="E128" s="14">
        <f>MG!F99</f>
        <v>0</v>
      </c>
      <c r="F128" s="14">
        <f>MG!G99</f>
        <v>0</v>
      </c>
      <c r="G128" s="14">
        <f>MG!H99</f>
        <v>0</v>
      </c>
      <c r="H128" s="14">
        <f>MG!I99</f>
        <v>0</v>
      </c>
      <c r="I128" s="14">
        <f>MG!J99</f>
        <v>0</v>
      </c>
      <c r="J128" s="14">
        <f>MG!K99</f>
        <v>0</v>
      </c>
      <c r="K128" s="14">
        <f>MG!L99</f>
        <v>0</v>
      </c>
      <c r="L128" s="14">
        <f>MG!M99</f>
        <v>0</v>
      </c>
      <c r="M128" s="14">
        <f>MG!N99</f>
        <v>0</v>
      </c>
      <c r="N128" s="14">
        <f>MG!O99</f>
        <v>0</v>
      </c>
      <c r="O128" s="14">
        <f>MG!P99</f>
        <v>0</v>
      </c>
      <c r="P128" s="14">
        <f>MG!Q99</f>
        <v>0</v>
      </c>
      <c r="Q128" s="14">
        <f>MG!R99</f>
        <v>0</v>
      </c>
      <c r="R128" s="14">
        <f>MG!S99</f>
        <v>0</v>
      </c>
      <c r="S128" s="14">
        <f>MG!T99</f>
        <v>0</v>
      </c>
      <c r="T128" s="14">
        <f>MG!U99</f>
        <v>0</v>
      </c>
      <c r="U128" s="14">
        <f>MG!V99</f>
        <v>0</v>
      </c>
      <c r="V128" s="14">
        <f>MG!W99</f>
        <v>0</v>
      </c>
      <c r="W128" s="14">
        <f>MG!X99</f>
        <v>0</v>
      </c>
      <c r="X128" s="14">
        <f>MG!Y99</f>
        <v>0</v>
      </c>
      <c r="Y128" s="14">
        <f>MG!Z99</f>
        <v>0</v>
      </c>
      <c r="Z128" s="14">
        <f>MG!AA99</f>
        <v>0</v>
      </c>
      <c r="AA128" s="14">
        <f>MG!AB99</f>
        <v>0</v>
      </c>
      <c r="AB128" s="14">
        <f>MG!AC99</f>
        <v>0</v>
      </c>
      <c r="AC128" s="14">
        <f>MG!AD99</f>
        <v>0</v>
      </c>
      <c r="AD128" s="14">
        <v>0</v>
      </c>
      <c r="AE128" s="14">
        <v>0</v>
      </c>
      <c r="AF128" s="14">
        <v>0</v>
      </c>
      <c r="AG128" s="14">
        <f>MG!AH99</f>
        <v>0</v>
      </c>
      <c r="AH128" s="37">
        <f t="shared" si="75"/>
        <v>0</v>
      </c>
      <c r="AI128" s="8"/>
    </row>
    <row r="129" spans="1:35" s="9" customFormat="1" ht="12.75" customHeight="1" thickBot="1" x14ac:dyDescent="0.25">
      <c r="A129" s="151"/>
      <c r="B129" s="20" t="s">
        <v>39</v>
      </c>
      <c r="C129" s="21">
        <f>MG!D100</f>
        <v>0</v>
      </c>
      <c r="D129" s="21">
        <f>MG!E100</f>
        <v>0</v>
      </c>
      <c r="E129" s="21">
        <f>MG!F100</f>
        <v>0</v>
      </c>
      <c r="F129" s="21">
        <f>MG!G100</f>
        <v>0</v>
      </c>
      <c r="G129" s="21">
        <f>MG!H100</f>
        <v>0</v>
      </c>
      <c r="H129" s="21">
        <f>MG!I100</f>
        <v>0</v>
      </c>
      <c r="I129" s="21">
        <f>MG!J100</f>
        <v>0</v>
      </c>
      <c r="J129" s="21">
        <f>MG!K100</f>
        <v>0</v>
      </c>
      <c r="K129" s="21">
        <f>MG!L100</f>
        <v>0</v>
      </c>
      <c r="L129" s="21">
        <f>MG!M100</f>
        <v>0</v>
      </c>
      <c r="M129" s="21">
        <f>MG!N100</f>
        <v>0</v>
      </c>
      <c r="N129" s="21">
        <f>MG!O100</f>
        <v>0</v>
      </c>
      <c r="O129" s="21">
        <f>MG!P100</f>
        <v>0</v>
      </c>
      <c r="P129" s="21">
        <f>MG!Q100</f>
        <v>0</v>
      </c>
      <c r="Q129" s="21">
        <f>MG!R100</f>
        <v>0</v>
      </c>
      <c r="R129" s="21">
        <f>MG!S100</f>
        <v>0</v>
      </c>
      <c r="S129" s="21">
        <f>MG!T100</f>
        <v>0</v>
      </c>
      <c r="T129" s="21">
        <f>MG!U100</f>
        <v>0</v>
      </c>
      <c r="U129" s="21">
        <f>MG!V100</f>
        <v>0</v>
      </c>
      <c r="V129" s="21">
        <f>MG!W100</f>
        <v>0</v>
      </c>
      <c r="W129" s="21">
        <f>MG!X100</f>
        <v>0</v>
      </c>
      <c r="X129" s="21">
        <f>MG!Y100</f>
        <v>0</v>
      </c>
      <c r="Y129" s="21">
        <f>MG!Z100</f>
        <v>0</v>
      </c>
      <c r="Z129" s="21">
        <f>MG!AA100</f>
        <v>0</v>
      </c>
      <c r="AA129" s="21">
        <f>MG!AB100</f>
        <v>0</v>
      </c>
      <c r="AB129" s="21">
        <f>MG!AC100</f>
        <v>0</v>
      </c>
      <c r="AC129" s="21">
        <f>MG!AD100</f>
        <v>0</v>
      </c>
      <c r="AD129" s="21">
        <v>0</v>
      </c>
      <c r="AE129" s="21">
        <v>0</v>
      </c>
      <c r="AF129" s="21">
        <v>0</v>
      </c>
      <c r="AG129" s="21">
        <f>MG!AH100</f>
        <v>0</v>
      </c>
      <c r="AH129" s="38">
        <f>SUM(C129:AG129)</f>
        <v>0</v>
      </c>
      <c r="AI129" s="8"/>
    </row>
    <row r="130" spans="1:35" ht="12.75" customHeight="1" x14ac:dyDescent="0.2">
      <c r="A130" s="26" t="str">
        <f>A44</f>
        <v>FUENTE: reporte mensual Metas Subsidios Asignados DPH a DIFIN</v>
      </c>
    </row>
    <row r="131" spans="1:35" ht="12.75" customHeight="1" x14ac:dyDescent="0.2">
      <c r="A131" s="26" t="str">
        <f>A45</f>
        <v>Publicado el 05-08-2021</v>
      </c>
    </row>
  </sheetData>
  <sheetProtection sheet="1" objects="1" scenarios="1"/>
  <mergeCells count="60">
    <mergeCell ref="A7:B8"/>
    <mergeCell ref="A50:B51"/>
    <mergeCell ref="A93:B94"/>
    <mergeCell ref="A9:A10"/>
    <mergeCell ref="A12:A13"/>
    <mergeCell ref="A14:A15"/>
    <mergeCell ref="A16:A17"/>
    <mergeCell ref="A18:A19"/>
    <mergeCell ref="A20:A21"/>
    <mergeCell ref="A22:A23"/>
    <mergeCell ref="A24:A25"/>
    <mergeCell ref="A26:A27"/>
    <mergeCell ref="A28:A29"/>
    <mergeCell ref="A32:A33"/>
    <mergeCell ref="A34:A35"/>
    <mergeCell ref="A30:A31"/>
    <mergeCell ref="A36:A37"/>
    <mergeCell ref="A38:A39"/>
    <mergeCell ref="A40:A41"/>
    <mergeCell ref="A42:A43"/>
    <mergeCell ref="A52:A53"/>
    <mergeCell ref="A55:A56"/>
    <mergeCell ref="A57:A58"/>
    <mergeCell ref="A59:A60"/>
    <mergeCell ref="A61:A62"/>
    <mergeCell ref="A63:A64"/>
    <mergeCell ref="A65:A66"/>
    <mergeCell ref="A67:A68"/>
    <mergeCell ref="A69:A70"/>
    <mergeCell ref="A71:A72"/>
    <mergeCell ref="A75:A76"/>
    <mergeCell ref="A77:A78"/>
    <mergeCell ref="A73:A74"/>
    <mergeCell ref="A79:A80"/>
    <mergeCell ref="A81:A82"/>
    <mergeCell ref="A83:A84"/>
    <mergeCell ref="A85:A86"/>
    <mergeCell ref="A95:A96"/>
    <mergeCell ref="A118:A119"/>
    <mergeCell ref="A116:A117"/>
    <mergeCell ref="A98:A99"/>
    <mergeCell ref="A100:A101"/>
    <mergeCell ref="A102:A103"/>
    <mergeCell ref="A104:A105"/>
    <mergeCell ref="A106:A107"/>
    <mergeCell ref="A108:A109"/>
    <mergeCell ref="A110:A111"/>
    <mergeCell ref="A112:A113"/>
    <mergeCell ref="A114:A115"/>
    <mergeCell ref="AH7:AH8"/>
    <mergeCell ref="AH50:AH51"/>
    <mergeCell ref="AH93:AH94"/>
    <mergeCell ref="C7:AG7"/>
    <mergeCell ref="C50:AG50"/>
    <mergeCell ref="C93:AG93"/>
    <mergeCell ref="A126:A127"/>
    <mergeCell ref="A128:A129"/>
    <mergeCell ref="A120:A121"/>
    <mergeCell ref="A122:A123"/>
    <mergeCell ref="A124:A125"/>
  </mergeCells>
  <phoneticPr fontId="4" type="noConversion"/>
  <printOptions verticalCentered="1"/>
  <pageMargins left="0" right="0.39370078740157483" top="0.39370078740157483" bottom="0.39370078740157483" header="0" footer="0"/>
  <pageSetup scale="65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tabColor rgb="FFFF9933"/>
    <pageSetUpPr fitToPage="1"/>
  </sheetPr>
  <dimension ref="A1:AL265"/>
  <sheetViews>
    <sheetView workbookViewId="0">
      <pane xSplit="3" ySplit="8" topLeftCell="AH9" activePane="bottomRight" state="frozen"/>
      <selection activeCell="A7" sqref="A7:B8"/>
      <selection pane="topRight" activeCell="A7" sqref="A7:B8"/>
      <selection pane="bottomLeft" activeCell="A7" sqref="A7:B8"/>
      <selection pane="bottomRight" activeCell="A7" sqref="A7:C8"/>
    </sheetView>
  </sheetViews>
  <sheetFormatPr baseColWidth="10" defaultColWidth="11.42578125" defaultRowHeight="12.75" customHeight="1" x14ac:dyDescent="0.2"/>
  <cols>
    <col min="1" max="1" width="11.5703125" style="2" customWidth="1"/>
    <col min="2" max="2" width="36.28515625" style="2" customWidth="1"/>
    <col min="3" max="23" width="7.5703125" style="2" customWidth="1"/>
    <col min="24" max="35" width="16.7109375" style="4" customWidth="1"/>
    <col min="36" max="86" width="13.7109375" style="1" customWidth="1"/>
    <col min="87" max="16384" width="11.42578125" style="1"/>
  </cols>
  <sheetData>
    <row r="1" spans="1:36" ht="12.75" customHeight="1" x14ac:dyDescent="0.2">
      <c r="A1" s="26"/>
      <c r="AH1" s="90" t="str">
        <f>'Ingreso de Datos 2020'!A1</f>
        <v>SUBSIDIOS PAGADOS PROGRAMA REGULAR Y RECONSTRUCCIÓN</v>
      </c>
    </row>
    <row r="2" spans="1:36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C2" s="32"/>
      <c r="AH2" s="90" t="str">
        <f>'Ingreso de Datos 2020'!A2</f>
        <v>EQUIPO DE ESTADISTICAS – COMISIÓN DE ESTUDIOS HABITACIONALES Y URBANOS</v>
      </c>
    </row>
    <row r="3" spans="1:36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AC3" s="33"/>
      <c r="AH3" s="90" t="str">
        <f>'Ingreso de Datos 2020'!A5</f>
        <v>PERIODO: 1990 - DICIEMBRE 2020</v>
      </c>
    </row>
    <row r="4" spans="1:36" ht="12.75" customHeight="1" x14ac:dyDescent="0.2">
      <c r="AH4" s="90" t="str">
        <f>'Ingreso de Datos 2020'!A6</f>
        <v>POR AÑO Y PROGRAMA</v>
      </c>
    </row>
    <row r="5" spans="1:36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6" ht="12.75" customHeight="1" thickBot="1" x14ac:dyDescent="0.25">
      <c r="A6" s="60" t="s">
        <v>51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6" s="7" customFormat="1" ht="12.75" customHeight="1" x14ac:dyDescent="0.2">
      <c r="A7" s="143" t="s">
        <v>52</v>
      </c>
      <c r="B7" s="144"/>
      <c r="C7" s="145"/>
      <c r="D7" s="141" t="s">
        <v>53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39" t="s">
        <v>22</v>
      </c>
    </row>
    <row r="8" spans="1:36" s="7" customFormat="1" ht="12.75" customHeight="1" thickBot="1" x14ac:dyDescent="0.25">
      <c r="A8" s="146"/>
      <c r="B8" s="147"/>
      <c r="C8" s="147"/>
      <c r="D8" s="91">
        <v>1990</v>
      </c>
      <c r="E8" s="91">
        <v>1991</v>
      </c>
      <c r="F8" s="91">
        <v>1992</v>
      </c>
      <c r="G8" s="91">
        <v>1993</v>
      </c>
      <c r="H8" s="91">
        <v>1994</v>
      </c>
      <c r="I8" s="91">
        <v>1995</v>
      </c>
      <c r="J8" s="91">
        <v>1996</v>
      </c>
      <c r="K8" s="91">
        <v>1997</v>
      </c>
      <c r="L8" s="91">
        <v>1998</v>
      </c>
      <c r="M8" s="91">
        <v>1999</v>
      </c>
      <c r="N8" s="91">
        <v>2000</v>
      </c>
      <c r="O8" s="91">
        <v>2001</v>
      </c>
      <c r="P8" s="91">
        <v>2002</v>
      </c>
      <c r="Q8" s="91">
        <v>2003</v>
      </c>
      <c r="R8" s="91">
        <v>2004</v>
      </c>
      <c r="S8" s="91">
        <v>2005</v>
      </c>
      <c r="T8" s="91">
        <v>2006</v>
      </c>
      <c r="U8" s="91">
        <v>2007</v>
      </c>
      <c r="V8" s="91">
        <v>2008</v>
      </c>
      <c r="W8" s="91">
        <v>2009</v>
      </c>
      <c r="X8" s="91">
        <v>2010</v>
      </c>
      <c r="Y8" s="91">
        <v>2011</v>
      </c>
      <c r="Z8" s="91">
        <v>2012</v>
      </c>
      <c r="AA8" s="91">
        <v>2013</v>
      </c>
      <c r="AB8" s="91">
        <v>2014</v>
      </c>
      <c r="AC8" s="91">
        <v>2015</v>
      </c>
      <c r="AD8" s="91">
        <v>2016</v>
      </c>
      <c r="AE8" s="91">
        <v>2017</v>
      </c>
      <c r="AF8" s="91">
        <v>2018</v>
      </c>
      <c r="AG8" s="102">
        <v>2019</v>
      </c>
      <c r="AH8" s="102">
        <v>2020</v>
      </c>
      <c r="AI8" s="140"/>
    </row>
    <row r="9" spans="1:36" s="9" customFormat="1" ht="12.75" customHeight="1" x14ac:dyDescent="0.2">
      <c r="A9" s="39"/>
      <c r="B9" s="40" t="s">
        <v>54</v>
      </c>
      <c r="C9" s="25" t="s">
        <v>25</v>
      </c>
      <c r="D9" s="25">
        <f>D12+D14+D16+D18+D20+D22+D24+D26+D28+D30+D32+D34+D36+D38+D40+D42+D44</f>
        <v>0</v>
      </c>
      <c r="E9" s="25">
        <f t="shared" ref="E9:AH9" si="0">E12+E14+E16+E18+E20+E22+E24+E26+E28+E30+E32+E34+E36+E38+E40+E42+E44</f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998</v>
      </c>
      <c r="W9" s="25">
        <f t="shared" si="0"/>
        <v>1515</v>
      </c>
      <c r="X9" s="25">
        <f t="shared" si="0"/>
        <v>1622</v>
      </c>
      <c r="Y9" s="25">
        <f t="shared" si="0"/>
        <v>1278</v>
      </c>
      <c r="Z9" s="25">
        <f t="shared" si="0"/>
        <v>981</v>
      </c>
      <c r="AA9" s="25">
        <f t="shared" si="0"/>
        <v>1139</v>
      </c>
      <c r="AB9" s="25">
        <f t="shared" si="0"/>
        <v>1445</v>
      </c>
      <c r="AC9" s="25">
        <f t="shared" si="0"/>
        <v>2048</v>
      </c>
      <c r="AD9" s="25">
        <f t="shared" si="0"/>
        <v>2750</v>
      </c>
      <c r="AE9" s="25">
        <f t="shared" si="0"/>
        <v>2042</v>
      </c>
      <c r="AF9" s="25">
        <f t="shared" si="0"/>
        <v>1538</v>
      </c>
      <c r="AG9" s="25">
        <f t="shared" ref="AG9" si="1">AG12+AG14+AG16+AG18+AG20+AG22+AG24+AG26+AG28+AG30+AG32+AG34+AG36+AG38+AG40+AG42+AG44</f>
        <v>1738</v>
      </c>
      <c r="AH9" s="25">
        <f t="shared" si="0"/>
        <v>2617</v>
      </c>
      <c r="AI9" s="42">
        <f>SUM(D9:AH9)</f>
        <v>21711</v>
      </c>
      <c r="AJ9" s="8"/>
    </row>
    <row r="10" spans="1:36" s="9" customFormat="1" ht="12.75" customHeight="1" thickBot="1" x14ac:dyDescent="0.25">
      <c r="A10" s="43"/>
      <c r="B10" s="16"/>
      <c r="C10" s="20" t="s">
        <v>39</v>
      </c>
      <c r="D10" s="20">
        <f>D13+D15+D17+D19+D21+D23+D25+D27+D29+D31+D33+D35+D37+D39+D41+D43+D45</f>
        <v>0</v>
      </c>
      <c r="E10" s="20">
        <f t="shared" ref="E10:AH10" si="2">E13+E15+E17+E19+E21+E23+E25+E27+E29+E31+E33+E35+E37+E39+E41+E43+E45</f>
        <v>0</v>
      </c>
      <c r="F10" s="20">
        <f t="shared" si="2"/>
        <v>0</v>
      </c>
      <c r="G10" s="20">
        <f t="shared" si="2"/>
        <v>0</v>
      </c>
      <c r="H10" s="20">
        <f t="shared" si="2"/>
        <v>0</v>
      </c>
      <c r="I10" s="20">
        <f t="shared" si="2"/>
        <v>0</v>
      </c>
      <c r="J10" s="20">
        <f t="shared" si="2"/>
        <v>0</v>
      </c>
      <c r="K10" s="20">
        <f t="shared" si="2"/>
        <v>0</v>
      </c>
      <c r="L10" s="20">
        <f t="shared" si="2"/>
        <v>0</v>
      </c>
      <c r="M10" s="20">
        <f t="shared" si="2"/>
        <v>0</v>
      </c>
      <c r="N10" s="20">
        <f t="shared" si="2"/>
        <v>0</v>
      </c>
      <c r="O10" s="20">
        <f t="shared" si="2"/>
        <v>0</v>
      </c>
      <c r="P10" s="20">
        <f t="shared" si="2"/>
        <v>0</v>
      </c>
      <c r="Q10" s="20">
        <f t="shared" si="2"/>
        <v>0</v>
      </c>
      <c r="R10" s="20">
        <f t="shared" si="2"/>
        <v>0</v>
      </c>
      <c r="S10" s="20">
        <f t="shared" si="2"/>
        <v>0</v>
      </c>
      <c r="T10" s="20">
        <f t="shared" si="2"/>
        <v>0</v>
      </c>
      <c r="U10" s="20">
        <f t="shared" si="2"/>
        <v>0</v>
      </c>
      <c r="V10" s="20">
        <f t="shared" si="2"/>
        <v>320804.95</v>
      </c>
      <c r="W10" s="20">
        <f t="shared" si="2"/>
        <v>624526.22340000002</v>
      </c>
      <c r="X10" s="20">
        <f t="shared" si="2"/>
        <v>466831.35646101472</v>
      </c>
      <c r="Y10" s="20">
        <f t="shared" si="2"/>
        <v>517730.7454225868</v>
      </c>
      <c r="Z10" s="20">
        <f t="shared" si="2"/>
        <v>250654</v>
      </c>
      <c r="AA10" s="20">
        <f t="shared" si="2"/>
        <v>237479</v>
      </c>
      <c r="AB10" s="20">
        <f t="shared" si="2"/>
        <v>353896</v>
      </c>
      <c r="AC10" s="20">
        <f t="shared" si="2"/>
        <v>826208</v>
      </c>
      <c r="AD10" s="20">
        <f t="shared" si="2"/>
        <v>1314590</v>
      </c>
      <c r="AE10" s="20">
        <f t="shared" si="2"/>
        <v>736818</v>
      </c>
      <c r="AF10" s="20">
        <f t="shared" si="2"/>
        <v>387797</v>
      </c>
      <c r="AG10" s="20">
        <f t="shared" ref="AG10" si="3">AG13+AG15+AG17+AG19+AG21+AG23+AG25+AG27+AG29+AG31+AG33+AG35+AG37+AG39+AG41+AG43+AG45</f>
        <v>942432</v>
      </c>
      <c r="AH10" s="20">
        <f t="shared" si="2"/>
        <v>1920635</v>
      </c>
      <c r="AI10" s="45">
        <f>SUM(D10:AH10)</f>
        <v>8900402.2752836011</v>
      </c>
      <c r="AJ10" s="8"/>
    </row>
    <row r="11" spans="1:36" s="7" customFormat="1" ht="12.75" customHeight="1" x14ac:dyDescent="0.2"/>
    <row r="12" spans="1:36" ht="12.75" customHeight="1" x14ac:dyDescent="0.2">
      <c r="A12" s="120" t="s">
        <v>23</v>
      </c>
      <c r="B12" s="137" t="s">
        <v>24</v>
      </c>
      <c r="C12" s="59" t="s">
        <v>25</v>
      </c>
      <c r="D12" s="17">
        <f t="shared" ref="D12:AH12" si="4">D57+D102</f>
        <v>0</v>
      </c>
      <c r="E12" s="17">
        <f t="shared" si="4"/>
        <v>0</v>
      </c>
      <c r="F12" s="17">
        <f t="shared" si="4"/>
        <v>0</v>
      </c>
      <c r="G12" s="17">
        <f t="shared" si="4"/>
        <v>0</v>
      </c>
      <c r="H12" s="17">
        <f t="shared" si="4"/>
        <v>0</v>
      </c>
      <c r="I12" s="17">
        <f t="shared" si="4"/>
        <v>0</v>
      </c>
      <c r="J12" s="17">
        <f t="shared" si="4"/>
        <v>0</v>
      </c>
      <c r="K12" s="17">
        <f t="shared" si="4"/>
        <v>0</v>
      </c>
      <c r="L12" s="17">
        <f t="shared" si="4"/>
        <v>0</v>
      </c>
      <c r="M12" s="17">
        <f t="shared" si="4"/>
        <v>0</v>
      </c>
      <c r="N12" s="17">
        <f t="shared" si="4"/>
        <v>0</v>
      </c>
      <c r="O12" s="17">
        <f t="shared" si="4"/>
        <v>0</v>
      </c>
      <c r="P12" s="17">
        <f t="shared" si="4"/>
        <v>0</v>
      </c>
      <c r="Q12" s="17">
        <f t="shared" si="4"/>
        <v>0</v>
      </c>
      <c r="R12" s="17">
        <f t="shared" si="4"/>
        <v>0</v>
      </c>
      <c r="S12" s="17">
        <f t="shared" si="4"/>
        <v>0</v>
      </c>
      <c r="T12" s="17">
        <f t="shared" si="4"/>
        <v>0</v>
      </c>
      <c r="U12" s="17">
        <f t="shared" si="4"/>
        <v>0</v>
      </c>
      <c r="V12" s="17">
        <f t="shared" si="4"/>
        <v>0</v>
      </c>
      <c r="W12" s="17">
        <f t="shared" si="4"/>
        <v>0</v>
      </c>
      <c r="X12" s="17">
        <f t="shared" si="4"/>
        <v>0</v>
      </c>
      <c r="Y12" s="17">
        <f t="shared" si="4"/>
        <v>0</v>
      </c>
      <c r="Z12" s="17">
        <f t="shared" si="4"/>
        <v>0</v>
      </c>
      <c r="AA12" s="17">
        <f t="shared" si="4"/>
        <v>0</v>
      </c>
      <c r="AB12" s="17">
        <f t="shared" si="4"/>
        <v>0</v>
      </c>
      <c r="AC12" s="17">
        <f t="shared" si="4"/>
        <v>0</v>
      </c>
      <c r="AD12" s="17">
        <f t="shared" si="4"/>
        <v>0</v>
      </c>
      <c r="AE12" s="17">
        <f t="shared" si="4"/>
        <v>0</v>
      </c>
      <c r="AF12" s="17">
        <f t="shared" si="4"/>
        <v>0</v>
      </c>
      <c r="AG12" s="17">
        <f t="shared" ref="AG12" si="5">AG57+AG102</f>
        <v>0</v>
      </c>
      <c r="AH12" s="17">
        <f t="shared" si="4"/>
        <v>0</v>
      </c>
      <c r="AI12" s="85">
        <f>SUM(D11:AH12)</f>
        <v>0</v>
      </c>
    </row>
    <row r="13" spans="1:36" ht="12.75" customHeight="1" x14ac:dyDescent="0.2">
      <c r="A13" s="121"/>
      <c r="B13" s="138"/>
      <c r="C13" s="57" t="s">
        <v>39</v>
      </c>
      <c r="D13" s="18">
        <f t="shared" ref="D13:AH13" si="6">D58+D103</f>
        <v>0</v>
      </c>
      <c r="E13" s="18">
        <f t="shared" si="6"/>
        <v>0</v>
      </c>
      <c r="F13" s="18">
        <f t="shared" si="6"/>
        <v>0</v>
      </c>
      <c r="G13" s="18">
        <f t="shared" si="6"/>
        <v>0</v>
      </c>
      <c r="H13" s="18">
        <f t="shared" si="6"/>
        <v>0</v>
      </c>
      <c r="I13" s="18">
        <f t="shared" si="6"/>
        <v>0</v>
      </c>
      <c r="J13" s="18">
        <f t="shared" si="6"/>
        <v>0</v>
      </c>
      <c r="K13" s="18">
        <f t="shared" si="6"/>
        <v>0</v>
      </c>
      <c r="L13" s="18">
        <f t="shared" si="6"/>
        <v>0</v>
      </c>
      <c r="M13" s="18">
        <f t="shared" si="6"/>
        <v>0</v>
      </c>
      <c r="N13" s="18">
        <f t="shared" si="6"/>
        <v>0</v>
      </c>
      <c r="O13" s="18">
        <f t="shared" si="6"/>
        <v>0</v>
      </c>
      <c r="P13" s="18">
        <f t="shared" si="6"/>
        <v>0</v>
      </c>
      <c r="Q13" s="18">
        <f t="shared" si="6"/>
        <v>0</v>
      </c>
      <c r="R13" s="18">
        <f t="shared" si="6"/>
        <v>0</v>
      </c>
      <c r="S13" s="18">
        <f t="shared" si="6"/>
        <v>0</v>
      </c>
      <c r="T13" s="18">
        <f t="shared" si="6"/>
        <v>0</v>
      </c>
      <c r="U13" s="18">
        <f t="shared" si="6"/>
        <v>0</v>
      </c>
      <c r="V13" s="18">
        <f t="shared" si="6"/>
        <v>0</v>
      </c>
      <c r="W13" s="18">
        <f t="shared" si="6"/>
        <v>0</v>
      </c>
      <c r="X13" s="18">
        <f t="shared" si="6"/>
        <v>0</v>
      </c>
      <c r="Y13" s="18">
        <f t="shared" si="6"/>
        <v>0</v>
      </c>
      <c r="Z13" s="18">
        <f t="shared" si="6"/>
        <v>0</v>
      </c>
      <c r="AA13" s="18">
        <f t="shared" si="6"/>
        <v>0</v>
      </c>
      <c r="AB13" s="18">
        <f t="shared" si="6"/>
        <v>0</v>
      </c>
      <c r="AC13" s="18">
        <f t="shared" si="6"/>
        <v>0</v>
      </c>
      <c r="AD13" s="18">
        <f t="shared" si="6"/>
        <v>0</v>
      </c>
      <c r="AE13" s="18">
        <f t="shared" si="6"/>
        <v>0</v>
      </c>
      <c r="AF13" s="18">
        <f t="shared" si="6"/>
        <v>0</v>
      </c>
      <c r="AG13" s="18">
        <f t="shared" ref="AG13" si="7">AG58+AG103</f>
        <v>0</v>
      </c>
      <c r="AH13" s="18">
        <f t="shared" si="6"/>
        <v>0</v>
      </c>
      <c r="AI13" s="86">
        <f t="shared" ref="AI13:AI45" si="8">SUM(D13:AH13)</f>
        <v>0</v>
      </c>
    </row>
    <row r="14" spans="1:36" ht="12.75" customHeight="1" x14ac:dyDescent="0.2">
      <c r="A14" s="121"/>
      <c r="B14" s="137" t="s">
        <v>27</v>
      </c>
      <c r="C14" s="10" t="s">
        <v>25</v>
      </c>
      <c r="D14" s="17">
        <f t="shared" ref="D14:AH14" si="9">D59+D104</f>
        <v>0</v>
      </c>
      <c r="E14" s="17">
        <f t="shared" si="9"/>
        <v>0</v>
      </c>
      <c r="F14" s="17">
        <f t="shared" si="9"/>
        <v>0</v>
      </c>
      <c r="G14" s="17">
        <f t="shared" si="9"/>
        <v>0</v>
      </c>
      <c r="H14" s="17">
        <f t="shared" si="9"/>
        <v>0</v>
      </c>
      <c r="I14" s="17">
        <f t="shared" si="9"/>
        <v>0</v>
      </c>
      <c r="J14" s="17">
        <f t="shared" si="9"/>
        <v>0</v>
      </c>
      <c r="K14" s="17">
        <f t="shared" si="9"/>
        <v>0</v>
      </c>
      <c r="L14" s="17">
        <f t="shared" si="9"/>
        <v>0</v>
      </c>
      <c r="M14" s="17">
        <f t="shared" si="9"/>
        <v>0</v>
      </c>
      <c r="N14" s="17">
        <f t="shared" si="9"/>
        <v>0</v>
      </c>
      <c r="O14" s="17">
        <f t="shared" si="9"/>
        <v>0</v>
      </c>
      <c r="P14" s="17">
        <f t="shared" si="9"/>
        <v>0</v>
      </c>
      <c r="Q14" s="17">
        <f t="shared" si="9"/>
        <v>0</v>
      </c>
      <c r="R14" s="17">
        <f t="shared" si="9"/>
        <v>0</v>
      </c>
      <c r="S14" s="17">
        <f t="shared" si="9"/>
        <v>0</v>
      </c>
      <c r="T14" s="17">
        <f t="shared" si="9"/>
        <v>0</v>
      </c>
      <c r="U14" s="17">
        <f t="shared" si="9"/>
        <v>0</v>
      </c>
      <c r="V14" s="17">
        <f t="shared" si="9"/>
        <v>0</v>
      </c>
      <c r="W14" s="17">
        <f t="shared" si="9"/>
        <v>0</v>
      </c>
      <c r="X14" s="17">
        <f t="shared" si="9"/>
        <v>0</v>
      </c>
      <c r="Y14" s="17">
        <f t="shared" si="9"/>
        <v>0</v>
      </c>
      <c r="Z14" s="17">
        <f t="shared" si="9"/>
        <v>0</v>
      </c>
      <c r="AA14" s="17">
        <f t="shared" si="9"/>
        <v>0</v>
      </c>
      <c r="AB14" s="17">
        <f t="shared" si="9"/>
        <v>0</v>
      </c>
      <c r="AC14" s="17">
        <f t="shared" si="9"/>
        <v>0</v>
      </c>
      <c r="AD14" s="17">
        <f t="shared" si="9"/>
        <v>0</v>
      </c>
      <c r="AE14" s="17">
        <f t="shared" si="9"/>
        <v>0</v>
      </c>
      <c r="AF14" s="17">
        <f t="shared" si="9"/>
        <v>0</v>
      </c>
      <c r="AG14" s="17">
        <f t="shared" ref="AG14" si="10">AG59+AG104</f>
        <v>0</v>
      </c>
      <c r="AH14" s="17">
        <f t="shared" si="9"/>
        <v>0</v>
      </c>
      <c r="AI14" s="85">
        <f t="shared" si="8"/>
        <v>0</v>
      </c>
    </row>
    <row r="15" spans="1:36" ht="12.75" customHeight="1" x14ac:dyDescent="0.2">
      <c r="A15" s="121"/>
      <c r="B15" s="138"/>
      <c r="C15" s="11" t="s">
        <v>39</v>
      </c>
      <c r="D15" s="18">
        <f t="shared" ref="D15:AH15" si="11">D60+D105</f>
        <v>0</v>
      </c>
      <c r="E15" s="18">
        <f t="shared" si="11"/>
        <v>0</v>
      </c>
      <c r="F15" s="18">
        <f t="shared" si="11"/>
        <v>0</v>
      </c>
      <c r="G15" s="18">
        <f t="shared" si="11"/>
        <v>0</v>
      </c>
      <c r="H15" s="18">
        <f t="shared" si="11"/>
        <v>0</v>
      </c>
      <c r="I15" s="18">
        <f t="shared" si="11"/>
        <v>0</v>
      </c>
      <c r="J15" s="18">
        <f t="shared" si="11"/>
        <v>0</v>
      </c>
      <c r="K15" s="18">
        <f t="shared" si="11"/>
        <v>0</v>
      </c>
      <c r="L15" s="18">
        <f t="shared" si="11"/>
        <v>0</v>
      </c>
      <c r="M15" s="18">
        <f t="shared" si="11"/>
        <v>0</v>
      </c>
      <c r="N15" s="18">
        <f t="shared" si="11"/>
        <v>0</v>
      </c>
      <c r="O15" s="18">
        <f t="shared" si="11"/>
        <v>0</v>
      </c>
      <c r="P15" s="18">
        <f t="shared" si="11"/>
        <v>0</v>
      </c>
      <c r="Q15" s="18">
        <f t="shared" si="11"/>
        <v>0</v>
      </c>
      <c r="R15" s="18">
        <f t="shared" si="11"/>
        <v>0</v>
      </c>
      <c r="S15" s="18">
        <f t="shared" si="11"/>
        <v>0</v>
      </c>
      <c r="T15" s="18">
        <f t="shared" si="11"/>
        <v>0</v>
      </c>
      <c r="U15" s="18">
        <f t="shared" si="11"/>
        <v>0</v>
      </c>
      <c r="V15" s="18">
        <f t="shared" si="11"/>
        <v>0</v>
      </c>
      <c r="W15" s="18">
        <f t="shared" si="11"/>
        <v>0</v>
      </c>
      <c r="X15" s="18">
        <f t="shared" si="11"/>
        <v>0</v>
      </c>
      <c r="Y15" s="18">
        <f t="shared" si="11"/>
        <v>0</v>
      </c>
      <c r="Z15" s="18">
        <f t="shared" si="11"/>
        <v>0</v>
      </c>
      <c r="AA15" s="18">
        <f t="shared" si="11"/>
        <v>0</v>
      </c>
      <c r="AB15" s="18">
        <f t="shared" si="11"/>
        <v>0</v>
      </c>
      <c r="AC15" s="18">
        <f t="shared" si="11"/>
        <v>0</v>
      </c>
      <c r="AD15" s="18">
        <f t="shared" si="11"/>
        <v>0</v>
      </c>
      <c r="AE15" s="18">
        <f t="shared" si="11"/>
        <v>0</v>
      </c>
      <c r="AF15" s="18">
        <f t="shared" si="11"/>
        <v>0</v>
      </c>
      <c r="AG15" s="18">
        <f t="shared" ref="AG15" si="12">AG60+AG105</f>
        <v>0</v>
      </c>
      <c r="AH15" s="18">
        <f t="shared" si="11"/>
        <v>0</v>
      </c>
      <c r="AI15" s="86">
        <f t="shared" si="8"/>
        <v>0</v>
      </c>
    </row>
    <row r="16" spans="1:36" ht="12.75" customHeight="1" x14ac:dyDescent="0.2">
      <c r="A16" s="121"/>
      <c r="B16" s="137" t="s">
        <v>28</v>
      </c>
      <c r="C16" s="10" t="s">
        <v>25</v>
      </c>
      <c r="D16" s="17">
        <f t="shared" ref="D16:AH16" si="13">D61+D106</f>
        <v>0</v>
      </c>
      <c r="E16" s="17">
        <f t="shared" si="13"/>
        <v>0</v>
      </c>
      <c r="F16" s="17">
        <f t="shared" si="13"/>
        <v>0</v>
      </c>
      <c r="G16" s="17">
        <f t="shared" si="13"/>
        <v>0</v>
      </c>
      <c r="H16" s="17">
        <f t="shared" si="13"/>
        <v>0</v>
      </c>
      <c r="I16" s="17">
        <f t="shared" si="13"/>
        <v>0</v>
      </c>
      <c r="J16" s="17">
        <f t="shared" si="13"/>
        <v>0</v>
      </c>
      <c r="K16" s="17">
        <f t="shared" si="13"/>
        <v>0</v>
      </c>
      <c r="L16" s="17">
        <f t="shared" si="13"/>
        <v>0</v>
      </c>
      <c r="M16" s="17">
        <f t="shared" si="13"/>
        <v>0</v>
      </c>
      <c r="N16" s="17">
        <f t="shared" si="13"/>
        <v>0</v>
      </c>
      <c r="O16" s="17">
        <f t="shared" si="13"/>
        <v>0</v>
      </c>
      <c r="P16" s="17">
        <f t="shared" si="13"/>
        <v>0</v>
      </c>
      <c r="Q16" s="17">
        <f t="shared" si="13"/>
        <v>0</v>
      </c>
      <c r="R16" s="17">
        <f t="shared" si="13"/>
        <v>0</v>
      </c>
      <c r="S16" s="17">
        <f t="shared" si="13"/>
        <v>0</v>
      </c>
      <c r="T16" s="17">
        <f t="shared" si="13"/>
        <v>0</v>
      </c>
      <c r="U16" s="17">
        <f t="shared" si="13"/>
        <v>0</v>
      </c>
      <c r="V16" s="17">
        <f t="shared" si="13"/>
        <v>0</v>
      </c>
      <c r="W16" s="17">
        <f t="shared" si="13"/>
        <v>0</v>
      </c>
      <c r="X16" s="17">
        <f t="shared" si="13"/>
        <v>0</v>
      </c>
      <c r="Y16" s="17">
        <f t="shared" si="13"/>
        <v>0</v>
      </c>
      <c r="Z16" s="17">
        <f t="shared" si="13"/>
        <v>0</v>
      </c>
      <c r="AA16" s="17">
        <f t="shared" si="13"/>
        <v>0</v>
      </c>
      <c r="AB16" s="17">
        <f t="shared" si="13"/>
        <v>0</v>
      </c>
      <c r="AC16" s="17">
        <f t="shared" si="13"/>
        <v>0</v>
      </c>
      <c r="AD16" s="17">
        <f t="shared" si="13"/>
        <v>0</v>
      </c>
      <c r="AE16" s="17">
        <f t="shared" si="13"/>
        <v>0</v>
      </c>
      <c r="AF16" s="17">
        <f t="shared" si="13"/>
        <v>0</v>
      </c>
      <c r="AG16" s="17">
        <f t="shared" ref="AG16" si="14">AG61+AG106</f>
        <v>0</v>
      </c>
      <c r="AH16" s="17">
        <f t="shared" si="13"/>
        <v>0</v>
      </c>
      <c r="AI16" s="85">
        <f t="shared" si="8"/>
        <v>0</v>
      </c>
    </row>
    <row r="17" spans="1:38" ht="12.75" customHeight="1" x14ac:dyDescent="0.2">
      <c r="A17" s="121"/>
      <c r="B17" s="138"/>
      <c r="C17" s="11" t="s">
        <v>39</v>
      </c>
      <c r="D17" s="18">
        <f t="shared" ref="D17:AH17" si="15">D62+D107</f>
        <v>0</v>
      </c>
      <c r="E17" s="18">
        <f t="shared" si="15"/>
        <v>0</v>
      </c>
      <c r="F17" s="18">
        <f t="shared" si="15"/>
        <v>0</v>
      </c>
      <c r="G17" s="18">
        <f t="shared" si="15"/>
        <v>0</v>
      </c>
      <c r="H17" s="18">
        <f t="shared" si="15"/>
        <v>0</v>
      </c>
      <c r="I17" s="18">
        <f t="shared" si="15"/>
        <v>0</v>
      </c>
      <c r="J17" s="18">
        <f t="shared" si="15"/>
        <v>0</v>
      </c>
      <c r="K17" s="18">
        <f t="shared" si="15"/>
        <v>0</v>
      </c>
      <c r="L17" s="18">
        <f t="shared" si="15"/>
        <v>0</v>
      </c>
      <c r="M17" s="18">
        <f t="shared" si="15"/>
        <v>0</v>
      </c>
      <c r="N17" s="18">
        <f t="shared" si="15"/>
        <v>0</v>
      </c>
      <c r="O17" s="18">
        <f t="shared" si="15"/>
        <v>0</v>
      </c>
      <c r="P17" s="18">
        <f t="shared" si="15"/>
        <v>0</v>
      </c>
      <c r="Q17" s="18">
        <f t="shared" si="15"/>
        <v>0</v>
      </c>
      <c r="R17" s="18">
        <f t="shared" si="15"/>
        <v>0</v>
      </c>
      <c r="S17" s="18">
        <f t="shared" si="15"/>
        <v>0</v>
      </c>
      <c r="T17" s="18">
        <f t="shared" si="15"/>
        <v>0</v>
      </c>
      <c r="U17" s="18">
        <f t="shared" si="15"/>
        <v>0</v>
      </c>
      <c r="V17" s="18">
        <f t="shared" si="15"/>
        <v>0</v>
      </c>
      <c r="W17" s="18">
        <f t="shared" si="15"/>
        <v>0</v>
      </c>
      <c r="X17" s="18">
        <f t="shared" si="15"/>
        <v>0</v>
      </c>
      <c r="Y17" s="18">
        <f t="shared" si="15"/>
        <v>0</v>
      </c>
      <c r="Z17" s="18">
        <f t="shared" si="15"/>
        <v>0</v>
      </c>
      <c r="AA17" s="18">
        <f t="shared" si="15"/>
        <v>0</v>
      </c>
      <c r="AB17" s="18">
        <f t="shared" si="15"/>
        <v>0</v>
      </c>
      <c r="AC17" s="18">
        <f t="shared" si="15"/>
        <v>0</v>
      </c>
      <c r="AD17" s="18">
        <f t="shared" si="15"/>
        <v>0</v>
      </c>
      <c r="AE17" s="18">
        <f t="shared" si="15"/>
        <v>0</v>
      </c>
      <c r="AF17" s="18">
        <f t="shared" si="15"/>
        <v>0</v>
      </c>
      <c r="AG17" s="18">
        <f t="shared" ref="AG17" si="16">AG62+AG107</f>
        <v>0</v>
      </c>
      <c r="AH17" s="18">
        <f t="shared" si="15"/>
        <v>0</v>
      </c>
      <c r="AI17" s="86">
        <f t="shared" si="8"/>
        <v>0</v>
      </c>
    </row>
    <row r="18" spans="1:38" ht="12.75" customHeight="1" x14ac:dyDescent="0.2">
      <c r="A18" s="121"/>
      <c r="B18" s="137" t="s">
        <v>29</v>
      </c>
      <c r="C18" s="10" t="s">
        <v>25</v>
      </c>
      <c r="D18" s="17">
        <f t="shared" ref="D18:AH18" si="17">D63+D108</f>
        <v>0</v>
      </c>
      <c r="E18" s="17">
        <f t="shared" si="17"/>
        <v>0</v>
      </c>
      <c r="F18" s="17">
        <f t="shared" si="17"/>
        <v>0</v>
      </c>
      <c r="G18" s="17">
        <f t="shared" si="17"/>
        <v>0</v>
      </c>
      <c r="H18" s="17">
        <f t="shared" si="17"/>
        <v>0</v>
      </c>
      <c r="I18" s="17">
        <f t="shared" si="17"/>
        <v>0</v>
      </c>
      <c r="J18" s="17">
        <f t="shared" si="17"/>
        <v>0</v>
      </c>
      <c r="K18" s="17">
        <f t="shared" si="17"/>
        <v>0</v>
      </c>
      <c r="L18" s="17">
        <f t="shared" si="17"/>
        <v>0</v>
      </c>
      <c r="M18" s="17">
        <f t="shared" si="17"/>
        <v>0</v>
      </c>
      <c r="N18" s="17">
        <f t="shared" si="17"/>
        <v>0</v>
      </c>
      <c r="O18" s="17">
        <f t="shared" si="17"/>
        <v>0</v>
      </c>
      <c r="P18" s="17">
        <f t="shared" si="17"/>
        <v>0</v>
      </c>
      <c r="Q18" s="17">
        <f t="shared" si="17"/>
        <v>0</v>
      </c>
      <c r="R18" s="17">
        <f t="shared" si="17"/>
        <v>0</v>
      </c>
      <c r="S18" s="17">
        <f t="shared" si="17"/>
        <v>0</v>
      </c>
      <c r="T18" s="17">
        <f t="shared" si="17"/>
        <v>0</v>
      </c>
      <c r="U18" s="17">
        <f t="shared" si="17"/>
        <v>0</v>
      </c>
      <c r="V18" s="17">
        <f t="shared" si="17"/>
        <v>472</v>
      </c>
      <c r="W18" s="17">
        <f t="shared" si="17"/>
        <v>1022</v>
      </c>
      <c r="X18" s="17">
        <f t="shared" si="17"/>
        <v>687</v>
      </c>
      <c r="Y18" s="17">
        <f t="shared" si="17"/>
        <v>770</v>
      </c>
      <c r="Z18" s="17">
        <f t="shared" si="17"/>
        <v>364</v>
      </c>
      <c r="AA18" s="17">
        <f t="shared" si="17"/>
        <v>261</v>
      </c>
      <c r="AB18" s="17">
        <f t="shared" si="17"/>
        <v>156</v>
      </c>
      <c r="AC18" s="17">
        <f t="shared" si="17"/>
        <v>45</v>
      </c>
      <c r="AD18" s="17">
        <f t="shared" si="17"/>
        <v>192</v>
      </c>
      <c r="AE18" s="17">
        <f t="shared" si="17"/>
        <v>94</v>
      </c>
      <c r="AF18" s="17">
        <f t="shared" si="17"/>
        <v>10</v>
      </c>
      <c r="AG18" s="17">
        <f t="shared" ref="AG18" si="18">AG63+AG108</f>
        <v>71</v>
      </c>
      <c r="AH18" s="17">
        <f t="shared" si="17"/>
        <v>0</v>
      </c>
      <c r="AI18" s="85">
        <f t="shared" si="8"/>
        <v>4144</v>
      </c>
    </row>
    <row r="19" spans="1:38" ht="12.75" customHeight="1" x14ac:dyDescent="0.2">
      <c r="A19" s="121"/>
      <c r="B19" s="138"/>
      <c r="C19" s="11" t="s">
        <v>39</v>
      </c>
      <c r="D19" s="18">
        <f t="shared" ref="D19:AH19" si="19">D64+D109</f>
        <v>0</v>
      </c>
      <c r="E19" s="18">
        <f t="shared" si="19"/>
        <v>0</v>
      </c>
      <c r="F19" s="18">
        <f t="shared" si="19"/>
        <v>0</v>
      </c>
      <c r="G19" s="18">
        <f t="shared" si="19"/>
        <v>0</v>
      </c>
      <c r="H19" s="18">
        <f t="shared" si="19"/>
        <v>0</v>
      </c>
      <c r="I19" s="18">
        <f t="shared" si="19"/>
        <v>0</v>
      </c>
      <c r="J19" s="18">
        <f t="shared" si="19"/>
        <v>0</v>
      </c>
      <c r="K19" s="18">
        <f t="shared" si="19"/>
        <v>0</v>
      </c>
      <c r="L19" s="18">
        <f t="shared" si="19"/>
        <v>0</v>
      </c>
      <c r="M19" s="18">
        <f t="shared" si="19"/>
        <v>0</v>
      </c>
      <c r="N19" s="18">
        <f t="shared" si="19"/>
        <v>0</v>
      </c>
      <c r="O19" s="18">
        <f t="shared" si="19"/>
        <v>0</v>
      </c>
      <c r="P19" s="18">
        <f t="shared" si="19"/>
        <v>0</v>
      </c>
      <c r="Q19" s="18">
        <f t="shared" si="19"/>
        <v>0</v>
      </c>
      <c r="R19" s="18">
        <f t="shared" si="19"/>
        <v>0</v>
      </c>
      <c r="S19" s="18">
        <f t="shared" si="19"/>
        <v>0</v>
      </c>
      <c r="T19" s="18">
        <f t="shared" si="19"/>
        <v>0</v>
      </c>
      <c r="U19" s="18">
        <f t="shared" si="19"/>
        <v>0</v>
      </c>
      <c r="V19" s="18">
        <f t="shared" si="19"/>
        <v>257713</v>
      </c>
      <c r="W19" s="18">
        <f t="shared" si="19"/>
        <v>569693</v>
      </c>
      <c r="X19" s="18">
        <f t="shared" si="19"/>
        <v>372098.72976885556</v>
      </c>
      <c r="Y19" s="18">
        <f t="shared" si="19"/>
        <v>446402</v>
      </c>
      <c r="Z19" s="18">
        <f t="shared" si="19"/>
        <v>190039</v>
      </c>
      <c r="AA19" s="18">
        <f t="shared" si="19"/>
        <v>160072</v>
      </c>
      <c r="AB19" s="18">
        <f t="shared" si="19"/>
        <v>96892</v>
      </c>
      <c r="AC19" s="18">
        <f t="shared" si="19"/>
        <v>27291</v>
      </c>
      <c r="AD19" s="18">
        <f t="shared" si="19"/>
        <v>120835</v>
      </c>
      <c r="AE19" s="18">
        <f t="shared" si="19"/>
        <v>51103</v>
      </c>
      <c r="AF19" s="18">
        <f t="shared" si="19"/>
        <v>6205</v>
      </c>
      <c r="AG19" s="18">
        <f t="shared" ref="AG19" si="20">AG64+AG109</f>
        <v>34939</v>
      </c>
      <c r="AH19" s="18">
        <f t="shared" si="19"/>
        <v>0</v>
      </c>
      <c r="AI19" s="86">
        <f t="shared" si="8"/>
        <v>2333282.7297688555</v>
      </c>
    </row>
    <row r="20" spans="1:38" ht="12.75" customHeight="1" x14ac:dyDescent="0.2">
      <c r="A20" s="121"/>
      <c r="B20" s="137" t="s">
        <v>30</v>
      </c>
      <c r="C20" s="10" t="s">
        <v>25</v>
      </c>
      <c r="D20" s="17">
        <f t="shared" ref="D20:AH20" si="21">D65+D110</f>
        <v>0</v>
      </c>
      <c r="E20" s="17">
        <f t="shared" si="21"/>
        <v>0</v>
      </c>
      <c r="F20" s="17">
        <f t="shared" si="21"/>
        <v>0</v>
      </c>
      <c r="G20" s="17">
        <f t="shared" si="21"/>
        <v>0</v>
      </c>
      <c r="H20" s="17">
        <f t="shared" si="21"/>
        <v>0</v>
      </c>
      <c r="I20" s="17">
        <f t="shared" si="21"/>
        <v>0</v>
      </c>
      <c r="J20" s="17">
        <f t="shared" si="21"/>
        <v>0</v>
      </c>
      <c r="K20" s="17">
        <f t="shared" si="21"/>
        <v>0</v>
      </c>
      <c r="L20" s="17">
        <f t="shared" si="21"/>
        <v>0</v>
      </c>
      <c r="M20" s="17">
        <f t="shared" si="21"/>
        <v>0</v>
      </c>
      <c r="N20" s="17">
        <f t="shared" si="21"/>
        <v>0</v>
      </c>
      <c r="O20" s="17">
        <f t="shared" si="21"/>
        <v>0</v>
      </c>
      <c r="P20" s="17">
        <f t="shared" si="21"/>
        <v>0</v>
      </c>
      <c r="Q20" s="17">
        <f t="shared" si="21"/>
        <v>0</v>
      </c>
      <c r="R20" s="17">
        <f t="shared" si="21"/>
        <v>0</v>
      </c>
      <c r="S20" s="17">
        <f t="shared" si="21"/>
        <v>0</v>
      </c>
      <c r="T20" s="17">
        <f t="shared" si="21"/>
        <v>0</v>
      </c>
      <c r="U20" s="17">
        <f t="shared" si="21"/>
        <v>0</v>
      </c>
      <c r="V20" s="17">
        <f t="shared" si="21"/>
        <v>0</v>
      </c>
      <c r="W20" s="17">
        <f t="shared" si="21"/>
        <v>0</v>
      </c>
      <c r="X20" s="17">
        <f t="shared" si="21"/>
        <v>0</v>
      </c>
      <c r="Y20" s="17">
        <f t="shared" si="21"/>
        <v>0</v>
      </c>
      <c r="Z20" s="17">
        <f t="shared" si="21"/>
        <v>0</v>
      </c>
      <c r="AA20" s="17">
        <f t="shared" si="21"/>
        <v>0</v>
      </c>
      <c r="AB20" s="17">
        <f t="shared" si="21"/>
        <v>56</v>
      </c>
      <c r="AC20" s="17">
        <f t="shared" si="21"/>
        <v>523</v>
      </c>
      <c r="AD20" s="17">
        <f t="shared" si="21"/>
        <v>797</v>
      </c>
      <c r="AE20" s="17">
        <f t="shared" si="21"/>
        <v>206</v>
      </c>
      <c r="AF20" s="17">
        <f t="shared" si="21"/>
        <v>96</v>
      </c>
      <c r="AG20" s="17">
        <f t="shared" ref="AG20" si="22">AG65+AG110</f>
        <v>669</v>
      </c>
      <c r="AH20" s="17">
        <f t="shared" si="21"/>
        <v>1371</v>
      </c>
      <c r="AI20" s="85">
        <f t="shared" si="8"/>
        <v>3718</v>
      </c>
    </row>
    <row r="21" spans="1:38" ht="12.75" customHeight="1" x14ac:dyDescent="0.2">
      <c r="A21" s="121"/>
      <c r="B21" s="138"/>
      <c r="C21" s="11" t="s">
        <v>39</v>
      </c>
      <c r="D21" s="18">
        <f t="shared" ref="D21:AH21" si="23">D66+D111</f>
        <v>0</v>
      </c>
      <c r="E21" s="18">
        <f t="shared" si="23"/>
        <v>0</v>
      </c>
      <c r="F21" s="18">
        <f t="shared" si="23"/>
        <v>0</v>
      </c>
      <c r="G21" s="18">
        <f t="shared" si="23"/>
        <v>0</v>
      </c>
      <c r="H21" s="18">
        <f t="shared" si="23"/>
        <v>0</v>
      </c>
      <c r="I21" s="18">
        <f t="shared" si="23"/>
        <v>0</v>
      </c>
      <c r="J21" s="18">
        <f t="shared" si="23"/>
        <v>0</v>
      </c>
      <c r="K21" s="18">
        <f t="shared" si="23"/>
        <v>0</v>
      </c>
      <c r="L21" s="18">
        <f t="shared" si="23"/>
        <v>0</v>
      </c>
      <c r="M21" s="18">
        <f t="shared" si="23"/>
        <v>0</v>
      </c>
      <c r="N21" s="18">
        <f t="shared" si="23"/>
        <v>0</v>
      </c>
      <c r="O21" s="18">
        <f t="shared" si="23"/>
        <v>0</v>
      </c>
      <c r="P21" s="18">
        <f t="shared" si="23"/>
        <v>0</v>
      </c>
      <c r="Q21" s="18">
        <f t="shared" si="23"/>
        <v>0</v>
      </c>
      <c r="R21" s="18">
        <f t="shared" si="23"/>
        <v>0</v>
      </c>
      <c r="S21" s="18">
        <f t="shared" si="23"/>
        <v>0</v>
      </c>
      <c r="T21" s="18">
        <f t="shared" si="23"/>
        <v>0</v>
      </c>
      <c r="U21" s="18">
        <f t="shared" si="23"/>
        <v>0</v>
      </c>
      <c r="V21" s="18">
        <f t="shared" si="23"/>
        <v>0</v>
      </c>
      <c r="W21" s="18">
        <f t="shared" si="23"/>
        <v>0</v>
      </c>
      <c r="X21" s="18">
        <f t="shared" si="23"/>
        <v>0</v>
      </c>
      <c r="Y21" s="18">
        <f t="shared" si="23"/>
        <v>0</v>
      </c>
      <c r="Z21" s="18">
        <f t="shared" si="23"/>
        <v>0</v>
      </c>
      <c r="AA21" s="18">
        <f t="shared" si="23"/>
        <v>1614</v>
      </c>
      <c r="AB21" s="18">
        <f t="shared" si="23"/>
        <v>127820</v>
      </c>
      <c r="AC21" s="18">
        <f t="shared" si="23"/>
        <v>568879</v>
      </c>
      <c r="AD21" s="18">
        <f t="shared" si="23"/>
        <v>941193</v>
      </c>
      <c r="AE21" s="18">
        <f t="shared" si="23"/>
        <v>434807</v>
      </c>
      <c r="AF21" s="18">
        <f t="shared" si="23"/>
        <v>217027</v>
      </c>
      <c r="AG21" s="18">
        <f t="shared" ref="AG21" si="24">AG66+AG111</f>
        <v>786343</v>
      </c>
      <c r="AH21" s="18">
        <f t="shared" si="23"/>
        <v>1652399</v>
      </c>
      <c r="AI21" s="86">
        <f t="shared" si="8"/>
        <v>4730082</v>
      </c>
    </row>
    <row r="22" spans="1:38" ht="12.75" customHeight="1" x14ac:dyDescent="0.2">
      <c r="A22" s="121"/>
      <c r="B22" s="137" t="s">
        <v>31</v>
      </c>
      <c r="C22" s="10" t="s">
        <v>25</v>
      </c>
      <c r="D22" s="17">
        <f t="shared" ref="D22:AH22" si="25">D67+D112</f>
        <v>0</v>
      </c>
      <c r="E22" s="17">
        <f t="shared" si="25"/>
        <v>0</v>
      </c>
      <c r="F22" s="17">
        <f t="shared" si="25"/>
        <v>0</v>
      </c>
      <c r="G22" s="17">
        <f t="shared" si="25"/>
        <v>0</v>
      </c>
      <c r="H22" s="17">
        <f t="shared" si="25"/>
        <v>0</v>
      </c>
      <c r="I22" s="17">
        <f t="shared" si="25"/>
        <v>0</v>
      </c>
      <c r="J22" s="17">
        <f t="shared" si="25"/>
        <v>0</v>
      </c>
      <c r="K22" s="17">
        <f t="shared" si="25"/>
        <v>0</v>
      </c>
      <c r="L22" s="17">
        <f t="shared" si="25"/>
        <v>0</v>
      </c>
      <c r="M22" s="17">
        <f t="shared" si="25"/>
        <v>0</v>
      </c>
      <c r="N22" s="17">
        <f t="shared" si="25"/>
        <v>0</v>
      </c>
      <c r="O22" s="17">
        <f t="shared" si="25"/>
        <v>0</v>
      </c>
      <c r="P22" s="17">
        <f t="shared" si="25"/>
        <v>0</v>
      </c>
      <c r="Q22" s="17">
        <f t="shared" si="25"/>
        <v>0</v>
      </c>
      <c r="R22" s="17">
        <f t="shared" si="25"/>
        <v>0</v>
      </c>
      <c r="S22" s="17">
        <f t="shared" si="25"/>
        <v>0</v>
      </c>
      <c r="T22" s="17">
        <f t="shared" si="25"/>
        <v>0</v>
      </c>
      <c r="U22" s="17">
        <f t="shared" si="25"/>
        <v>0</v>
      </c>
      <c r="V22" s="17">
        <f t="shared" si="25"/>
        <v>0</v>
      </c>
      <c r="W22" s="17">
        <f t="shared" si="25"/>
        <v>0</v>
      </c>
      <c r="X22" s="17">
        <f t="shared" si="25"/>
        <v>0</v>
      </c>
      <c r="Y22" s="17">
        <f t="shared" si="25"/>
        <v>0</v>
      </c>
      <c r="Z22" s="17">
        <f t="shared" si="25"/>
        <v>0</v>
      </c>
      <c r="AA22" s="17">
        <f t="shared" si="25"/>
        <v>0</v>
      </c>
      <c r="AB22" s="17">
        <f t="shared" si="25"/>
        <v>0</v>
      </c>
      <c r="AC22" s="17">
        <f t="shared" si="25"/>
        <v>0</v>
      </c>
      <c r="AD22" s="17">
        <f t="shared" si="25"/>
        <v>0</v>
      </c>
      <c r="AE22" s="17">
        <f t="shared" si="25"/>
        <v>0</v>
      </c>
      <c r="AF22" s="17">
        <f t="shared" si="25"/>
        <v>0</v>
      </c>
      <c r="AG22" s="17">
        <f t="shared" ref="AG22" si="26">AG67+AG112</f>
        <v>0</v>
      </c>
      <c r="AH22" s="17">
        <f t="shared" si="25"/>
        <v>0</v>
      </c>
      <c r="AI22" s="85">
        <f t="shared" si="8"/>
        <v>0</v>
      </c>
    </row>
    <row r="23" spans="1:38" ht="12.75" customHeight="1" x14ac:dyDescent="0.2">
      <c r="A23" s="122"/>
      <c r="B23" s="138"/>
      <c r="C23" s="11" t="s">
        <v>39</v>
      </c>
      <c r="D23" s="18">
        <f t="shared" ref="D23:AH23" si="27">D68+D113</f>
        <v>0</v>
      </c>
      <c r="E23" s="18">
        <f t="shared" si="27"/>
        <v>0</v>
      </c>
      <c r="F23" s="18">
        <f t="shared" si="27"/>
        <v>0</v>
      </c>
      <c r="G23" s="18">
        <f t="shared" si="27"/>
        <v>0</v>
      </c>
      <c r="H23" s="18">
        <f t="shared" si="27"/>
        <v>0</v>
      </c>
      <c r="I23" s="18">
        <f t="shared" si="27"/>
        <v>0</v>
      </c>
      <c r="J23" s="18">
        <f t="shared" si="27"/>
        <v>0</v>
      </c>
      <c r="K23" s="18">
        <f t="shared" si="27"/>
        <v>0</v>
      </c>
      <c r="L23" s="18">
        <f t="shared" si="27"/>
        <v>0</v>
      </c>
      <c r="M23" s="18">
        <f t="shared" si="27"/>
        <v>0</v>
      </c>
      <c r="N23" s="18">
        <f t="shared" si="27"/>
        <v>0</v>
      </c>
      <c r="O23" s="18">
        <f t="shared" si="27"/>
        <v>0</v>
      </c>
      <c r="P23" s="18">
        <f t="shared" si="27"/>
        <v>0</v>
      </c>
      <c r="Q23" s="18">
        <f t="shared" si="27"/>
        <v>0</v>
      </c>
      <c r="R23" s="18">
        <f t="shared" si="27"/>
        <v>0</v>
      </c>
      <c r="S23" s="18">
        <f t="shared" si="27"/>
        <v>0</v>
      </c>
      <c r="T23" s="18">
        <f t="shared" si="27"/>
        <v>0</v>
      </c>
      <c r="U23" s="18">
        <f t="shared" si="27"/>
        <v>0</v>
      </c>
      <c r="V23" s="18">
        <f t="shared" si="27"/>
        <v>0</v>
      </c>
      <c r="W23" s="18">
        <f t="shared" si="27"/>
        <v>0</v>
      </c>
      <c r="X23" s="18">
        <f t="shared" si="27"/>
        <v>0</v>
      </c>
      <c r="Y23" s="18">
        <f t="shared" si="27"/>
        <v>0</v>
      </c>
      <c r="Z23" s="18">
        <f t="shared" si="27"/>
        <v>0</v>
      </c>
      <c r="AA23" s="18">
        <f t="shared" si="27"/>
        <v>0</v>
      </c>
      <c r="AB23" s="18">
        <f t="shared" si="27"/>
        <v>0</v>
      </c>
      <c r="AC23" s="18">
        <f t="shared" si="27"/>
        <v>0</v>
      </c>
      <c r="AD23" s="18">
        <f t="shared" si="27"/>
        <v>0</v>
      </c>
      <c r="AE23" s="18">
        <f t="shared" si="27"/>
        <v>0</v>
      </c>
      <c r="AF23" s="18">
        <f t="shared" si="27"/>
        <v>0</v>
      </c>
      <c r="AG23" s="18">
        <f t="shared" ref="AG23" si="28">AG68+AG113</f>
        <v>0</v>
      </c>
      <c r="AH23" s="18">
        <f t="shared" si="27"/>
        <v>0</v>
      </c>
      <c r="AI23" s="86">
        <f t="shared" si="8"/>
        <v>0</v>
      </c>
    </row>
    <row r="24" spans="1:38" s="7" customFormat="1" ht="12.75" customHeight="1" x14ac:dyDescent="0.2">
      <c r="A24" s="120" t="s">
        <v>32</v>
      </c>
      <c r="B24" s="137" t="s">
        <v>33</v>
      </c>
      <c r="C24" s="10" t="s">
        <v>25</v>
      </c>
      <c r="D24" s="17">
        <f t="shared" ref="D24:AH24" si="29">D69+D114</f>
        <v>0</v>
      </c>
      <c r="E24" s="17">
        <f t="shared" si="29"/>
        <v>0</v>
      </c>
      <c r="F24" s="17">
        <f t="shared" si="29"/>
        <v>0</v>
      </c>
      <c r="G24" s="17">
        <f t="shared" si="29"/>
        <v>0</v>
      </c>
      <c r="H24" s="17">
        <f t="shared" si="29"/>
        <v>0</v>
      </c>
      <c r="I24" s="17">
        <f t="shared" si="29"/>
        <v>0</v>
      </c>
      <c r="J24" s="17">
        <f t="shared" si="29"/>
        <v>0</v>
      </c>
      <c r="K24" s="17">
        <f t="shared" si="29"/>
        <v>0</v>
      </c>
      <c r="L24" s="17">
        <f t="shared" si="29"/>
        <v>0</v>
      </c>
      <c r="M24" s="17">
        <f t="shared" si="29"/>
        <v>0</v>
      </c>
      <c r="N24" s="17">
        <f t="shared" si="29"/>
        <v>0</v>
      </c>
      <c r="O24" s="17">
        <f t="shared" si="29"/>
        <v>0</v>
      </c>
      <c r="P24" s="17">
        <f t="shared" si="29"/>
        <v>0</v>
      </c>
      <c r="Q24" s="17">
        <f t="shared" si="29"/>
        <v>0</v>
      </c>
      <c r="R24" s="17">
        <f t="shared" si="29"/>
        <v>0</v>
      </c>
      <c r="S24" s="17">
        <f t="shared" si="29"/>
        <v>0</v>
      </c>
      <c r="T24" s="17">
        <f t="shared" si="29"/>
        <v>0</v>
      </c>
      <c r="U24" s="17">
        <f t="shared" si="29"/>
        <v>0</v>
      </c>
      <c r="V24" s="17">
        <f t="shared" si="29"/>
        <v>0</v>
      </c>
      <c r="W24" s="17">
        <f t="shared" si="29"/>
        <v>0</v>
      </c>
      <c r="X24" s="17">
        <f t="shared" si="29"/>
        <v>0</v>
      </c>
      <c r="Y24" s="17">
        <f t="shared" si="29"/>
        <v>0</v>
      </c>
      <c r="Z24" s="17">
        <f t="shared" si="29"/>
        <v>0</v>
      </c>
      <c r="AA24" s="17">
        <f t="shared" si="29"/>
        <v>0</v>
      </c>
      <c r="AB24" s="17">
        <f t="shared" si="29"/>
        <v>0</v>
      </c>
      <c r="AC24" s="17">
        <f t="shared" si="29"/>
        <v>0</v>
      </c>
      <c r="AD24" s="17">
        <f t="shared" si="29"/>
        <v>0</v>
      </c>
      <c r="AE24" s="17">
        <f t="shared" si="29"/>
        <v>0</v>
      </c>
      <c r="AF24" s="17">
        <f t="shared" si="29"/>
        <v>0</v>
      </c>
      <c r="AG24" s="17">
        <f t="shared" ref="AG24" si="30">AG69+AG114</f>
        <v>0</v>
      </c>
      <c r="AH24" s="17">
        <f t="shared" si="29"/>
        <v>0</v>
      </c>
      <c r="AI24" s="85">
        <f t="shared" si="8"/>
        <v>0</v>
      </c>
      <c r="AJ24" s="1"/>
      <c r="AK24" s="1"/>
      <c r="AL24" s="1"/>
    </row>
    <row r="25" spans="1:38" s="7" customFormat="1" ht="12.75" customHeight="1" x14ac:dyDescent="0.2">
      <c r="A25" s="121"/>
      <c r="B25" s="138"/>
      <c r="C25" s="11" t="s">
        <v>39</v>
      </c>
      <c r="D25" s="18">
        <f t="shared" ref="D25:AH25" si="31">D70+D115</f>
        <v>0</v>
      </c>
      <c r="E25" s="18">
        <f t="shared" si="31"/>
        <v>0</v>
      </c>
      <c r="F25" s="18">
        <f t="shared" si="31"/>
        <v>0</v>
      </c>
      <c r="G25" s="18">
        <f t="shared" si="31"/>
        <v>0</v>
      </c>
      <c r="H25" s="18">
        <f t="shared" si="31"/>
        <v>0</v>
      </c>
      <c r="I25" s="18">
        <f t="shared" si="31"/>
        <v>0</v>
      </c>
      <c r="J25" s="18">
        <f t="shared" si="31"/>
        <v>0</v>
      </c>
      <c r="K25" s="18">
        <f t="shared" si="31"/>
        <v>0</v>
      </c>
      <c r="L25" s="18">
        <f t="shared" si="31"/>
        <v>0</v>
      </c>
      <c r="M25" s="18">
        <f t="shared" si="31"/>
        <v>0</v>
      </c>
      <c r="N25" s="18">
        <f t="shared" si="31"/>
        <v>0</v>
      </c>
      <c r="O25" s="18">
        <f t="shared" si="31"/>
        <v>0</v>
      </c>
      <c r="P25" s="18">
        <f t="shared" si="31"/>
        <v>0</v>
      </c>
      <c r="Q25" s="18">
        <f t="shared" si="31"/>
        <v>0</v>
      </c>
      <c r="R25" s="18">
        <f t="shared" si="31"/>
        <v>0</v>
      </c>
      <c r="S25" s="18">
        <f t="shared" si="31"/>
        <v>0</v>
      </c>
      <c r="T25" s="18">
        <f t="shared" si="31"/>
        <v>0</v>
      </c>
      <c r="U25" s="18">
        <f t="shared" si="31"/>
        <v>0</v>
      </c>
      <c r="V25" s="18">
        <f t="shared" si="31"/>
        <v>0</v>
      </c>
      <c r="W25" s="18">
        <f t="shared" si="31"/>
        <v>0</v>
      </c>
      <c r="X25" s="18">
        <f t="shared" si="31"/>
        <v>0</v>
      </c>
      <c r="Y25" s="18">
        <f t="shared" si="31"/>
        <v>0</v>
      </c>
      <c r="Z25" s="18">
        <f t="shared" si="31"/>
        <v>0</v>
      </c>
      <c r="AA25" s="18">
        <f t="shared" si="31"/>
        <v>0</v>
      </c>
      <c r="AB25" s="18">
        <f t="shared" si="31"/>
        <v>0</v>
      </c>
      <c r="AC25" s="18">
        <f t="shared" si="31"/>
        <v>0</v>
      </c>
      <c r="AD25" s="18">
        <f t="shared" si="31"/>
        <v>0</v>
      </c>
      <c r="AE25" s="18">
        <f t="shared" si="31"/>
        <v>0</v>
      </c>
      <c r="AF25" s="18">
        <f t="shared" si="31"/>
        <v>0</v>
      </c>
      <c r="AG25" s="18">
        <f t="shared" ref="AG25" si="32">AG70+AG115</f>
        <v>0</v>
      </c>
      <c r="AH25" s="18">
        <f t="shared" si="31"/>
        <v>0</v>
      </c>
      <c r="AI25" s="86">
        <f t="shared" si="8"/>
        <v>0</v>
      </c>
      <c r="AJ25" s="1"/>
      <c r="AK25" s="1"/>
      <c r="AL25" s="1"/>
    </row>
    <row r="26" spans="1:38" ht="12.75" customHeight="1" x14ac:dyDescent="0.2">
      <c r="A26" s="121"/>
      <c r="B26" s="137" t="s">
        <v>34</v>
      </c>
      <c r="C26" s="10" t="s">
        <v>25</v>
      </c>
      <c r="D26" s="17">
        <f t="shared" ref="D26:AH26" si="33">D71+D116</f>
        <v>0</v>
      </c>
      <c r="E26" s="17">
        <f t="shared" si="33"/>
        <v>0</v>
      </c>
      <c r="F26" s="17">
        <f t="shared" si="33"/>
        <v>0</v>
      </c>
      <c r="G26" s="17">
        <f t="shared" si="33"/>
        <v>0</v>
      </c>
      <c r="H26" s="17">
        <f t="shared" si="33"/>
        <v>0</v>
      </c>
      <c r="I26" s="17">
        <f t="shared" si="33"/>
        <v>0</v>
      </c>
      <c r="J26" s="17">
        <f t="shared" si="33"/>
        <v>0</v>
      </c>
      <c r="K26" s="17">
        <f t="shared" si="33"/>
        <v>0</v>
      </c>
      <c r="L26" s="17">
        <f t="shared" si="33"/>
        <v>0</v>
      </c>
      <c r="M26" s="17">
        <f t="shared" si="33"/>
        <v>0</v>
      </c>
      <c r="N26" s="17">
        <f t="shared" si="33"/>
        <v>0</v>
      </c>
      <c r="O26" s="17">
        <f t="shared" si="33"/>
        <v>0</v>
      </c>
      <c r="P26" s="17">
        <f t="shared" si="33"/>
        <v>0</v>
      </c>
      <c r="Q26" s="17">
        <f t="shared" si="33"/>
        <v>0</v>
      </c>
      <c r="R26" s="17">
        <f t="shared" si="33"/>
        <v>0</v>
      </c>
      <c r="S26" s="17">
        <f t="shared" si="33"/>
        <v>0</v>
      </c>
      <c r="T26" s="17">
        <f t="shared" si="33"/>
        <v>0</v>
      </c>
      <c r="U26" s="17">
        <f t="shared" si="33"/>
        <v>0</v>
      </c>
      <c r="V26" s="17">
        <f t="shared" si="33"/>
        <v>0</v>
      </c>
      <c r="W26" s="17">
        <f t="shared" si="33"/>
        <v>0</v>
      </c>
      <c r="X26" s="17">
        <f t="shared" si="33"/>
        <v>0</v>
      </c>
      <c r="Y26" s="17">
        <f t="shared" si="33"/>
        <v>0</v>
      </c>
      <c r="Z26" s="17">
        <f t="shared" si="33"/>
        <v>0</v>
      </c>
      <c r="AA26" s="17">
        <f t="shared" si="33"/>
        <v>0</v>
      </c>
      <c r="AB26" s="17">
        <f t="shared" si="33"/>
        <v>0</v>
      </c>
      <c r="AC26" s="17">
        <f t="shared" si="33"/>
        <v>0</v>
      </c>
      <c r="AD26" s="17">
        <f t="shared" si="33"/>
        <v>0</v>
      </c>
      <c r="AE26" s="17">
        <f t="shared" si="33"/>
        <v>0</v>
      </c>
      <c r="AF26" s="17">
        <f t="shared" si="33"/>
        <v>0</v>
      </c>
      <c r="AG26" s="17">
        <f t="shared" ref="AG26" si="34">AG71+AG116</f>
        <v>0</v>
      </c>
      <c r="AH26" s="17">
        <f t="shared" si="33"/>
        <v>0</v>
      </c>
      <c r="AI26" s="85">
        <f t="shared" si="8"/>
        <v>0</v>
      </c>
    </row>
    <row r="27" spans="1:38" ht="12.75" customHeight="1" x14ac:dyDescent="0.2">
      <c r="A27" s="121"/>
      <c r="B27" s="138"/>
      <c r="C27" s="11" t="s">
        <v>39</v>
      </c>
      <c r="D27" s="18">
        <f t="shared" ref="D27:AH27" si="35">D72+D117</f>
        <v>0</v>
      </c>
      <c r="E27" s="18">
        <f t="shared" si="35"/>
        <v>0</v>
      </c>
      <c r="F27" s="18">
        <f t="shared" si="35"/>
        <v>0</v>
      </c>
      <c r="G27" s="18">
        <f t="shared" si="35"/>
        <v>0</v>
      </c>
      <c r="H27" s="18">
        <f t="shared" si="35"/>
        <v>0</v>
      </c>
      <c r="I27" s="18">
        <f t="shared" si="35"/>
        <v>0</v>
      </c>
      <c r="J27" s="18">
        <f t="shared" si="35"/>
        <v>0</v>
      </c>
      <c r="K27" s="18">
        <f t="shared" si="35"/>
        <v>0</v>
      </c>
      <c r="L27" s="18">
        <f t="shared" si="35"/>
        <v>0</v>
      </c>
      <c r="M27" s="18">
        <f t="shared" si="35"/>
        <v>0</v>
      </c>
      <c r="N27" s="18">
        <f t="shared" si="35"/>
        <v>0</v>
      </c>
      <c r="O27" s="18">
        <f t="shared" si="35"/>
        <v>0</v>
      </c>
      <c r="P27" s="18">
        <f t="shared" si="35"/>
        <v>0</v>
      </c>
      <c r="Q27" s="18">
        <f t="shared" si="35"/>
        <v>0</v>
      </c>
      <c r="R27" s="18">
        <f t="shared" si="35"/>
        <v>0</v>
      </c>
      <c r="S27" s="18">
        <f t="shared" si="35"/>
        <v>0</v>
      </c>
      <c r="T27" s="18">
        <f t="shared" si="35"/>
        <v>0</v>
      </c>
      <c r="U27" s="18">
        <f t="shared" si="35"/>
        <v>0</v>
      </c>
      <c r="V27" s="18">
        <f t="shared" si="35"/>
        <v>0</v>
      </c>
      <c r="W27" s="18">
        <f t="shared" si="35"/>
        <v>0</v>
      </c>
      <c r="X27" s="18">
        <f t="shared" si="35"/>
        <v>0</v>
      </c>
      <c r="Y27" s="18">
        <f t="shared" si="35"/>
        <v>0</v>
      </c>
      <c r="Z27" s="18">
        <f t="shared" si="35"/>
        <v>0</v>
      </c>
      <c r="AA27" s="18">
        <f t="shared" si="35"/>
        <v>0</v>
      </c>
      <c r="AB27" s="18">
        <f t="shared" si="35"/>
        <v>0</v>
      </c>
      <c r="AC27" s="18">
        <f t="shared" si="35"/>
        <v>0</v>
      </c>
      <c r="AD27" s="18">
        <f t="shared" si="35"/>
        <v>0</v>
      </c>
      <c r="AE27" s="18">
        <f t="shared" si="35"/>
        <v>0</v>
      </c>
      <c r="AF27" s="18">
        <f t="shared" si="35"/>
        <v>0</v>
      </c>
      <c r="AG27" s="18">
        <f t="shared" ref="AG27" si="36">AG72+AG117</f>
        <v>0</v>
      </c>
      <c r="AH27" s="18">
        <f t="shared" si="35"/>
        <v>0</v>
      </c>
      <c r="AI27" s="86">
        <f t="shared" si="8"/>
        <v>0</v>
      </c>
    </row>
    <row r="28" spans="1:38" ht="12.75" customHeight="1" x14ac:dyDescent="0.2">
      <c r="A28" s="121"/>
      <c r="B28" s="137" t="s">
        <v>35</v>
      </c>
      <c r="C28" s="10" t="s">
        <v>25</v>
      </c>
      <c r="D28" s="17">
        <f t="shared" ref="D28:AH28" si="37">D73+D118</f>
        <v>0</v>
      </c>
      <c r="E28" s="17">
        <f t="shared" si="37"/>
        <v>0</v>
      </c>
      <c r="F28" s="17">
        <f t="shared" si="37"/>
        <v>0</v>
      </c>
      <c r="G28" s="17">
        <f t="shared" si="37"/>
        <v>0</v>
      </c>
      <c r="H28" s="17">
        <f t="shared" si="37"/>
        <v>0</v>
      </c>
      <c r="I28" s="17">
        <f t="shared" si="37"/>
        <v>0</v>
      </c>
      <c r="J28" s="17">
        <f t="shared" si="37"/>
        <v>0</v>
      </c>
      <c r="K28" s="17">
        <f t="shared" si="37"/>
        <v>0</v>
      </c>
      <c r="L28" s="17">
        <f t="shared" si="37"/>
        <v>0</v>
      </c>
      <c r="M28" s="17">
        <f t="shared" si="37"/>
        <v>0</v>
      </c>
      <c r="N28" s="17">
        <f t="shared" si="37"/>
        <v>0</v>
      </c>
      <c r="O28" s="17">
        <f t="shared" si="37"/>
        <v>0</v>
      </c>
      <c r="P28" s="17">
        <f t="shared" si="37"/>
        <v>0</v>
      </c>
      <c r="Q28" s="17">
        <f t="shared" si="37"/>
        <v>0</v>
      </c>
      <c r="R28" s="17">
        <f t="shared" si="37"/>
        <v>0</v>
      </c>
      <c r="S28" s="17">
        <f t="shared" si="37"/>
        <v>0</v>
      </c>
      <c r="T28" s="17">
        <f t="shared" si="37"/>
        <v>0</v>
      </c>
      <c r="U28" s="17">
        <f t="shared" si="37"/>
        <v>0</v>
      </c>
      <c r="V28" s="17">
        <f t="shared" si="37"/>
        <v>208</v>
      </c>
      <c r="W28" s="17">
        <f t="shared" si="37"/>
        <v>163</v>
      </c>
      <c r="X28" s="17">
        <f t="shared" si="37"/>
        <v>77</v>
      </c>
      <c r="Y28" s="17">
        <f t="shared" si="37"/>
        <v>92</v>
      </c>
      <c r="Z28" s="17">
        <f t="shared" si="37"/>
        <v>36</v>
      </c>
      <c r="AA28" s="17">
        <f t="shared" si="37"/>
        <v>5</v>
      </c>
      <c r="AB28" s="17">
        <f t="shared" si="37"/>
        <v>4</v>
      </c>
      <c r="AC28" s="17">
        <f t="shared" si="37"/>
        <v>0</v>
      </c>
      <c r="AD28" s="17">
        <f t="shared" si="37"/>
        <v>0</v>
      </c>
      <c r="AE28" s="17">
        <f t="shared" si="37"/>
        <v>0</v>
      </c>
      <c r="AF28" s="17">
        <f t="shared" si="37"/>
        <v>0</v>
      </c>
      <c r="AG28" s="17">
        <f t="shared" ref="AG28" si="38">AG73+AG118</f>
        <v>0</v>
      </c>
      <c r="AH28" s="17">
        <f t="shared" si="37"/>
        <v>0</v>
      </c>
      <c r="AI28" s="85">
        <f t="shared" si="8"/>
        <v>585</v>
      </c>
    </row>
    <row r="29" spans="1:38" ht="12.75" customHeight="1" x14ac:dyDescent="0.2">
      <c r="A29" s="121"/>
      <c r="B29" s="138"/>
      <c r="C29" s="11" t="s">
        <v>39</v>
      </c>
      <c r="D29" s="18">
        <f t="shared" ref="D29:AH29" si="39">D74+D119</f>
        <v>0</v>
      </c>
      <c r="E29" s="18">
        <f t="shared" si="39"/>
        <v>0</v>
      </c>
      <c r="F29" s="18">
        <f t="shared" si="39"/>
        <v>0</v>
      </c>
      <c r="G29" s="18">
        <f t="shared" si="39"/>
        <v>0</v>
      </c>
      <c r="H29" s="18">
        <f t="shared" si="39"/>
        <v>0</v>
      </c>
      <c r="I29" s="18">
        <f t="shared" si="39"/>
        <v>0</v>
      </c>
      <c r="J29" s="18">
        <f t="shared" si="39"/>
        <v>0</v>
      </c>
      <c r="K29" s="18">
        <f t="shared" si="39"/>
        <v>0</v>
      </c>
      <c r="L29" s="18">
        <f t="shared" si="39"/>
        <v>0</v>
      </c>
      <c r="M29" s="18">
        <f t="shared" si="39"/>
        <v>0</v>
      </c>
      <c r="N29" s="18">
        <f t="shared" si="39"/>
        <v>0</v>
      </c>
      <c r="O29" s="18">
        <f t="shared" si="39"/>
        <v>0</v>
      </c>
      <c r="P29" s="18">
        <f t="shared" si="39"/>
        <v>0</v>
      </c>
      <c r="Q29" s="18">
        <f t="shared" si="39"/>
        <v>0</v>
      </c>
      <c r="R29" s="18">
        <f t="shared" si="39"/>
        <v>0</v>
      </c>
      <c r="S29" s="18">
        <f t="shared" si="39"/>
        <v>0</v>
      </c>
      <c r="T29" s="18">
        <f t="shared" si="39"/>
        <v>0</v>
      </c>
      <c r="U29" s="18">
        <f t="shared" si="39"/>
        <v>0</v>
      </c>
      <c r="V29" s="18">
        <f t="shared" si="39"/>
        <v>34728.949999999997</v>
      </c>
      <c r="W29" s="18">
        <f t="shared" si="39"/>
        <v>30609.223400000003</v>
      </c>
      <c r="X29" s="18">
        <f t="shared" si="39"/>
        <v>14815.227581641999</v>
      </c>
      <c r="Y29" s="18">
        <f t="shared" si="39"/>
        <v>18413</v>
      </c>
      <c r="Z29" s="18">
        <f t="shared" si="39"/>
        <v>9368</v>
      </c>
      <c r="AA29" s="18">
        <f t="shared" si="39"/>
        <v>1500</v>
      </c>
      <c r="AB29" s="18">
        <f t="shared" si="39"/>
        <v>1000</v>
      </c>
      <c r="AC29" s="18">
        <f t="shared" si="39"/>
        <v>0</v>
      </c>
      <c r="AD29" s="18">
        <f t="shared" si="39"/>
        <v>0</v>
      </c>
      <c r="AE29" s="18">
        <f t="shared" si="39"/>
        <v>0</v>
      </c>
      <c r="AF29" s="18">
        <f t="shared" si="39"/>
        <v>0</v>
      </c>
      <c r="AG29" s="18">
        <f t="shared" ref="AG29" si="40">AG74+AG119</f>
        <v>0</v>
      </c>
      <c r="AH29" s="18">
        <f t="shared" si="39"/>
        <v>0</v>
      </c>
      <c r="AI29" s="86">
        <f t="shared" si="8"/>
        <v>110434.400981642</v>
      </c>
    </row>
    <row r="30" spans="1:38" ht="12.75" customHeight="1" x14ac:dyDescent="0.2">
      <c r="A30" s="121"/>
      <c r="B30" s="137" t="s">
        <v>36</v>
      </c>
      <c r="C30" s="10" t="s">
        <v>25</v>
      </c>
      <c r="D30" s="17">
        <f t="shared" ref="D30:AH30" si="41">D75+D120</f>
        <v>0</v>
      </c>
      <c r="E30" s="17">
        <f t="shared" si="41"/>
        <v>0</v>
      </c>
      <c r="F30" s="17">
        <f t="shared" si="41"/>
        <v>0</v>
      </c>
      <c r="G30" s="17">
        <f t="shared" si="41"/>
        <v>0</v>
      </c>
      <c r="H30" s="17">
        <f t="shared" si="41"/>
        <v>0</v>
      </c>
      <c r="I30" s="17">
        <f t="shared" si="41"/>
        <v>0</v>
      </c>
      <c r="J30" s="17">
        <f t="shared" si="41"/>
        <v>0</v>
      </c>
      <c r="K30" s="17">
        <f t="shared" si="41"/>
        <v>0</v>
      </c>
      <c r="L30" s="17">
        <f t="shared" si="41"/>
        <v>0</v>
      </c>
      <c r="M30" s="17">
        <f t="shared" si="41"/>
        <v>0</v>
      </c>
      <c r="N30" s="17">
        <f t="shared" si="41"/>
        <v>0</v>
      </c>
      <c r="O30" s="17">
        <f t="shared" si="41"/>
        <v>0</v>
      </c>
      <c r="P30" s="17">
        <f t="shared" si="41"/>
        <v>0</v>
      </c>
      <c r="Q30" s="17">
        <f t="shared" si="41"/>
        <v>0</v>
      </c>
      <c r="R30" s="17">
        <f t="shared" si="41"/>
        <v>0</v>
      </c>
      <c r="S30" s="17">
        <f t="shared" si="41"/>
        <v>0</v>
      </c>
      <c r="T30" s="17">
        <f t="shared" si="41"/>
        <v>0</v>
      </c>
      <c r="U30" s="17">
        <f t="shared" si="41"/>
        <v>0</v>
      </c>
      <c r="V30" s="17">
        <f t="shared" si="41"/>
        <v>0</v>
      </c>
      <c r="W30" s="17">
        <f t="shared" si="41"/>
        <v>0</v>
      </c>
      <c r="X30" s="17">
        <f t="shared" si="41"/>
        <v>166</v>
      </c>
      <c r="Y30" s="17">
        <f t="shared" si="41"/>
        <v>114</v>
      </c>
      <c r="Z30" s="17">
        <f t="shared" si="41"/>
        <v>0</v>
      </c>
      <c r="AA30" s="17">
        <f t="shared" si="41"/>
        <v>0</v>
      </c>
      <c r="AB30" s="17">
        <f t="shared" si="41"/>
        <v>0</v>
      </c>
      <c r="AC30" s="17">
        <f t="shared" si="41"/>
        <v>0</v>
      </c>
      <c r="AD30" s="17">
        <f t="shared" si="41"/>
        <v>0</v>
      </c>
      <c r="AE30" s="17">
        <f t="shared" si="41"/>
        <v>0</v>
      </c>
      <c r="AF30" s="17">
        <f t="shared" si="41"/>
        <v>0</v>
      </c>
      <c r="AG30" s="17">
        <f t="shared" ref="AG30" si="42">AG75+AG120</f>
        <v>0</v>
      </c>
      <c r="AH30" s="17">
        <f t="shared" si="41"/>
        <v>0</v>
      </c>
      <c r="AI30" s="85">
        <f t="shared" si="8"/>
        <v>280</v>
      </c>
    </row>
    <row r="31" spans="1:38" ht="12.75" customHeight="1" x14ac:dyDescent="0.2">
      <c r="A31" s="121"/>
      <c r="B31" s="138"/>
      <c r="C31" s="11" t="s">
        <v>39</v>
      </c>
      <c r="D31" s="18">
        <f t="shared" ref="D31:AH31" si="43">D76+D121</f>
        <v>0</v>
      </c>
      <c r="E31" s="18">
        <f t="shared" si="43"/>
        <v>0</v>
      </c>
      <c r="F31" s="18">
        <f t="shared" si="43"/>
        <v>0</v>
      </c>
      <c r="G31" s="18">
        <f t="shared" si="43"/>
        <v>0</v>
      </c>
      <c r="H31" s="18">
        <f t="shared" si="43"/>
        <v>0</v>
      </c>
      <c r="I31" s="18">
        <f t="shared" si="43"/>
        <v>0</v>
      </c>
      <c r="J31" s="18">
        <f t="shared" si="43"/>
        <v>0</v>
      </c>
      <c r="K31" s="18">
        <f t="shared" si="43"/>
        <v>0</v>
      </c>
      <c r="L31" s="18">
        <f t="shared" si="43"/>
        <v>0</v>
      </c>
      <c r="M31" s="18">
        <f t="shared" si="43"/>
        <v>0</v>
      </c>
      <c r="N31" s="18">
        <f t="shared" si="43"/>
        <v>0</v>
      </c>
      <c r="O31" s="18">
        <f t="shared" si="43"/>
        <v>0</v>
      </c>
      <c r="P31" s="18">
        <f t="shared" si="43"/>
        <v>0</v>
      </c>
      <c r="Q31" s="18">
        <f t="shared" si="43"/>
        <v>0</v>
      </c>
      <c r="R31" s="18">
        <f t="shared" si="43"/>
        <v>0</v>
      </c>
      <c r="S31" s="18">
        <f t="shared" si="43"/>
        <v>0</v>
      </c>
      <c r="T31" s="18">
        <f t="shared" si="43"/>
        <v>0</v>
      </c>
      <c r="U31" s="18">
        <f t="shared" si="43"/>
        <v>0</v>
      </c>
      <c r="V31" s="18">
        <f t="shared" si="43"/>
        <v>0</v>
      </c>
      <c r="W31" s="18">
        <f t="shared" si="43"/>
        <v>0</v>
      </c>
      <c r="X31" s="18">
        <f t="shared" si="43"/>
        <v>63181.267090962712</v>
      </c>
      <c r="Y31" s="18">
        <f t="shared" si="43"/>
        <v>43320</v>
      </c>
      <c r="Z31" s="18">
        <f t="shared" si="43"/>
        <v>0</v>
      </c>
      <c r="AA31" s="18">
        <f t="shared" si="43"/>
        <v>0</v>
      </c>
      <c r="AB31" s="18">
        <f t="shared" si="43"/>
        <v>0</v>
      </c>
      <c r="AC31" s="18">
        <f t="shared" si="43"/>
        <v>0</v>
      </c>
      <c r="AD31" s="18">
        <f t="shared" si="43"/>
        <v>0</v>
      </c>
      <c r="AE31" s="18">
        <f t="shared" si="43"/>
        <v>0</v>
      </c>
      <c r="AF31" s="18">
        <f t="shared" si="43"/>
        <v>0</v>
      </c>
      <c r="AG31" s="18">
        <f t="shared" ref="AG31" si="44">AG76+AG121</f>
        <v>0</v>
      </c>
      <c r="AH31" s="18">
        <f t="shared" si="43"/>
        <v>0</v>
      </c>
      <c r="AI31" s="86">
        <f t="shared" si="8"/>
        <v>106501.2670909627</v>
      </c>
    </row>
    <row r="32" spans="1:38" ht="12.75" customHeight="1" x14ac:dyDescent="0.2">
      <c r="A32" s="121"/>
      <c r="B32" s="137" t="s">
        <v>37</v>
      </c>
      <c r="C32" s="10" t="s">
        <v>25</v>
      </c>
      <c r="D32" s="17">
        <f t="shared" ref="D32:AH32" si="45">D77+D122</f>
        <v>0</v>
      </c>
      <c r="E32" s="17">
        <f t="shared" si="45"/>
        <v>0</v>
      </c>
      <c r="F32" s="17">
        <f t="shared" si="45"/>
        <v>0</v>
      </c>
      <c r="G32" s="17">
        <f t="shared" si="45"/>
        <v>0</v>
      </c>
      <c r="H32" s="17">
        <f t="shared" si="45"/>
        <v>0</v>
      </c>
      <c r="I32" s="17">
        <f t="shared" si="45"/>
        <v>0</v>
      </c>
      <c r="J32" s="17">
        <f t="shared" si="45"/>
        <v>0</v>
      </c>
      <c r="K32" s="17">
        <f t="shared" si="45"/>
        <v>0</v>
      </c>
      <c r="L32" s="17">
        <f t="shared" si="45"/>
        <v>0</v>
      </c>
      <c r="M32" s="17">
        <f t="shared" si="45"/>
        <v>0</v>
      </c>
      <c r="N32" s="17">
        <f t="shared" si="45"/>
        <v>0</v>
      </c>
      <c r="O32" s="17">
        <f t="shared" si="45"/>
        <v>0</v>
      </c>
      <c r="P32" s="17">
        <f t="shared" si="45"/>
        <v>0</v>
      </c>
      <c r="Q32" s="17">
        <f t="shared" si="45"/>
        <v>0</v>
      </c>
      <c r="R32" s="17">
        <f t="shared" si="45"/>
        <v>0</v>
      </c>
      <c r="S32" s="17">
        <f t="shared" si="45"/>
        <v>0</v>
      </c>
      <c r="T32" s="17">
        <f t="shared" si="45"/>
        <v>0</v>
      </c>
      <c r="U32" s="17">
        <f t="shared" si="45"/>
        <v>0</v>
      </c>
      <c r="V32" s="17">
        <f t="shared" si="45"/>
        <v>0</v>
      </c>
      <c r="W32" s="17">
        <f t="shared" si="45"/>
        <v>0</v>
      </c>
      <c r="X32" s="17">
        <f t="shared" si="45"/>
        <v>0</v>
      </c>
      <c r="Y32" s="17">
        <f t="shared" si="45"/>
        <v>3</v>
      </c>
      <c r="Z32" s="17">
        <f t="shared" si="45"/>
        <v>95</v>
      </c>
      <c r="AA32" s="17">
        <f t="shared" si="45"/>
        <v>118</v>
      </c>
      <c r="AB32" s="17">
        <f t="shared" si="45"/>
        <v>259</v>
      </c>
      <c r="AC32" s="17">
        <f t="shared" si="45"/>
        <v>88</v>
      </c>
      <c r="AD32" s="17">
        <f t="shared" si="45"/>
        <v>79</v>
      </c>
      <c r="AE32" s="17">
        <f t="shared" si="45"/>
        <v>61</v>
      </c>
      <c r="AF32" s="17">
        <f t="shared" si="45"/>
        <v>71</v>
      </c>
      <c r="AG32" s="17">
        <f t="shared" ref="AG32" si="46">AG77+AG122</f>
        <v>70</v>
      </c>
      <c r="AH32" s="17">
        <f t="shared" si="45"/>
        <v>128</v>
      </c>
      <c r="AI32" s="85">
        <f t="shared" si="8"/>
        <v>972</v>
      </c>
    </row>
    <row r="33" spans="1:35" ht="12.75" customHeight="1" x14ac:dyDescent="0.2">
      <c r="A33" s="121"/>
      <c r="B33" s="138"/>
      <c r="C33" s="11" t="s">
        <v>39</v>
      </c>
      <c r="D33" s="18">
        <f t="shared" ref="D33:AH33" si="47">D78+D123</f>
        <v>0</v>
      </c>
      <c r="E33" s="18">
        <f t="shared" si="47"/>
        <v>0</v>
      </c>
      <c r="F33" s="18">
        <f t="shared" si="47"/>
        <v>0</v>
      </c>
      <c r="G33" s="18">
        <f t="shared" si="47"/>
        <v>0</v>
      </c>
      <c r="H33" s="18">
        <f t="shared" si="47"/>
        <v>0</v>
      </c>
      <c r="I33" s="18">
        <f t="shared" si="47"/>
        <v>0</v>
      </c>
      <c r="J33" s="18">
        <f t="shared" si="47"/>
        <v>0</v>
      </c>
      <c r="K33" s="18">
        <f t="shared" si="47"/>
        <v>0</v>
      </c>
      <c r="L33" s="18">
        <f t="shared" si="47"/>
        <v>0</v>
      </c>
      <c r="M33" s="18">
        <f t="shared" si="47"/>
        <v>0</v>
      </c>
      <c r="N33" s="18">
        <f t="shared" si="47"/>
        <v>0</v>
      </c>
      <c r="O33" s="18">
        <f t="shared" si="47"/>
        <v>0</v>
      </c>
      <c r="P33" s="18">
        <f t="shared" si="47"/>
        <v>0</v>
      </c>
      <c r="Q33" s="18">
        <f t="shared" si="47"/>
        <v>0</v>
      </c>
      <c r="R33" s="18">
        <f t="shared" si="47"/>
        <v>0</v>
      </c>
      <c r="S33" s="18">
        <f t="shared" si="47"/>
        <v>0</v>
      </c>
      <c r="T33" s="18">
        <f t="shared" si="47"/>
        <v>0</v>
      </c>
      <c r="U33" s="18">
        <f t="shared" si="47"/>
        <v>0</v>
      </c>
      <c r="V33" s="18">
        <f t="shared" si="47"/>
        <v>0</v>
      </c>
      <c r="W33" s="18">
        <f t="shared" si="47"/>
        <v>0</v>
      </c>
      <c r="X33" s="18">
        <f t="shared" si="47"/>
        <v>0</v>
      </c>
      <c r="Y33" s="18">
        <f t="shared" si="47"/>
        <v>1377</v>
      </c>
      <c r="Z33" s="18">
        <f t="shared" si="47"/>
        <v>35027</v>
      </c>
      <c r="AA33" s="18">
        <f t="shared" si="47"/>
        <v>44277</v>
      </c>
      <c r="AB33" s="18">
        <f t="shared" si="47"/>
        <v>67447</v>
      </c>
      <c r="AC33" s="18">
        <f t="shared" si="47"/>
        <v>24962</v>
      </c>
      <c r="AD33" s="18">
        <f t="shared" si="47"/>
        <v>40747</v>
      </c>
      <c r="AE33" s="18">
        <f t="shared" si="47"/>
        <v>30372</v>
      </c>
      <c r="AF33" s="18">
        <f t="shared" si="47"/>
        <v>29353</v>
      </c>
      <c r="AG33" s="18">
        <f t="shared" ref="AG33" si="48">AG78+AG123</f>
        <v>29248</v>
      </c>
      <c r="AH33" s="18">
        <f t="shared" si="47"/>
        <v>124498</v>
      </c>
      <c r="AI33" s="86">
        <f t="shared" si="8"/>
        <v>427308</v>
      </c>
    </row>
    <row r="34" spans="1:35" ht="12.75" customHeight="1" x14ac:dyDescent="0.2">
      <c r="A34" s="121"/>
      <c r="B34" s="137" t="s">
        <v>38</v>
      </c>
      <c r="C34" s="10" t="s">
        <v>25</v>
      </c>
      <c r="D34" s="17">
        <f t="shared" ref="D34:AH34" si="49">D79+D124</f>
        <v>0</v>
      </c>
      <c r="E34" s="17">
        <f t="shared" si="49"/>
        <v>0</v>
      </c>
      <c r="F34" s="17">
        <f t="shared" si="49"/>
        <v>0</v>
      </c>
      <c r="G34" s="17">
        <f t="shared" si="49"/>
        <v>0</v>
      </c>
      <c r="H34" s="17">
        <f t="shared" si="49"/>
        <v>0</v>
      </c>
      <c r="I34" s="17">
        <f t="shared" si="49"/>
        <v>0</v>
      </c>
      <c r="J34" s="17">
        <f t="shared" si="49"/>
        <v>0</v>
      </c>
      <c r="K34" s="17">
        <f t="shared" si="49"/>
        <v>0</v>
      </c>
      <c r="L34" s="17">
        <f t="shared" si="49"/>
        <v>0</v>
      </c>
      <c r="M34" s="17">
        <f t="shared" si="49"/>
        <v>0</v>
      </c>
      <c r="N34" s="17">
        <f t="shared" si="49"/>
        <v>0</v>
      </c>
      <c r="O34" s="17">
        <f t="shared" si="49"/>
        <v>0</v>
      </c>
      <c r="P34" s="17">
        <f t="shared" si="49"/>
        <v>0</v>
      </c>
      <c r="Q34" s="17">
        <f t="shared" si="49"/>
        <v>0</v>
      </c>
      <c r="R34" s="17">
        <f t="shared" si="49"/>
        <v>0</v>
      </c>
      <c r="S34" s="17">
        <f t="shared" si="49"/>
        <v>0</v>
      </c>
      <c r="T34" s="17">
        <f t="shared" si="49"/>
        <v>0</v>
      </c>
      <c r="U34" s="17">
        <f t="shared" si="49"/>
        <v>0</v>
      </c>
      <c r="V34" s="17">
        <f t="shared" si="49"/>
        <v>0</v>
      </c>
      <c r="W34" s="17">
        <f t="shared" si="49"/>
        <v>0</v>
      </c>
      <c r="X34" s="17">
        <f t="shared" si="49"/>
        <v>0</v>
      </c>
      <c r="Y34" s="17">
        <f t="shared" si="49"/>
        <v>0</v>
      </c>
      <c r="Z34" s="17">
        <f t="shared" si="49"/>
        <v>0</v>
      </c>
      <c r="AA34" s="17">
        <f t="shared" si="49"/>
        <v>0</v>
      </c>
      <c r="AB34" s="17">
        <f t="shared" si="49"/>
        <v>0</v>
      </c>
      <c r="AC34" s="17">
        <f t="shared" si="49"/>
        <v>0</v>
      </c>
      <c r="AD34" s="17">
        <f t="shared" si="49"/>
        <v>78</v>
      </c>
      <c r="AE34" s="17">
        <f t="shared" si="49"/>
        <v>260</v>
      </c>
      <c r="AF34" s="17">
        <f t="shared" si="49"/>
        <v>39</v>
      </c>
      <c r="AG34" s="17">
        <f t="shared" ref="AG34" si="50">AG79+AG124</f>
        <v>3</v>
      </c>
      <c r="AH34" s="17">
        <f t="shared" si="49"/>
        <v>0</v>
      </c>
      <c r="AI34" s="85">
        <f t="shared" si="8"/>
        <v>380</v>
      </c>
    </row>
    <row r="35" spans="1:35" ht="12.75" customHeight="1" x14ac:dyDescent="0.2">
      <c r="A35" s="121"/>
      <c r="B35" s="138"/>
      <c r="C35" s="11" t="s">
        <v>39</v>
      </c>
      <c r="D35" s="18">
        <f t="shared" ref="D35:AH35" si="51">D80+D125</f>
        <v>0</v>
      </c>
      <c r="E35" s="18">
        <f t="shared" si="51"/>
        <v>0</v>
      </c>
      <c r="F35" s="18">
        <f t="shared" si="51"/>
        <v>0</v>
      </c>
      <c r="G35" s="18">
        <f t="shared" si="51"/>
        <v>0</v>
      </c>
      <c r="H35" s="18">
        <f t="shared" si="51"/>
        <v>0</v>
      </c>
      <c r="I35" s="18">
        <f t="shared" si="51"/>
        <v>0</v>
      </c>
      <c r="J35" s="18">
        <f t="shared" si="51"/>
        <v>0</v>
      </c>
      <c r="K35" s="18">
        <f t="shared" si="51"/>
        <v>0</v>
      </c>
      <c r="L35" s="18">
        <f t="shared" si="51"/>
        <v>0</v>
      </c>
      <c r="M35" s="18">
        <f t="shared" si="51"/>
        <v>0</v>
      </c>
      <c r="N35" s="18">
        <f t="shared" si="51"/>
        <v>0</v>
      </c>
      <c r="O35" s="18">
        <f t="shared" si="51"/>
        <v>0</v>
      </c>
      <c r="P35" s="18">
        <f t="shared" si="51"/>
        <v>0</v>
      </c>
      <c r="Q35" s="18">
        <f t="shared" si="51"/>
        <v>0</v>
      </c>
      <c r="R35" s="18">
        <f t="shared" si="51"/>
        <v>0</v>
      </c>
      <c r="S35" s="18">
        <f t="shared" si="51"/>
        <v>0</v>
      </c>
      <c r="T35" s="18">
        <f t="shared" si="51"/>
        <v>0</v>
      </c>
      <c r="U35" s="18">
        <f t="shared" si="51"/>
        <v>0</v>
      </c>
      <c r="V35" s="18">
        <f t="shared" si="51"/>
        <v>0</v>
      </c>
      <c r="W35" s="18">
        <f t="shared" si="51"/>
        <v>0</v>
      </c>
      <c r="X35" s="18">
        <f t="shared" si="51"/>
        <v>0</v>
      </c>
      <c r="Y35" s="18">
        <f t="shared" si="51"/>
        <v>0</v>
      </c>
      <c r="Z35" s="18">
        <f t="shared" si="51"/>
        <v>0</v>
      </c>
      <c r="AA35" s="18">
        <f t="shared" si="51"/>
        <v>0</v>
      </c>
      <c r="AB35" s="18">
        <f t="shared" si="51"/>
        <v>0</v>
      </c>
      <c r="AC35" s="18">
        <f t="shared" si="51"/>
        <v>0</v>
      </c>
      <c r="AD35" s="18">
        <f t="shared" si="51"/>
        <v>37140</v>
      </c>
      <c r="AE35" s="18">
        <f t="shared" si="51"/>
        <v>89259</v>
      </c>
      <c r="AF35" s="18">
        <f t="shared" si="51"/>
        <v>12515</v>
      </c>
      <c r="AG35" s="18">
        <f t="shared" ref="AG35" si="52">AG80+AG125</f>
        <v>962</v>
      </c>
      <c r="AH35" s="18">
        <f t="shared" si="51"/>
        <v>0</v>
      </c>
      <c r="AI35" s="86">
        <f t="shared" si="8"/>
        <v>139876</v>
      </c>
    </row>
    <row r="36" spans="1:35" ht="12.75" customHeight="1" x14ac:dyDescent="0.2">
      <c r="A36" s="121"/>
      <c r="B36" s="137" t="s">
        <v>40</v>
      </c>
      <c r="C36" s="10" t="s">
        <v>25</v>
      </c>
      <c r="D36" s="17">
        <f t="shared" ref="D36:AH36" si="53">D81+D126</f>
        <v>0</v>
      </c>
      <c r="E36" s="17">
        <f t="shared" si="53"/>
        <v>0</v>
      </c>
      <c r="F36" s="17">
        <f t="shared" si="53"/>
        <v>0</v>
      </c>
      <c r="G36" s="17">
        <f t="shared" si="53"/>
        <v>0</v>
      </c>
      <c r="H36" s="17">
        <f t="shared" si="53"/>
        <v>0</v>
      </c>
      <c r="I36" s="17">
        <f t="shared" si="53"/>
        <v>0</v>
      </c>
      <c r="J36" s="17">
        <f t="shared" si="53"/>
        <v>0</v>
      </c>
      <c r="K36" s="17">
        <f t="shared" si="53"/>
        <v>0</v>
      </c>
      <c r="L36" s="17">
        <f t="shared" si="53"/>
        <v>0</v>
      </c>
      <c r="M36" s="17">
        <f t="shared" si="53"/>
        <v>0</v>
      </c>
      <c r="N36" s="17">
        <f t="shared" si="53"/>
        <v>0</v>
      </c>
      <c r="O36" s="17">
        <f t="shared" si="53"/>
        <v>0</v>
      </c>
      <c r="P36" s="17">
        <f t="shared" si="53"/>
        <v>0</v>
      </c>
      <c r="Q36" s="17">
        <f t="shared" si="53"/>
        <v>0</v>
      </c>
      <c r="R36" s="17">
        <f t="shared" si="53"/>
        <v>0</v>
      </c>
      <c r="S36" s="17">
        <f t="shared" si="53"/>
        <v>0</v>
      </c>
      <c r="T36" s="17">
        <f t="shared" si="53"/>
        <v>0</v>
      </c>
      <c r="U36" s="17">
        <f t="shared" si="53"/>
        <v>0</v>
      </c>
      <c r="V36" s="17">
        <f t="shared" si="53"/>
        <v>0</v>
      </c>
      <c r="W36" s="17">
        <f t="shared" si="53"/>
        <v>0</v>
      </c>
      <c r="X36" s="17">
        <f t="shared" si="53"/>
        <v>0</v>
      </c>
      <c r="Y36" s="17">
        <f t="shared" si="53"/>
        <v>0</v>
      </c>
      <c r="Z36" s="17">
        <f t="shared" si="53"/>
        <v>0</v>
      </c>
      <c r="AA36" s="17">
        <f t="shared" si="53"/>
        <v>0</v>
      </c>
      <c r="AB36" s="17">
        <f t="shared" si="53"/>
        <v>0</v>
      </c>
      <c r="AC36" s="17">
        <f t="shared" si="53"/>
        <v>0</v>
      </c>
      <c r="AD36" s="17">
        <f t="shared" si="53"/>
        <v>0</v>
      </c>
      <c r="AE36" s="17">
        <f t="shared" si="53"/>
        <v>0</v>
      </c>
      <c r="AF36" s="17">
        <f t="shared" si="53"/>
        <v>0</v>
      </c>
      <c r="AG36" s="17">
        <f t="shared" ref="AG36" si="54">AG81+AG126</f>
        <v>0</v>
      </c>
      <c r="AH36" s="17">
        <f t="shared" si="53"/>
        <v>0</v>
      </c>
      <c r="AI36" s="85">
        <f t="shared" si="8"/>
        <v>0</v>
      </c>
    </row>
    <row r="37" spans="1:35" ht="12.75" customHeight="1" x14ac:dyDescent="0.2">
      <c r="A37" s="122"/>
      <c r="B37" s="138"/>
      <c r="C37" s="11" t="s">
        <v>39</v>
      </c>
      <c r="D37" s="18">
        <f t="shared" ref="D37:AH37" si="55">D82+D127</f>
        <v>0</v>
      </c>
      <c r="E37" s="18">
        <f t="shared" si="55"/>
        <v>0</v>
      </c>
      <c r="F37" s="18">
        <f t="shared" si="55"/>
        <v>0</v>
      </c>
      <c r="G37" s="18">
        <f t="shared" si="55"/>
        <v>0</v>
      </c>
      <c r="H37" s="18">
        <f t="shared" si="55"/>
        <v>0</v>
      </c>
      <c r="I37" s="18">
        <f t="shared" si="55"/>
        <v>0</v>
      </c>
      <c r="J37" s="18">
        <f t="shared" si="55"/>
        <v>0</v>
      </c>
      <c r="K37" s="18">
        <f t="shared" si="55"/>
        <v>0</v>
      </c>
      <c r="L37" s="18">
        <f t="shared" si="55"/>
        <v>0</v>
      </c>
      <c r="M37" s="18">
        <f t="shared" si="55"/>
        <v>0</v>
      </c>
      <c r="N37" s="18">
        <f t="shared" si="55"/>
        <v>0</v>
      </c>
      <c r="O37" s="18">
        <f t="shared" si="55"/>
        <v>0</v>
      </c>
      <c r="P37" s="18">
        <f t="shared" si="55"/>
        <v>0</v>
      </c>
      <c r="Q37" s="18">
        <f t="shared" si="55"/>
        <v>0</v>
      </c>
      <c r="R37" s="18">
        <f t="shared" si="55"/>
        <v>0</v>
      </c>
      <c r="S37" s="18">
        <f t="shared" si="55"/>
        <v>0</v>
      </c>
      <c r="T37" s="18">
        <f t="shared" si="55"/>
        <v>0</v>
      </c>
      <c r="U37" s="18">
        <f t="shared" si="55"/>
        <v>0</v>
      </c>
      <c r="V37" s="18">
        <f t="shared" si="55"/>
        <v>0</v>
      </c>
      <c r="W37" s="18">
        <f t="shared" si="55"/>
        <v>0</v>
      </c>
      <c r="X37" s="18">
        <f t="shared" si="55"/>
        <v>0</v>
      </c>
      <c r="Y37" s="18">
        <f t="shared" si="55"/>
        <v>0</v>
      </c>
      <c r="Z37" s="18">
        <f t="shared" si="55"/>
        <v>0</v>
      </c>
      <c r="AA37" s="18">
        <f t="shared" si="55"/>
        <v>0</v>
      </c>
      <c r="AB37" s="18">
        <f t="shared" si="55"/>
        <v>0</v>
      </c>
      <c r="AC37" s="18">
        <f t="shared" si="55"/>
        <v>0</v>
      </c>
      <c r="AD37" s="18">
        <f t="shared" si="55"/>
        <v>0</v>
      </c>
      <c r="AE37" s="18">
        <f t="shared" si="55"/>
        <v>0</v>
      </c>
      <c r="AF37" s="18">
        <f t="shared" si="55"/>
        <v>0</v>
      </c>
      <c r="AG37" s="18">
        <f t="shared" ref="AG37" si="56">AG82+AG127</f>
        <v>0</v>
      </c>
      <c r="AH37" s="18">
        <f t="shared" si="55"/>
        <v>0</v>
      </c>
      <c r="AI37" s="86">
        <f t="shared" si="8"/>
        <v>0</v>
      </c>
    </row>
    <row r="38" spans="1:35" ht="12.75" customHeight="1" x14ac:dyDescent="0.2">
      <c r="A38" s="120" t="s">
        <v>41</v>
      </c>
      <c r="B38" s="137" t="s">
        <v>42</v>
      </c>
      <c r="C38" s="10" t="s">
        <v>25</v>
      </c>
      <c r="D38" s="17">
        <f t="shared" ref="D38:AH38" si="57">D83+D128</f>
        <v>0</v>
      </c>
      <c r="E38" s="17">
        <f t="shared" si="57"/>
        <v>0</v>
      </c>
      <c r="F38" s="17">
        <f t="shared" si="57"/>
        <v>0</v>
      </c>
      <c r="G38" s="17">
        <f t="shared" si="57"/>
        <v>0</v>
      </c>
      <c r="H38" s="17">
        <f t="shared" si="57"/>
        <v>0</v>
      </c>
      <c r="I38" s="17">
        <f t="shared" si="57"/>
        <v>0</v>
      </c>
      <c r="J38" s="17">
        <f t="shared" si="57"/>
        <v>0</v>
      </c>
      <c r="K38" s="17">
        <f t="shared" si="57"/>
        <v>0</v>
      </c>
      <c r="L38" s="17">
        <f t="shared" si="57"/>
        <v>0</v>
      </c>
      <c r="M38" s="17">
        <f t="shared" si="57"/>
        <v>0</v>
      </c>
      <c r="N38" s="17">
        <f t="shared" si="57"/>
        <v>0</v>
      </c>
      <c r="O38" s="17">
        <f t="shared" si="57"/>
        <v>0</v>
      </c>
      <c r="P38" s="17">
        <f t="shared" si="57"/>
        <v>0</v>
      </c>
      <c r="Q38" s="17">
        <f t="shared" si="57"/>
        <v>0</v>
      </c>
      <c r="R38" s="17">
        <f t="shared" si="57"/>
        <v>0</v>
      </c>
      <c r="S38" s="17">
        <f t="shared" si="57"/>
        <v>0</v>
      </c>
      <c r="T38" s="17">
        <f t="shared" si="57"/>
        <v>0</v>
      </c>
      <c r="U38" s="17">
        <f t="shared" si="57"/>
        <v>0</v>
      </c>
      <c r="V38" s="17">
        <f t="shared" si="57"/>
        <v>318</v>
      </c>
      <c r="W38" s="17">
        <f t="shared" si="57"/>
        <v>330</v>
      </c>
      <c r="X38" s="17">
        <f t="shared" si="57"/>
        <v>692</v>
      </c>
      <c r="Y38" s="17">
        <f t="shared" si="57"/>
        <v>299</v>
      </c>
      <c r="Z38" s="17">
        <f t="shared" si="57"/>
        <v>486</v>
      </c>
      <c r="AA38" s="17">
        <f t="shared" si="57"/>
        <v>744</v>
      </c>
      <c r="AB38" s="17">
        <f t="shared" si="57"/>
        <v>970</v>
      </c>
      <c r="AC38" s="17">
        <f t="shared" si="57"/>
        <v>1392</v>
      </c>
      <c r="AD38" s="17">
        <f t="shared" si="57"/>
        <v>1604</v>
      </c>
      <c r="AE38" s="17">
        <f t="shared" si="57"/>
        <v>1421</v>
      </c>
      <c r="AF38" s="17">
        <f t="shared" si="57"/>
        <v>1322</v>
      </c>
      <c r="AG38" s="17">
        <f t="shared" ref="AG38" si="58">AG83+AG128</f>
        <v>920</v>
      </c>
      <c r="AH38" s="17">
        <f t="shared" si="57"/>
        <v>1117</v>
      </c>
      <c r="AI38" s="85">
        <f t="shared" si="8"/>
        <v>11615</v>
      </c>
    </row>
    <row r="39" spans="1:35" ht="12.75" customHeight="1" x14ac:dyDescent="0.2">
      <c r="A39" s="121"/>
      <c r="B39" s="138"/>
      <c r="C39" s="11" t="s">
        <v>39</v>
      </c>
      <c r="D39" s="18">
        <f t="shared" ref="D39:AH39" si="59">D84+D129</f>
        <v>0</v>
      </c>
      <c r="E39" s="18">
        <f t="shared" si="59"/>
        <v>0</v>
      </c>
      <c r="F39" s="18">
        <f t="shared" si="59"/>
        <v>0</v>
      </c>
      <c r="G39" s="18">
        <f t="shared" si="59"/>
        <v>0</v>
      </c>
      <c r="H39" s="18">
        <f t="shared" si="59"/>
        <v>0</v>
      </c>
      <c r="I39" s="18">
        <f t="shared" si="59"/>
        <v>0</v>
      </c>
      <c r="J39" s="18">
        <f t="shared" si="59"/>
        <v>0</v>
      </c>
      <c r="K39" s="18">
        <f t="shared" si="59"/>
        <v>0</v>
      </c>
      <c r="L39" s="18">
        <f t="shared" si="59"/>
        <v>0</v>
      </c>
      <c r="M39" s="18">
        <f t="shared" si="59"/>
        <v>0</v>
      </c>
      <c r="N39" s="18">
        <f t="shared" si="59"/>
        <v>0</v>
      </c>
      <c r="O39" s="18">
        <f t="shared" si="59"/>
        <v>0</v>
      </c>
      <c r="P39" s="18">
        <f t="shared" si="59"/>
        <v>0</v>
      </c>
      <c r="Q39" s="18">
        <f t="shared" si="59"/>
        <v>0</v>
      </c>
      <c r="R39" s="18">
        <f t="shared" si="59"/>
        <v>0</v>
      </c>
      <c r="S39" s="18">
        <f t="shared" si="59"/>
        <v>0</v>
      </c>
      <c r="T39" s="18">
        <f t="shared" si="59"/>
        <v>0</v>
      </c>
      <c r="U39" s="18">
        <f t="shared" si="59"/>
        <v>0</v>
      </c>
      <c r="V39" s="18">
        <f t="shared" si="59"/>
        <v>28363</v>
      </c>
      <c r="W39" s="18">
        <f t="shared" si="59"/>
        <v>24224</v>
      </c>
      <c r="X39" s="18">
        <f t="shared" si="59"/>
        <v>16736.132019554418</v>
      </c>
      <c r="Y39" s="18">
        <f t="shared" si="59"/>
        <v>8218.7454225867878</v>
      </c>
      <c r="Z39" s="18">
        <f t="shared" si="59"/>
        <v>16220</v>
      </c>
      <c r="AA39" s="18">
        <f t="shared" si="59"/>
        <v>29466</v>
      </c>
      <c r="AB39" s="18">
        <f t="shared" si="59"/>
        <v>60737</v>
      </c>
      <c r="AC39" s="18">
        <f t="shared" si="59"/>
        <v>205076</v>
      </c>
      <c r="AD39" s="18">
        <f t="shared" si="59"/>
        <v>174675</v>
      </c>
      <c r="AE39" s="18">
        <f t="shared" si="59"/>
        <v>131277</v>
      </c>
      <c r="AF39" s="18">
        <f t="shared" si="59"/>
        <v>122697</v>
      </c>
      <c r="AG39" s="18">
        <f t="shared" ref="AG39" si="60">AG84+AG129</f>
        <v>90320</v>
      </c>
      <c r="AH39" s="18">
        <f t="shared" si="59"/>
        <v>143668</v>
      </c>
      <c r="AI39" s="86">
        <f t="shared" si="8"/>
        <v>1051677.8774421411</v>
      </c>
    </row>
    <row r="40" spans="1:35" ht="12.75" customHeight="1" x14ac:dyDescent="0.2">
      <c r="A40" s="121"/>
      <c r="B40" s="137" t="s">
        <v>43</v>
      </c>
      <c r="C40" s="10" t="s">
        <v>25</v>
      </c>
      <c r="D40" s="17">
        <f t="shared" ref="D40:AH40" si="61">D85+D130</f>
        <v>0</v>
      </c>
      <c r="E40" s="17">
        <f t="shared" si="61"/>
        <v>0</v>
      </c>
      <c r="F40" s="17">
        <f t="shared" si="61"/>
        <v>0</v>
      </c>
      <c r="G40" s="17">
        <f t="shared" si="61"/>
        <v>0</v>
      </c>
      <c r="H40" s="17">
        <f t="shared" si="61"/>
        <v>0</v>
      </c>
      <c r="I40" s="17">
        <f t="shared" si="61"/>
        <v>0</v>
      </c>
      <c r="J40" s="17">
        <f t="shared" si="61"/>
        <v>0</v>
      </c>
      <c r="K40" s="17">
        <f t="shared" si="61"/>
        <v>0</v>
      </c>
      <c r="L40" s="17">
        <f t="shared" si="61"/>
        <v>0</v>
      </c>
      <c r="M40" s="17">
        <f t="shared" si="61"/>
        <v>0</v>
      </c>
      <c r="N40" s="17">
        <f t="shared" si="61"/>
        <v>0</v>
      </c>
      <c r="O40" s="17">
        <f t="shared" si="61"/>
        <v>0</v>
      </c>
      <c r="P40" s="17">
        <f t="shared" si="61"/>
        <v>0</v>
      </c>
      <c r="Q40" s="17">
        <f t="shared" si="61"/>
        <v>0</v>
      </c>
      <c r="R40" s="17">
        <f t="shared" si="61"/>
        <v>0</v>
      </c>
      <c r="S40" s="17">
        <f t="shared" si="61"/>
        <v>0</v>
      </c>
      <c r="T40" s="17">
        <f t="shared" si="61"/>
        <v>0</v>
      </c>
      <c r="U40" s="17">
        <f t="shared" si="61"/>
        <v>0</v>
      </c>
      <c r="V40" s="17">
        <f t="shared" si="61"/>
        <v>0</v>
      </c>
      <c r="W40" s="17">
        <f t="shared" si="61"/>
        <v>0</v>
      </c>
      <c r="X40" s="17">
        <f t="shared" si="61"/>
        <v>0</v>
      </c>
      <c r="Y40" s="17">
        <f t="shared" si="61"/>
        <v>0</v>
      </c>
      <c r="Z40" s="17">
        <f t="shared" si="61"/>
        <v>0</v>
      </c>
      <c r="AA40" s="17">
        <f t="shared" si="61"/>
        <v>0</v>
      </c>
      <c r="AB40" s="17">
        <f t="shared" si="61"/>
        <v>0</v>
      </c>
      <c r="AC40" s="17">
        <f t="shared" si="61"/>
        <v>0</v>
      </c>
      <c r="AD40" s="17">
        <f t="shared" si="61"/>
        <v>0</v>
      </c>
      <c r="AE40" s="17">
        <f t="shared" si="61"/>
        <v>0</v>
      </c>
      <c r="AF40" s="17">
        <f t="shared" si="61"/>
        <v>0</v>
      </c>
      <c r="AG40" s="17">
        <f t="shared" ref="AG40" si="62">AG85+AG130</f>
        <v>0</v>
      </c>
      <c r="AH40" s="17">
        <f t="shared" si="61"/>
        <v>0</v>
      </c>
      <c r="AI40" s="85">
        <f t="shared" si="8"/>
        <v>0</v>
      </c>
    </row>
    <row r="41" spans="1:35" ht="12.75" customHeight="1" x14ac:dyDescent="0.2">
      <c r="A41" s="121"/>
      <c r="B41" s="138"/>
      <c r="C41" s="11" t="s">
        <v>39</v>
      </c>
      <c r="D41" s="18">
        <f t="shared" ref="D41:AH41" si="63">D86+D131</f>
        <v>0</v>
      </c>
      <c r="E41" s="18">
        <f t="shared" si="63"/>
        <v>0</v>
      </c>
      <c r="F41" s="18">
        <f t="shared" si="63"/>
        <v>0</v>
      </c>
      <c r="G41" s="18">
        <f t="shared" si="63"/>
        <v>0</v>
      </c>
      <c r="H41" s="18">
        <f t="shared" si="63"/>
        <v>0</v>
      </c>
      <c r="I41" s="18">
        <f t="shared" si="63"/>
        <v>0</v>
      </c>
      <c r="J41" s="18">
        <f t="shared" si="63"/>
        <v>0</v>
      </c>
      <c r="K41" s="18">
        <f t="shared" si="63"/>
        <v>0</v>
      </c>
      <c r="L41" s="18">
        <f t="shared" si="63"/>
        <v>0</v>
      </c>
      <c r="M41" s="18">
        <f t="shared" si="63"/>
        <v>0</v>
      </c>
      <c r="N41" s="18">
        <f t="shared" si="63"/>
        <v>0</v>
      </c>
      <c r="O41" s="18">
        <f t="shared" si="63"/>
        <v>0</v>
      </c>
      <c r="P41" s="18">
        <f t="shared" si="63"/>
        <v>0</v>
      </c>
      <c r="Q41" s="18">
        <f t="shared" si="63"/>
        <v>0</v>
      </c>
      <c r="R41" s="18">
        <f t="shared" si="63"/>
        <v>0</v>
      </c>
      <c r="S41" s="18">
        <f t="shared" si="63"/>
        <v>0</v>
      </c>
      <c r="T41" s="18">
        <f t="shared" si="63"/>
        <v>0</v>
      </c>
      <c r="U41" s="18">
        <f t="shared" si="63"/>
        <v>0</v>
      </c>
      <c r="V41" s="18">
        <f t="shared" si="63"/>
        <v>0</v>
      </c>
      <c r="W41" s="18">
        <f t="shared" si="63"/>
        <v>0</v>
      </c>
      <c r="X41" s="18">
        <f t="shared" si="63"/>
        <v>0</v>
      </c>
      <c r="Y41" s="18">
        <f t="shared" si="63"/>
        <v>0</v>
      </c>
      <c r="Z41" s="18">
        <f t="shared" si="63"/>
        <v>0</v>
      </c>
      <c r="AA41" s="18">
        <f t="shared" si="63"/>
        <v>0</v>
      </c>
      <c r="AB41" s="18">
        <f t="shared" si="63"/>
        <v>0</v>
      </c>
      <c r="AC41" s="18">
        <f t="shared" si="63"/>
        <v>0</v>
      </c>
      <c r="AD41" s="18">
        <f t="shared" si="63"/>
        <v>0</v>
      </c>
      <c r="AE41" s="18">
        <f t="shared" si="63"/>
        <v>0</v>
      </c>
      <c r="AF41" s="18">
        <f t="shared" si="63"/>
        <v>0</v>
      </c>
      <c r="AG41" s="18">
        <f t="shared" ref="AG41" si="64">AG86+AG131</f>
        <v>0</v>
      </c>
      <c r="AH41" s="18">
        <f t="shared" si="63"/>
        <v>0</v>
      </c>
      <c r="AI41" s="86">
        <f t="shared" si="8"/>
        <v>0</v>
      </c>
    </row>
    <row r="42" spans="1:35" ht="12.75" customHeight="1" x14ac:dyDescent="0.2">
      <c r="A42" s="121"/>
      <c r="B42" s="137" t="s">
        <v>44</v>
      </c>
      <c r="C42" s="10" t="s">
        <v>25</v>
      </c>
      <c r="D42" s="17">
        <f t="shared" ref="D42:AH42" si="65">D87+D132</f>
        <v>0</v>
      </c>
      <c r="E42" s="17">
        <f t="shared" si="65"/>
        <v>0</v>
      </c>
      <c r="F42" s="17">
        <f t="shared" si="65"/>
        <v>0</v>
      </c>
      <c r="G42" s="17">
        <f t="shared" si="65"/>
        <v>0</v>
      </c>
      <c r="H42" s="17">
        <f t="shared" si="65"/>
        <v>0</v>
      </c>
      <c r="I42" s="17">
        <f t="shared" si="65"/>
        <v>0</v>
      </c>
      <c r="J42" s="17">
        <f t="shared" si="65"/>
        <v>0</v>
      </c>
      <c r="K42" s="17">
        <f t="shared" si="65"/>
        <v>0</v>
      </c>
      <c r="L42" s="17">
        <f t="shared" si="65"/>
        <v>0</v>
      </c>
      <c r="M42" s="17">
        <f t="shared" si="65"/>
        <v>0</v>
      </c>
      <c r="N42" s="17">
        <f t="shared" si="65"/>
        <v>0</v>
      </c>
      <c r="O42" s="17">
        <f t="shared" si="65"/>
        <v>0</v>
      </c>
      <c r="P42" s="17">
        <f t="shared" si="65"/>
        <v>0</v>
      </c>
      <c r="Q42" s="17">
        <f t="shared" si="65"/>
        <v>0</v>
      </c>
      <c r="R42" s="17">
        <f t="shared" si="65"/>
        <v>0</v>
      </c>
      <c r="S42" s="17">
        <f t="shared" si="65"/>
        <v>0</v>
      </c>
      <c r="T42" s="17">
        <f t="shared" si="65"/>
        <v>0</v>
      </c>
      <c r="U42" s="17">
        <f t="shared" si="65"/>
        <v>0</v>
      </c>
      <c r="V42" s="17">
        <f t="shared" si="65"/>
        <v>0</v>
      </c>
      <c r="W42" s="17">
        <f t="shared" si="65"/>
        <v>0</v>
      </c>
      <c r="X42" s="17">
        <f t="shared" si="65"/>
        <v>0</v>
      </c>
      <c r="Y42" s="17">
        <f t="shared" si="65"/>
        <v>0</v>
      </c>
      <c r="Z42" s="17">
        <f t="shared" si="65"/>
        <v>0</v>
      </c>
      <c r="AA42" s="17">
        <f t="shared" si="65"/>
        <v>11</v>
      </c>
      <c r="AB42" s="17">
        <f t="shared" si="65"/>
        <v>0</v>
      </c>
      <c r="AC42" s="17">
        <f t="shared" si="65"/>
        <v>0</v>
      </c>
      <c r="AD42" s="17">
        <f t="shared" si="65"/>
        <v>0</v>
      </c>
      <c r="AE42" s="17">
        <f t="shared" si="65"/>
        <v>0</v>
      </c>
      <c r="AF42" s="17">
        <f t="shared" si="65"/>
        <v>0</v>
      </c>
      <c r="AG42" s="17">
        <f t="shared" ref="AG42" si="66">AG87+AG132</f>
        <v>0</v>
      </c>
      <c r="AH42" s="17">
        <f t="shared" si="65"/>
        <v>0</v>
      </c>
      <c r="AI42" s="85">
        <f t="shared" si="8"/>
        <v>11</v>
      </c>
    </row>
    <row r="43" spans="1:35" ht="12.75" customHeight="1" x14ac:dyDescent="0.2">
      <c r="A43" s="121"/>
      <c r="B43" s="138"/>
      <c r="C43" s="11" t="s">
        <v>39</v>
      </c>
      <c r="D43" s="18">
        <f t="shared" ref="D43:AH43" si="67">D88+D133</f>
        <v>0</v>
      </c>
      <c r="E43" s="18">
        <f t="shared" si="67"/>
        <v>0</v>
      </c>
      <c r="F43" s="18">
        <f t="shared" si="67"/>
        <v>0</v>
      </c>
      <c r="G43" s="18">
        <f t="shared" si="67"/>
        <v>0</v>
      </c>
      <c r="H43" s="18">
        <f t="shared" si="67"/>
        <v>0</v>
      </c>
      <c r="I43" s="18">
        <f t="shared" si="67"/>
        <v>0</v>
      </c>
      <c r="J43" s="18">
        <f t="shared" si="67"/>
        <v>0</v>
      </c>
      <c r="K43" s="18">
        <f t="shared" si="67"/>
        <v>0</v>
      </c>
      <c r="L43" s="18">
        <f t="shared" si="67"/>
        <v>0</v>
      </c>
      <c r="M43" s="18">
        <f t="shared" si="67"/>
        <v>0</v>
      </c>
      <c r="N43" s="18">
        <f t="shared" si="67"/>
        <v>0</v>
      </c>
      <c r="O43" s="18">
        <f t="shared" si="67"/>
        <v>0</v>
      </c>
      <c r="P43" s="18">
        <f t="shared" si="67"/>
        <v>0</v>
      </c>
      <c r="Q43" s="18">
        <f t="shared" si="67"/>
        <v>0</v>
      </c>
      <c r="R43" s="18">
        <f t="shared" si="67"/>
        <v>0</v>
      </c>
      <c r="S43" s="18">
        <f t="shared" si="67"/>
        <v>0</v>
      </c>
      <c r="T43" s="18">
        <f t="shared" si="67"/>
        <v>0</v>
      </c>
      <c r="U43" s="18">
        <f t="shared" si="67"/>
        <v>0</v>
      </c>
      <c r="V43" s="18">
        <f t="shared" si="67"/>
        <v>0</v>
      </c>
      <c r="W43" s="18">
        <f t="shared" si="67"/>
        <v>0</v>
      </c>
      <c r="X43" s="18">
        <f t="shared" si="67"/>
        <v>0</v>
      </c>
      <c r="Y43" s="18">
        <f t="shared" si="67"/>
        <v>0</v>
      </c>
      <c r="Z43" s="18">
        <f t="shared" si="67"/>
        <v>0</v>
      </c>
      <c r="AA43" s="18">
        <f t="shared" si="67"/>
        <v>550</v>
      </c>
      <c r="AB43" s="18">
        <f t="shared" si="67"/>
        <v>0</v>
      </c>
      <c r="AC43" s="18">
        <f t="shared" si="67"/>
        <v>0</v>
      </c>
      <c r="AD43" s="18">
        <f t="shared" si="67"/>
        <v>0</v>
      </c>
      <c r="AE43" s="18">
        <f t="shared" si="67"/>
        <v>0</v>
      </c>
      <c r="AF43" s="18">
        <f t="shared" si="67"/>
        <v>0</v>
      </c>
      <c r="AG43" s="18">
        <f t="shared" ref="AG43" si="68">AG88+AG133</f>
        <v>0</v>
      </c>
      <c r="AH43" s="18">
        <f t="shared" si="67"/>
        <v>0</v>
      </c>
      <c r="AI43" s="86">
        <f t="shared" si="8"/>
        <v>550</v>
      </c>
    </row>
    <row r="44" spans="1:35" ht="12.75" customHeight="1" x14ac:dyDescent="0.2">
      <c r="A44" s="121"/>
      <c r="B44" s="137" t="s">
        <v>45</v>
      </c>
      <c r="C44" s="10" t="s">
        <v>25</v>
      </c>
      <c r="D44" s="17">
        <f t="shared" ref="D44:AH44" si="69">D89+D134</f>
        <v>0</v>
      </c>
      <c r="E44" s="17">
        <f t="shared" si="69"/>
        <v>0</v>
      </c>
      <c r="F44" s="17">
        <f t="shared" si="69"/>
        <v>0</v>
      </c>
      <c r="G44" s="17">
        <f t="shared" si="69"/>
        <v>0</v>
      </c>
      <c r="H44" s="17">
        <f t="shared" si="69"/>
        <v>0</v>
      </c>
      <c r="I44" s="17">
        <f t="shared" si="69"/>
        <v>0</v>
      </c>
      <c r="J44" s="17">
        <f t="shared" si="69"/>
        <v>0</v>
      </c>
      <c r="K44" s="17">
        <f t="shared" si="69"/>
        <v>0</v>
      </c>
      <c r="L44" s="17">
        <f t="shared" si="69"/>
        <v>0</v>
      </c>
      <c r="M44" s="17">
        <f t="shared" si="69"/>
        <v>0</v>
      </c>
      <c r="N44" s="17">
        <f t="shared" si="69"/>
        <v>0</v>
      </c>
      <c r="O44" s="17">
        <f t="shared" si="69"/>
        <v>0</v>
      </c>
      <c r="P44" s="17">
        <f t="shared" si="69"/>
        <v>0</v>
      </c>
      <c r="Q44" s="17">
        <f t="shared" si="69"/>
        <v>0</v>
      </c>
      <c r="R44" s="17">
        <f t="shared" si="69"/>
        <v>0</v>
      </c>
      <c r="S44" s="17">
        <f t="shared" si="69"/>
        <v>0</v>
      </c>
      <c r="T44" s="17">
        <f t="shared" si="69"/>
        <v>0</v>
      </c>
      <c r="U44" s="17">
        <f t="shared" si="69"/>
        <v>0</v>
      </c>
      <c r="V44" s="17">
        <f t="shared" si="69"/>
        <v>0</v>
      </c>
      <c r="W44" s="17">
        <f t="shared" si="69"/>
        <v>0</v>
      </c>
      <c r="X44" s="17">
        <f t="shared" si="69"/>
        <v>0</v>
      </c>
      <c r="Y44" s="17">
        <f t="shared" si="69"/>
        <v>0</v>
      </c>
      <c r="Z44" s="17">
        <f t="shared" si="69"/>
        <v>0</v>
      </c>
      <c r="AA44" s="17">
        <f t="shared" si="69"/>
        <v>0</v>
      </c>
      <c r="AB44" s="17">
        <f t="shared" si="69"/>
        <v>0</v>
      </c>
      <c r="AC44" s="17">
        <f t="shared" si="69"/>
        <v>0</v>
      </c>
      <c r="AD44" s="17">
        <f t="shared" si="69"/>
        <v>0</v>
      </c>
      <c r="AE44" s="17">
        <f t="shared" si="69"/>
        <v>0</v>
      </c>
      <c r="AF44" s="17">
        <f t="shared" si="69"/>
        <v>0</v>
      </c>
      <c r="AG44" s="17">
        <f t="shared" ref="AG44" si="70">AG89+AG134</f>
        <v>5</v>
      </c>
      <c r="AH44" s="17">
        <f t="shared" si="69"/>
        <v>1</v>
      </c>
      <c r="AI44" s="85">
        <f t="shared" si="8"/>
        <v>6</v>
      </c>
    </row>
    <row r="45" spans="1:35" ht="12.75" customHeight="1" x14ac:dyDescent="0.2">
      <c r="A45" s="122"/>
      <c r="B45" s="138"/>
      <c r="C45" s="11" t="s">
        <v>39</v>
      </c>
      <c r="D45" s="18">
        <f t="shared" ref="D45:AH45" si="71">D90+D135</f>
        <v>0</v>
      </c>
      <c r="E45" s="18">
        <f t="shared" si="71"/>
        <v>0</v>
      </c>
      <c r="F45" s="18">
        <f t="shared" si="71"/>
        <v>0</v>
      </c>
      <c r="G45" s="18">
        <f t="shared" si="71"/>
        <v>0</v>
      </c>
      <c r="H45" s="18">
        <f t="shared" si="71"/>
        <v>0</v>
      </c>
      <c r="I45" s="18">
        <f t="shared" si="71"/>
        <v>0</v>
      </c>
      <c r="J45" s="18">
        <f t="shared" si="71"/>
        <v>0</v>
      </c>
      <c r="K45" s="18">
        <f t="shared" si="71"/>
        <v>0</v>
      </c>
      <c r="L45" s="18">
        <f t="shared" si="71"/>
        <v>0</v>
      </c>
      <c r="M45" s="18">
        <f t="shared" si="71"/>
        <v>0</v>
      </c>
      <c r="N45" s="18">
        <f t="shared" si="71"/>
        <v>0</v>
      </c>
      <c r="O45" s="18">
        <f t="shared" si="71"/>
        <v>0</v>
      </c>
      <c r="P45" s="18">
        <f t="shared" si="71"/>
        <v>0</v>
      </c>
      <c r="Q45" s="18">
        <f t="shared" si="71"/>
        <v>0</v>
      </c>
      <c r="R45" s="18">
        <f t="shared" si="71"/>
        <v>0</v>
      </c>
      <c r="S45" s="18">
        <f t="shared" si="71"/>
        <v>0</v>
      </c>
      <c r="T45" s="18">
        <f t="shared" si="71"/>
        <v>0</v>
      </c>
      <c r="U45" s="18">
        <f t="shared" si="71"/>
        <v>0</v>
      </c>
      <c r="V45" s="18">
        <f t="shared" si="71"/>
        <v>0</v>
      </c>
      <c r="W45" s="18">
        <f t="shared" si="71"/>
        <v>0</v>
      </c>
      <c r="X45" s="18">
        <f t="shared" si="71"/>
        <v>0</v>
      </c>
      <c r="Y45" s="18">
        <f t="shared" si="71"/>
        <v>0</v>
      </c>
      <c r="Z45" s="18">
        <f t="shared" si="71"/>
        <v>0</v>
      </c>
      <c r="AA45" s="18">
        <f t="shared" si="71"/>
        <v>0</v>
      </c>
      <c r="AB45" s="18">
        <f t="shared" si="71"/>
        <v>0</v>
      </c>
      <c r="AC45" s="18">
        <f t="shared" si="71"/>
        <v>0</v>
      </c>
      <c r="AD45" s="18">
        <f t="shared" si="71"/>
        <v>0</v>
      </c>
      <c r="AE45" s="18">
        <f t="shared" si="71"/>
        <v>0</v>
      </c>
      <c r="AF45" s="18">
        <f t="shared" si="71"/>
        <v>0</v>
      </c>
      <c r="AG45" s="18">
        <f t="shared" ref="AG45" si="72">AG90+AG135</f>
        <v>620</v>
      </c>
      <c r="AH45" s="18">
        <f t="shared" si="71"/>
        <v>70</v>
      </c>
      <c r="AI45" s="86">
        <f t="shared" si="8"/>
        <v>690</v>
      </c>
    </row>
    <row r="46" spans="1:35" ht="12.75" customHeight="1" x14ac:dyDescent="0.2">
      <c r="A46" s="3" t="str">
        <f>'Ingreso de Datos 2020'!A51</f>
        <v>FUENTE: reporte mensual Metas Subsidios Asignados DPH a DIFIN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8"/>
      <c r="AD46" s="28"/>
      <c r="AE46" s="28"/>
      <c r="AF46" s="28"/>
      <c r="AG46" s="28"/>
      <c r="AH46" s="28"/>
      <c r="AI46" s="28"/>
    </row>
    <row r="47" spans="1:3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8"/>
      <c r="AD47" s="28"/>
      <c r="AE47" s="28"/>
      <c r="AF47" s="28"/>
      <c r="AG47" s="28"/>
      <c r="AH47" s="28"/>
      <c r="AI47" s="28"/>
    </row>
    <row r="48" spans="1:35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8"/>
      <c r="AD48" s="28"/>
      <c r="AE48" s="28"/>
      <c r="AF48" s="28"/>
      <c r="AG48" s="28"/>
      <c r="AH48" s="28"/>
      <c r="AI48" s="28"/>
    </row>
    <row r="49" spans="1:3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8"/>
      <c r="AD49" s="28"/>
      <c r="AE49" s="28"/>
      <c r="AF49" s="28"/>
      <c r="AG49" s="28"/>
      <c r="AH49" s="28"/>
      <c r="AI49" s="28"/>
    </row>
    <row r="50" spans="1:3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8"/>
      <c r="AD50" s="28"/>
      <c r="AE50" s="28"/>
      <c r="AF50" s="28"/>
      <c r="AG50" s="28"/>
      <c r="AH50" s="28"/>
      <c r="AI50" s="28"/>
    </row>
    <row r="51" spans="1:36" ht="12.75" customHeight="1" thickBot="1" x14ac:dyDescent="0.25">
      <c r="A51" s="60" t="s">
        <v>55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C51" s="34"/>
      <c r="AH51" s="87"/>
      <c r="AI51" s="87"/>
    </row>
    <row r="52" spans="1:36" s="7" customFormat="1" ht="12.75" customHeight="1" x14ac:dyDescent="0.2">
      <c r="A52" s="143" t="s">
        <v>52</v>
      </c>
      <c r="B52" s="144"/>
      <c r="C52" s="145"/>
      <c r="D52" s="141" t="s">
        <v>53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39" t="s">
        <v>22</v>
      </c>
    </row>
    <row r="53" spans="1:36" s="7" customFormat="1" ht="12.75" customHeight="1" thickBot="1" x14ac:dyDescent="0.25">
      <c r="A53" s="146"/>
      <c r="B53" s="147"/>
      <c r="C53" s="147"/>
      <c r="D53" s="91">
        <v>1990</v>
      </c>
      <c r="E53" s="91">
        <v>1991</v>
      </c>
      <c r="F53" s="91">
        <v>1992</v>
      </c>
      <c r="G53" s="91">
        <v>1993</v>
      </c>
      <c r="H53" s="91">
        <v>1994</v>
      </c>
      <c r="I53" s="91">
        <v>1995</v>
      </c>
      <c r="J53" s="91">
        <v>1996</v>
      </c>
      <c r="K53" s="91">
        <v>1997</v>
      </c>
      <c r="L53" s="91">
        <v>1998</v>
      </c>
      <c r="M53" s="91">
        <v>1999</v>
      </c>
      <c r="N53" s="91">
        <v>2000</v>
      </c>
      <c r="O53" s="91">
        <v>2001</v>
      </c>
      <c r="P53" s="91">
        <v>2002</v>
      </c>
      <c r="Q53" s="91">
        <v>2003</v>
      </c>
      <c r="R53" s="91">
        <v>2004</v>
      </c>
      <c r="S53" s="91">
        <v>2005</v>
      </c>
      <c r="T53" s="91">
        <v>2006</v>
      </c>
      <c r="U53" s="91">
        <v>2007</v>
      </c>
      <c r="V53" s="91">
        <v>2008</v>
      </c>
      <c r="W53" s="91">
        <v>2009</v>
      </c>
      <c r="X53" s="91">
        <v>2010</v>
      </c>
      <c r="Y53" s="91">
        <v>2011</v>
      </c>
      <c r="Z53" s="91">
        <v>2012</v>
      </c>
      <c r="AA53" s="91">
        <v>2013</v>
      </c>
      <c r="AB53" s="91">
        <v>2014</v>
      </c>
      <c r="AC53" s="91">
        <v>2015</v>
      </c>
      <c r="AD53" s="91">
        <v>2016</v>
      </c>
      <c r="AE53" s="91">
        <v>2017</v>
      </c>
      <c r="AF53" s="91">
        <v>2018</v>
      </c>
      <c r="AG53" s="102">
        <v>2019</v>
      </c>
      <c r="AH53" s="102">
        <v>2020</v>
      </c>
      <c r="AI53" s="140"/>
    </row>
    <row r="54" spans="1:36" s="9" customFormat="1" ht="12.75" customHeight="1" x14ac:dyDescent="0.2">
      <c r="A54" s="39"/>
      <c r="B54" s="40" t="s">
        <v>54</v>
      </c>
      <c r="C54" s="25" t="s">
        <v>25</v>
      </c>
      <c r="D54" s="25">
        <f>D57+D59+D61+D63+D65+D67+D69+D71+D73+D75+D77+D79+D81+D83+D85+D87+D89</f>
        <v>0</v>
      </c>
      <c r="E54" s="25">
        <f t="shared" ref="E54:AH54" si="73">E57+E59+E61+E63+E65+E67+E69+E71+E73+E75+E77+E79+E81+E83+E85+E87+E89</f>
        <v>0</v>
      </c>
      <c r="F54" s="25">
        <f t="shared" si="73"/>
        <v>0</v>
      </c>
      <c r="G54" s="25">
        <f t="shared" si="73"/>
        <v>0</v>
      </c>
      <c r="H54" s="25">
        <f t="shared" si="73"/>
        <v>0</v>
      </c>
      <c r="I54" s="25">
        <f t="shared" si="73"/>
        <v>0</v>
      </c>
      <c r="J54" s="25">
        <f t="shared" si="73"/>
        <v>0</v>
      </c>
      <c r="K54" s="25">
        <f t="shared" si="73"/>
        <v>0</v>
      </c>
      <c r="L54" s="25">
        <f t="shared" si="73"/>
        <v>0</v>
      </c>
      <c r="M54" s="25">
        <f t="shared" si="73"/>
        <v>0</v>
      </c>
      <c r="N54" s="25">
        <f t="shared" si="73"/>
        <v>0</v>
      </c>
      <c r="O54" s="25">
        <f t="shared" si="73"/>
        <v>0</v>
      </c>
      <c r="P54" s="25">
        <f t="shared" si="73"/>
        <v>0</v>
      </c>
      <c r="Q54" s="25">
        <f t="shared" si="73"/>
        <v>0</v>
      </c>
      <c r="R54" s="25">
        <f t="shared" si="73"/>
        <v>0</v>
      </c>
      <c r="S54" s="25">
        <f t="shared" si="73"/>
        <v>0</v>
      </c>
      <c r="T54" s="25">
        <f t="shared" si="73"/>
        <v>0</v>
      </c>
      <c r="U54" s="25">
        <f t="shared" si="73"/>
        <v>0</v>
      </c>
      <c r="V54" s="25">
        <f t="shared" si="73"/>
        <v>998</v>
      </c>
      <c r="W54" s="25">
        <f t="shared" si="73"/>
        <v>1515</v>
      </c>
      <c r="X54" s="25">
        <f t="shared" si="73"/>
        <v>1622</v>
      </c>
      <c r="Y54" s="25">
        <f t="shared" si="73"/>
        <v>1278</v>
      </c>
      <c r="Z54" s="25">
        <f t="shared" si="73"/>
        <v>981</v>
      </c>
      <c r="AA54" s="25">
        <f t="shared" si="73"/>
        <v>1139</v>
      </c>
      <c r="AB54" s="25">
        <f t="shared" si="73"/>
        <v>1256</v>
      </c>
      <c r="AC54" s="25">
        <f t="shared" si="73"/>
        <v>1036</v>
      </c>
      <c r="AD54" s="25">
        <f t="shared" si="73"/>
        <v>2153</v>
      </c>
      <c r="AE54" s="25">
        <f t="shared" si="73"/>
        <v>1965</v>
      </c>
      <c r="AF54" s="25">
        <f t="shared" si="73"/>
        <v>1509</v>
      </c>
      <c r="AG54" s="25">
        <f t="shared" ref="AG54" si="74">AG57+AG59+AG61+AG63+AG65+AG67+AG69+AG71+AG73+AG75+AG77+AG79+AG81+AG83+AG85+AG87+AG89</f>
        <v>1737</v>
      </c>
      <c r="AH54" s="25">
        <f t="shared" si="73"/>
        <v>2616</v>
      </c>
      <c r="AI54" s="42">
        <f>SUM(D54:AH54)</f>
        <v>19805</v>
      </c>
      <c r="AJ54" s="8"/>
    </row>
    <row r="55" spans="1:36" s="9" customFormat="1" ht="12.75" customHeight="1" thickBot="1" x14ac:dyDescent="0.25">
      <c r="A55" s="43"/>
      <c r="B55" s="16"/>
      <c r="C55" s="20" t="s">
        <v>39</v>
      </c>
      <c r="D55" s="20">
        <f>D58+D60+D62+D64+D66+D68+D70+D72+D74+D76+D78+D80+D82+D84+D86+D88+D90</f>
        <v>0</v>
      </c>
      <c r="E55" s="20">
        <f t="shared" ref="E55:AH55" si="75">E58+E60+E62+E64+E66+E68+E70+E72+E74+E76+E78+E80+E82+E84+E86+E88+E90</f>
        <v>0</v>
      </c>
      <c r="F55" s="20">
        <f t="shared" si="75"/>
        <v>0</v>
      </c>
      <c r="G55" s="20">
        <f t="shared" si="75"/>
        <v>0</v>
      </c>
      <c r="H55" s="20">
        <f t="shared" si="75"/>
        <v>0</v>
      </c>
      <c r="I55" s="20">
        <f t="shared" si="75"/>
        <v>0</v>
      </c>
      <c r="J55" s="20">
        <f t="shared" si="75"/>
        <v>0</v>
      </c>
      <c r="K55" s="20">
        <f t="shared" si="75"/>
        <v>0</v>
      </c>
      <c r="L55" s="20">
        <f t="shared" si="75"/>
        <v>0</v>
      </c>
      <c r="M55" s="20">
        <f t="shared" si="75"/>
        <v>0</v>
      </c>
      <c r="N55" s="20">
        <f t="shared" si="75"/>
        <v>0</v>
      </c>
      <c r="O55" s="20">
        <f t="shared" si="75"/>
        <v>0</v>
      </c>
      <c r="P55" s="20">
        <f t="shared" si="75"/>
        <v>0</v>
      </c>
      <c r="Q55" s="20">
        <f t="shared" si="75"/>
        <v>0</v>
      </c>
      <c r="R55" s="20">
        <f t="shared" si="75"/>
        <v>0</v>
      </c>
      <c r="S55" s="20">
        <f t="shared" si="75"/>
        <v>0</v>
      </c>
      <c r="T55" s="20">
        <f t="shared" si="75"/>
        <v>0</v>
      </c>
      <c r="U55" s="20">
        <f t="shared" si="75"/>
        <v>0</v>
      </c>
      <c r="V55" s="20">
        <f t="shared" si="75"/>
        <v>320804.95</v>
      </c>
      <c r="W55" s="20">
        <f t="shared" si="75"/>
        <v>624526.22340000002</v>
      </c>
      <c r="X55" s="20">
        <f t="shared" si="75"/>
        <v>466831.35646101472</v>
      </c>
      <c r="Y55" s="20">
        <f t="shared" si="75"/>
        <v>517730.7454225868</v>
      </c>
      <c r="Z55" s="20">
        <f t="shared" si="75"/>
        <v>250654</v>
      </c>
      <c r="AA55" s="20">
        <f t="shared" si="75"/>
        <v>237479</v>
      </c>
      <c r="AB55" s="20">
        <f t="shared" si="75"/>
        <v>312216</v>
      </c>
      <c r="AC55" s="20">
        <f t="shared" si="75"/>
        <v>443516</v>
      </c>
      <c r="AD55" s="20">
        <f t="shared" si="75"/>
        <v>851178</v>
      </c>
      <c r="AE55" s="20">
        <f t="shared" si="75"/>
        <v>618246</v>
      </c>
      <c r="AF55" s="20">
        <f t="shared" si="75"/>
        <v>321174</v>
      </c>
      <c r="AG55" s="20">
        <f t="shared" ref="AG55" si="76">AG58+AG60+AG62+AG64+AG66+AG68+AG70+AG72+AG74+AG76+AG78+AG80+AG82+AG84+AG86+AG88+AG90</f>
        <v>939461</v>
      </c>
      <c r="AH55" s="20">
        <f t="shared" si="75"/>
        <v>1920424</v>
      </c>
      <c r="AI55" s="45">
        <f>SUM(D55:AH55)</f>
        <v>7824241.2752836011</v>
      </c>
      <c r="AJ55" s="8"/>
    </row>
    <row r="56" spans="1:3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88"/>
      <c r="AI56" s="88"/>
    </row>
    <row r="57" spans="1:36" ht="12.75" customHeight="1" x14ac:dyDescent="0.2">
      <c r="A57" s="120" t="s">
        <v>23</v>
      </c>
      <c r="B57" s="137" t="s">
        <v>24</v>
      </c>
      <c r="C57" s="59" t="s">
        <v>25</v>
      </c>
      <c r="D57" s="82">
        <v>0</v>
      </c>
      <c r="E57" s="82">
        <v>0</v>
      </c>
      <c r="F57" s="82">
        <v>0</v>
      </c>
      <c r="G57" s="82">
        <v>0</v>
      </c>
      <c r="H57" s="82">
        <v>0</v>
      </c>
      <c r="I57" s="82">
        <v>0</v>
      </c>
      <c r="J57" s="82">
        <v>0</v>
      </c>
      <c r="K57" s="82">
        <v>0</v>
      </c>
      <c r="L57" s="82">
        <v>0</v>
      </c>
      <c r="M57" s="82">
        <v>0</v>
      </c>
      <c r="N57" s="82">
        <v>0</v>
      </c>
      <c r="O57" s="82">
        <v>0</v>
      </c>
      <c r="P57" s="82">
        <v>0</v>
      </c>
      <c r="Q57" s="82">
        <v>0</v>
      </c>
      <c r="R57" s="82">
        <v>0</v>
      </c>
      <c r="S57" s="82">
        <v>0</v>
      </c>
      <c r="T57" s="82">
        <v>0</v>
      </c>
      <c r="U57" s="82">
        <v>0</v>
      </c>
      <c r="V57" s="82">
        <v>0</v>
      </c>
      <c r="W57" s="82">
        <v>0</v>
      </c>
      <c r="X57" s="82">
        <v>0</v>
      </c>
      <c r="Y57" s="17">
        <v>0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f>'Ingreso de Datos 2020'!D9</f>
        <v>0</v>
      </c>
      <c r="AI57" s="85">
        <f t="shared" ref="AI57:AI90" si="77">SUM(D57:AH57)</f>
        <v>0</v>
      </c>
    </row>
    <row r="58" spans="1:36" ht="12.75" customHeight="1" x14ac:dyDescent="0.2">
      <c r="A58" s="121"/>
      <c r="B58" s="138"/>
      <c r="C58" s="57" t="s">
        <v>39</v>
      </c>
      <c r="D58" s="83">
        <v>0</v>
      </c>
      <c r="E58" s="83">
        <v>0</v>
      </c>
      <c r="F58" s="83">
        <v>0</v>
      </c>
      <c r="G58" s="83">
        <v>0</v>
      </c>
      <c r="H58" s="83">
        <v>0</v>
      </c>
      <c r="I58" s="83">
        <v>0</v>
      </c>
      <c r="J58" s="83">
        <v>0</v>
      </c>
      <c r="K58" s="83">
        <v>0</v>
      </c>
      <c r="L58" s="83">
        <v>0</v>
      </c>
      <c r="M58" s="83">
        <v>0</v>
      </c>
      <c r="N58" s="83">
        <v>0</v>
      </c>
      <c r="O58" s="83">
        <v>0</v>
      </c>
      <c r="P58" s="83">
        <v>0</v>
      </c>
      <c r="Q58" s="83">
        <v>0</v>
      </c>
      <c r="R58" s="83">
        <v>0</v>
      </c>
      <c r="S58" s="83">
        <v>0</v>
      </c>
      <c r="T58" s="83">
        <v>0</v>
      </c>
      <c r="U58" s="83">
        <v>0</v>
      </c>
      <c r="V58" s="83">
        <v>0</v>
      </c>
      <c r="W58" s="83">
        <v>0</v>
      </c>
      <c r="X58" s="83">
        <v>0</v>
      </c>
      <c r="Y58" s="18">
        <v>0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f>'Ingreso de Datos 2020'!D10</f>
        <v>0</v>
      </c>
      <c r="AI58" s="86">
        <f t="shared" si="77"/>
        <v>0</v>
      </c>
    </row>
    <row r="59" spans="1:36" ht="12.75" customHeight="1" x14ac:dyDescent="0.2">
      <c r="A59" s="121"/>
      <c r="B59" s="137" t="s">
        <v>27</v>
      </c>
      <c r="C59" s="10" t="s">
        <v>25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0</v>
      </c>
      <c r="J59" s="82">
        <v>0</v>
      </c>
      <c r="K59" s="82">
        <v>0</v>
      </c>
      <c r="L59" s="82">
        <v>0</v>
      </c>
      <c r="M59" s="82">
        <v>0</v>
      </c>
      <c r="N59" s="82">
        <v>0</v>
      </c>
      <c r="O59" s="82">
        <v>0</v>
      </c>
      <c r="P59" s="82">
        <v>0</v>
      </c>
      <c r="Q59" s="82">
        <v>0</v>
      </c>
      <c r="R59" s="82">
        <v>0</v>
      </c>
      <c r="S59" s="82">
        <v>0</v>
      </c>
      <c r="T59" s="82">
        <v>0</v>
      </c>
      <c r="U59" s="82">
        <v>0</v>
      </c>
      <c r="V59" s="82">
        <v>0</v>
      </c>
      <c r="W59" s="82">
        <v>0</v>
      </c>
      <c r="X59" s="82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f>'Ingreso de Datos 2020'!D11</f>
        <v>0</v>
      </c>
      <c r="AI59" s="85">
        <f t="shared" si="77"/>
        <v>0</v>
      </c>
    </row>
    <row r="60" spans="1:36" ht="12.75" customHeight="1" x14ac:dyDescent="0.2">
      <c r="A60" s="121"/>
      <c r="B60" s="138"/>
      <c r="C60" s="11" t="s">
        <v>39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0</v>
      </c>
      <c r="J60" s="83">
        <v>0</v>
      </c>
      <c r="K60" s="83">
        <v>0</v>
      </c>
      <c r="L60" s="83">
        <v>0</v>
      </c>
      <c r="M60" s="83">
        <v>0</v>
      </c>
      <c r="N60" s="83">
        <v>0</v>
      </c>
      <c r="O60" s="83">
        <v>0</v>
      </c>
      <c r="P60" s="83">
        <v>0</v>
      </c>
      <c r="Q60" s="83">
        <v>0</v>
      </c>
      <c r="R60" s="83">
        <v>0</v>
      </c>
      <c r="S60" s="83">
        <v>0</v>
      </c>
      <c r="T60" s="83">
        <v>0</v>
      </c>
      <c r="U60" s="83">
        <v>0</v>
      </c>
      <c r="V60" s="83">
        <v>0</v>
      </c>
      <c r="W60" s="83">
        <v>0</v>
      </c>
      <c r="X60" s="83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f>'Ingreso de Datos 2020'!D12</f>
        <v>0</v>
      </c>
      <c r="AI60" s="86">
        <f t="shared" si="77"/>
        <v>0</v>
      </c>
    </row>
    <row r="61" spans="1:36" ht="12.75" customHeight="1" x14ac:dyDescent="0.2">
      <c r="A61" s="121"/>
      <c r="B61" s="137" t="s">
        <v>28</v>
      </c>
      <c r="C61" s="10" t="s">
        <v>25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0</v>
      </c>
      <c r="L61" s="82">
        <v>0</v>
      </c>
      <c r="M61" s="82">
        <v>0</v>
      </c>
      <c r="N61" s="82">
        <v>0</v>
      </c>
      <c r="O61" s="82">
        <v>0</v>
      </c>
      <c r="P61" s="82">
        <v>0</v>
      </c>
      <c r="Q61" s="82">
        <v>0</v>
      </c>
      <c r="R61" s="82">
        <v>0</v>
      </c>
      <c r="S61" s="82">
        <v>0</v>
      </c>
      <c r="T61" s="82">
        <v>0</v>
      </c>
      <c r="U61" s="82">
        <v>0</v>
      </c>
      <c r="V61" s="82">
        <v>0</v>
      </c>
      <c r="W61" s="82">
        <v>0</v>
      </c>
      <c r="X61" s="82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f>'Ingreso de Datos 2020'!D13</f>
        <v>0</v>
      </c>
      <c r="AI61" s="85">
        <f t="shared" si="77"/>
        <v>0</v>
      </c>
    </row>
    <row r="62" spans="1:36" ht="12.75" customHeight="1" x14ac:dyDescent="0.2">
      <c r="A62" s="121"/>
      <c r="B62" s="138"/>
      <c r="C62" s="11" t="s">
        <v>39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0</v>
      </c>
      <c r="L62" s="83">
        <v>0</v>
      </c>
      <c r="M62" s="83">
        <v>0</v>
      </c>
      <c r="N62" s="83">
        <v>0</v>
      </c>
      <c r="O62" s="83">
        <v>0</v>
      </c>
      <c r="P62" s="83">
        <v>0</v>
      </c>
      <c r="Q62" s="83">
        <v>0</v>
      </c>
      <c r="R62" s="83">
        <v>0</v>
      </c>
      <c r="S62" s="83">
        <v>0</v>
      </c>
      <c r="T62" s="83">
        <v>0</v>
      </c>
      <c r="U62" s="83">
        <v>0</v>
      </c>
      <c r="V62" s="83">
        <v>0</v>
      </c>
      <c r="W62" s="83">
        <v>0</v>
      </c>
      <c r="X62" s="83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f>'Ingreso de Datos 2020'!D14</f>
        <v>0</v>
      </c>
      <c r="AI62" s="86">
        <f t="shared" si="77"/>
        <v>0</v>
      </c>
    </row>
    <row r="63" spans="1:36" ht="12.75" customHeight="1" x14ac:dyDescent="0.2">
      <c r="A63" s="121"/>
      <c r="B63" s="137" t="s">
        <v>29</v>
      </c>
      <c r="C63" s="10" t="s">
        <v>25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0</v>
      </c>
      <c r="R63" s="82">
        <v>0</v>
      </c>
      <c r="S63" s="82">
        <v>0</v>
      </c>
      <c r="T63" s="82">
        <v>0</v>
      </c>
      <c r="U63" s="82">
        <v>0</v>
      </c>
      <c r="V63" s="82">
        <v>472</v>
      </c>
      <c r="W63" s="82">
        <v>1022</v>
      </c>
      <c r="X63" s="82">
        <v>687</v>
      </c>
      <c r="Y63" s="17">
        <v>770</v>
      </c>
      <c r="Z63" s="17">
        <v>364</v>
      </c>
      <c r="AA63" s="17">
        <v>261</v>
      </c>
      <c r="AB63" s="17">
        <v>156</v>
      </c>
      <c r="AC63" s="17">
        <v>45</v>
      </c>
      <c r="AD63" s="17">
        <v>192</v>
      </c>
      <c r="AE63" s="17">
        <v>94</v>
      </c>
      <c r="AF63" s="17">
        <v>10</v>
      </c>
      <c r="AG63" s="17">
        <v>71</v>
      </c>
      <c r="AH63" s="17">
        <f>'Ingreso de Datos 2020'!D15</f>
        <v>0</v>
      </c>
      <c r="AI63" s="85">
        <f t="shared" si="77"/>
        <v>4144</v>
      </c>
    </row>
    <row r="64" spans="1:36" ht="12.75" customHeight="1" x14ac:dyDescent="0.2">
      <c r="A64" s="121"/>
      <c r="B64" s="138"/>
      <c r="C64" s="11" t="s">
        <v>39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83">
        <v>0</v>
      </c>
      <c r="R64" s="83">
        <v>0</v>
      </c>
      <c r="S64" s="83">
        <v>0</v>
      </c>
      <c r="T64" s="83">
        <v>0</v>
      </c>
      <c r="U64" s="83">
        <v>0</v>
      </c>
      <c r="V64" s="83">
        <v>257713</v>
      </c>
      <c r="W64" s="83">
        <v>569693</v>
      </c>
      <c r="X64" s="83">
        <v>372098.72976885556</v>
      </c>
      <c r="Y64" s="18">
        <v>446402</v>
      </c>
      <c r="Z64" s="18">
        <v>190039</v>
      </c>
      <c r="AA64" s="18">
        <v>160072</v>
      </c>
      <c r="AB64" s="18">
        <v>96892</v>
      </c>
      <c r="AC64" s="18">
        <v>27291</v>
      </c>
      <c r="AD64" s="18">
        <v>120835</v>
      </c>
      <c r="AE64" s="18">
        <v>51103</v>
      </c>
      <c r="AF64" s="18">
        <v>6205</v>
      </c>
      <c r="AG64" s="18">
        <v>34939</v>
      </c>
      <c r="AH64" s="18">
        <f>'Ingreso de Datos 2020'!D16</f>
        <v>0</v>
      </c>
      <c r="AI64" s="86">
        <f t="shared" si="77"/>
        <v>2333282.7297688555</v>
      </c>
    </row>
    <row r="65" spans="1:35" ht="12.75" customHeight="1" x14ac:dyDescent="0.2">
      <c r="A65" s="121"/>
      <c r="B65" s="137" t="s">
        <v>30</v>
      </c>
      <c r="C65" s="10" t="s">
        <v>25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17">
        <v>0</v>
      </c>
      <c r="Z65" s="17">
        <v>0</v>
      </c>
      <c r="AA65" s="17">
        <v>0</v>
      </c>
      <c r="AB65" s="17">
        <v>56</v>
      </c>
      <c r="AC65" s="17">
        <v>353</v>
      </c>
      <c r="AD65" s="17">
        <v>513</v>
      </c>
      <c r="AE65" s="17">
        <v>167</v>
      </c>
      <c r="AF65" s="17">
        <v>83</v>
      </c>
      <c r="AG65" s="17">
        <v>669</v>
      </c>
      <c r="AH65" s="17">
        <f>'Ingreso de Datos 2020'!D17</f>
        <v>1371</v>
      </c>
      <c r="AI65" s="85">
        <f t="shared" si="77"/>
        <v>3212</v>
      </c>
    </row>
    <row r="66" spans="1:35" ht="12.75" customHeight="1" x14ac:dyDescent="0.2">
      <c r="A66" s="121"/>
      <c r="B66" s="138"/>
      <c r="C66" s="11" t="s">
        <v>39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18">
        <v>0</v>
      </c>
      <c r="Z66" s="18">
        <v>0</v>
      </c>
      <c r="AA66" s="18">
        <v>1614</v>
      </c>
      <c r="AB66" s="18">
        <v>127820</v>
      </c>
      <c r="AC66" s="18">
        <v>364653</v>
      </c>
      <c r="AD66" s="18">
        <v>557222</v>
      </c>
      <c r="AE66" s="18">
        <v>326826</v>
      </c>
      <c r="AF66" s="18">
        <v>153501</v>
      </c>
      <c r="AG66" s="18">
        <v>783533</v>
      </c>
      <c r="AH66" s="18">
        <f>'Ingreso de Datos 2020'!D18</f>
        <v>1652398</v>
      </c>
      <c r="AI66" s="86">
        <f t="shared" si="77"/>
        <v>3967567</v>
      </c>
    </row>
    <row r="67" spans="1:35" ht="12.75" customHeight="1" x14ac:dyDescent="0.2">
      <c r="A67" s="121"/>
      <c r="B67" s="137" t="s">
        <v>31</v>
      </c>
      <c r="C67" s="10" t="s">
        <v>25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0</v>
      </c>
      <c r="AF67" s="17">
        <v>0</v>
      </c>
      <c r="AG67" s="17">
        <v>0</v>
      </c>
      <c r="AH67" s="17">
        <f>'Ingreso de Datos 2020'!D19</f>
        <v>0</v>
      </c>
      <c r="AI67" s="85">
        <f t="shared" si="77"/>
        <v>0</v>
      </c>
    </row>
    <row r="68" spans="1:35" ht="12.75" customHeight="1" x14ac:dyDescent="0.2">
      <c r="A68" s="122"/>
      <c r="B68" s="138"/>
      <c r="C68" s="11" t="s">
        <v>39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18">
        <v>0</v>
      </c>
      <c r="AG68" s="18">
        <v>0</v>
      </c>
      <c r="AH68" s="18">
        <f>'Ingreso de Datos 2020'!D20</f>
        <v>0</v>
      </c>
      <c r="AI68" s="86">
        <f t="shared" si="77"/>
        <v>0</v>
      </c>
    </row>
    <row r="69" spans="1:35" ht="12.75" customHeight="1" x14ac:dyDescent="0.2">
      <c r="A69" s="120" t="s">
        <v>32</v>
      </c>
      <c r="B69" s="137" t="s">
        <v>33</v>
      </c>
      <c r="C69" s="10" t="s">
        <v>25</v>
      </c>
      <c r="D69" s="82">
        <v>0</v>
      </c>
      <c r="E69" s="82">
        <v>0</v>
      </c>
      <c r="F69" s="82">
        <v>0</v>
      </c>
      <c r="G69" s="82">
        <v>0</v>
      </c>
      <c r="H69" s="82">
        <v>0</v>
      </c>
      <c r="I69" s="82">
        <v>0</v>
      </c>
      <c r="J69" s="82">
        <v>0</v>
      </c>
      <c r="K69" s="82">
        <v>0</v>
      </c>
      <c r="L69" s="82">
        <v>0</v>
      </c>
      <c r="M69" s="82">
        <v>0</v>
      </c>
      <c r="N69" s="82">
        <v>0</v>
      </c>
      <c r="O69" s="82">
        <v>0</v>
      </c>
      <c r="P69" s="82">
        <v>0</v>
      </c>
      <c r="Q69" s="82">
        <v>0</v>
      </c>
      <c r="R69" s="82">
        <v>0</v>
      </c>
      <c r="S69" s="82">
        <v>0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f>'Ingreso de Datos 2020'!D21</f>
        <v>0</v>
      </c>
      <c r="AI69" s="85">
        <f t="shared" si="77"/>
        <v>0</v>
      </c>
    </row>
    <row r="70" spans="1:35" ht="12.75" customHeight="1" x14ac:dyDescent="0.2">
      <c r="A70" s="121"/>
      <c r="B70" s="138"/>
      <c r="C70" s="11" t="s">
        <v>39</v>
      </c>
      <c r="D70" s="83">
        <v>0</v>
      </c>
      <c r="E70" s="83">
        <v>0</v>
      </c>
      <c r="F70" s="83">
        <v>0</v>
      </c>
      <c r="G70" s="83">
        <v>0</v>
      </c>
      <c r="H70" s="83">
        <v>0</v>
      </c>
      <c r="I70" s="83">
        <v>0</v>
      </c>
      <c r="J70" s="83">
        <v>0</v>
      </c>
      <c r="K70" s="83">
        <v>0</v>
      </c>
      <c r="L70" s="83">
        <v>0</v>
      </c>
      <c r="M70" s="83">
        <v>0</v>
      </c>
      <c r="N70" s="83">
        <v>0</v>
      </c>
      <c r="O70" s="83">
        <v>0</v>
      </c>
      <c r="P70" s="83">
        <v>0</v>
      </c>
      <c r="Q70" s="83">
        <v>0</v>
      </c>
      <c r="R70" s="83">
        <v>0</v>
      </c>
      <c r="S70" s="83">
        <v>0</v>
      </c>
      <c r="T70" s="83">
        <v>0</v>
      </c>
      <c r="U70" s="83">
        <v>0</v>
      </c>
      <c r="V70" s="83">
        <v>0</v>
      </c>
      <c r="W70" s="83">
        <v>0</v>
      </c>
      <c r="X70" s="83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f>'Ingreso de Datos 2020'!D22</f>
        <v>0</v>
      </c>
      <c r="AI70" s="86">
        <f t="shared" si="77"/>
        <v>0</v>
      </c>
    </row>
    <row r="71" spans="1:35" ht="12.75" customHeight="1" x14ac:dyDescent="0.2">
      <c r="A71" s="121"/>
      <c r="B71" s="137" t="s">
        <v>34</v>
      </c>
      <c r="C71" s="10" t="s">
        <v>25</v>
      </c>
      <c r="D71" s="82">
        <v>0</v>
      </c>
      <c r="E71" s="82">
        <v>0</v>
      </c>
      <c r="F71" s="82">
        <v>0</v>
      </c>
      <c r="G71" s="82">
        <v>0</v>
      </c>
      <c r="H71" s="82">
        <v>0</v>
      </c>
      <c r="I71" s="82">
        <v>0</v>
      </c>
      <c r="J71" s="82">
        <v>0</v>
      </c>
      <c r="K71" s="82">
        <v>0</v>
      </c>
      <c r="L71" s="82">
        <v>0</v>
      </c>
      <c r="M71" s="82">
        <v>0</v>
      </c>
      <c r="N71" s="82">
        <v>0</v>
      </c>
      <c r="O71" s="82">
        <v>0</v>
      </c>
      <c r="P71" s="82">
        <v>0</v>
      </c>
      <c r="Q71" s="82">
        <v>0</v>
      </c>
      <c r="R71" s="82">
        <v>0</v>
      </c>
      <c r="S71" s="82">
        <v>0</v>
      </c>
      <c r="T71" s="82">
        <v>0</v>
      </c>
      <c r="U71" s="82">
        <v>0</v>
      </c>
      <c r="V71" s="82">
        <v>0</v>
      </c>
      <c r="W71" s="82">
        <v>0</v>
      </c>
      <c r="X71" s="82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f>'Ingreso de Datos 2020'!D23</f>
        <v>0</v>
      </c>
      <c r="AI71" s="85">
        <f t="shared" si="77"/>
        <v>0</v>
      </c>
    </row>
    <row r="72" spans="1:35" ht="12.75" customHeight="1" x14ac:dyDescent="0.2">
      <c r="A72" s="121"/>
      <c r="B72" s="138"/>
      <c r="C72" s="11" t="s">
        <v>39</v>
      </c>
      <c r="D72" s="83">
        <v>0</v>
      </c>
      <c r="E72" s="83">
        <v>0</v>
      </c>
      <c r="F72" s="83">
        <v>0</v>
      </c>
      <c r="G72" s="83">
        <v>0</v>
      </c>
      <c r="H72" s="83">
        <v>0</v>
      </c>
      <c r="I72" s="83">
        <v>0</v>
      </c>
      <c r="J72" s="83">
        <v>0</v>
      </c>
      <c r="K72" s="83">
        <v>0</v>
      </c>
      <c r="L72" s="83">
        <v>0</v>
      </c>
      <c r="M72" s="83">
        <v>0</v>
      </c>
      <c r="N72" s="83">
        <v>0</v>
      </c>
      <c r="O72" s="83">
        <v>0</v>
      </c>
      <c r="P72" s="83">
        <v>0</v>
      </c>
      <c r="Q72" s="83">
        <v>0</v>
      </c>
      <c r="R72" s="83">
        <v>0</v>
      </c>
      <c r="S72" s="83">
        <v>0</v>
      </c>
      <c r="T72" s="83">
        <v>0</v>
      </c>
      <c r="U72" s="83">
        <v>0</v>
      </c>
      <c r="V72" s="83">
        <v>0</v>
      </c>
      <c r="W72" s="83">
        <v>0</v>
      </c>
      <c r="X72" s="83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f>'Ingreso de Datos 2020'!D24</f>
        <v>0</v>
      </c>
      <c r="AI72" s="86">
        <f t="shared" si="77"/>
        <v>0</v>
      </c>
    </row>
    <row r="73" spans="1:35" ht="12.75" customHeight="1" x14ac:dyDescent="0.2">
      <c r="A73" s="121"/>
      <c r="B73" s="137" t="s">
        <v>35</v>
      </c>
      <c r="C73" s="10" t="s">
        <v>25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0</v>
      </c>
      <c r="T73" s="82">
        <v>0</v>
      </c>
      <c r="U73" s="82">
        <v>0</v>
      </c>
      <c r="V73" s="82">
        <v>208</v>
      </c>
      <c r="W73" s="82">
        <v>163</v>
      </c>
      <c r="X73" s="82">
        <v>77</v>
      </c>
      <c r="Y73" s="17">
        <v>92</v>
      </c>
      <c r="Z73" s="17">
        <v>36</v>
      </c>
      <c r="AA73" s="17">
        <v>5</v>
      </c>
      <c r="AB73" s="17">
        <v>4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f>'Ingreso de Datos 2020'!D25</f>
        <v>0</v>
      </c>
      <c r="AI73" s="85">
        <f t="shared" si="77"/>
        <v>585</v>
      </c>
    </row>
    <row r="74" spans="1:35" ht="12.75" customHeight="1" x14ac:dyDescent="0.2">
      <c r="A74" s="121"/>
      <c r="B74" s="138"/>
      <c r="C74" s="11" t="s">
        <v>39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0</v>
      </c>
      <c r="S74" s="83">
        <v>0</v>
      </c>
      <c r="T74" s="83">
        <v>0</v>
      </c>
      <c r="U74" s="83">
        <v>0</v>
      </c>
      <c r="V74" s="83">
        <v>34728.949999999997</v>
      </c>
      <c r="W74" s="83">
        <v>30609.223400000003</v>
      </c>
      <c r="X74" s="83">
        <v>14815.227581641999</v>
      </c>
      <c r="Y74" s="18">
        <v>18413</v>
      </c>
      <c r="Z74" s="18">
        <v>9368</v>
      </c>
      <c r="AA74" s="18">
        <v>1500</v>
      </c>
      <c r="AB74" s="18">
        <v>1000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f>'Ingreso de Datos 2020'!D26</f>
        <v>0</v>
      </c>
      <c r="AI74" s="86">
        <f t="shared" si="77"/>
        <v>110434.400981642</v>
      </c>
    </row>
    <row r="75" spans="1:35" ht="12.75" customHeight="1" x14ac:dyDescent="0.2">
      <c r="A75" s="121"/>
      <c r="B75" s="137" t="s">
        <v>36</v>
      </c>
      <c r="C75" s="10" t="s">
        <v>25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166</v>
      </c>
      <c r="Y75" s="17">
        <v>114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f>'Ingreso de Datos 2020'!D27</f>
        <v>0</v>
      </c>
      <c r="AI75" s="85">
        <f t="shared" si="77"/>
        <v>280</v>
      </c>
    </row>
    <row r="76" spans="1:35" ht="12.75" customHeight="1" x14ac:dyDescent="0.2">
      <c r="A76" s="121"/>
      <c r="B76" s="138"/>
      <c r="C76" s="11" t="s">
        <v>39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v>0</v>
      </c>
      <c r="U76" s="83">
        <v>0</v>
      </c>
      <c r="V76" s="83">
        <v>0</v>
      </c>
      <c r="W76" s="83">
        <v>0</v>
      </c>
      <c r="X76" s="83">
        <v>63181.267090962712</v>
      </c>
      <c r="Y76" s="18">
        <v>43320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f>'Ingreso de Datos 2020'!D28</f>
        <v>0</v>
      </c>
      <c r="AI76" s="86">
        <f t="shared" si="77"/>
        <v>106501.2670909627</v>
      </c>
    </row>
    <row r="77" spans="1:35" ht="12.75" customHeight="1" x14ac:dyDescent="0.2">
      <c r="A77" s="121"/>
      <c r="B77" s="137" t="s">
        <v>37</v>
      </c>
      <c r="C77" s="10" t="s">
        <v>25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17">
        <v>3</v>
      </c>
      <c r="Z77" s="17">
        <v>95</v>
      </c>
      <c r="AA77" s="17">
        <v>118</v>
      </c>
      <c r="AB77" s="17">
        <v>259</v>
      </c>
      <c r="AC77" s="17">
        <v>84</v>
      </c>
      <c r="AD77" s="17">
        <v>78</v>
      </c>
      <c r="AE77" s="17">
        <v>61</v>
      </c>
      <c r="AF77" s="17">
        <v>71</v>
      </c>
      <c r="AG77" s="17">
        <v>70</v>
      </c>
      <c r="AH77" s="17">
        <f>'Ingreso de Datos 2020'!D29</f>
        <v>128</v>
      </c>
      <c r="AI77" s="85">
        <f t="shared" si="77"/>
        <v>967</v>
      </c>
    </row>
    <row r="78" spans="1:35" ht="12.75" customHeight="1" x14ac:dyDescent="0.2">
      <c r="A78" s="121"/>
      <c r="B78" s="138"/>
      <c r="C78" s="11" t="s">
        <v>39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3">
        <v>0</v>
      </c>
      <c r="X78" s="83">
        <v>0</v>
      </c>
      <c r="Y78" s="18">
        <v>1377</v>
      </c>
      <c r="Z78" s="18">
        <v>35027</v>
      </c>
      <c r="AA78" s="18">
        <v>44277</v>
      </c>
      <c r="AB78" s="18">
        <v>67447</v>
      </c>
      <c r="AC78" s="18">
        <v>21562</v>
      </c>
      <c r="AD78" s="18">
        <v>39947</v>
      </c>
      <c r="AE78" s="18">
        <v>30372</v>
      </c>
      <c r="AF78" s="18">
        <v>29353</v>
      </c>
      <c r="AG78" s="18">
        <v>29248</v>
      </c>
      <c r="AH78" s="18">
        <f>'Ingreso de Datos 2020'!D30</f>
        <v>124498</v>
      </c>
      <c r="AI78" s="86">
        <f t="shared" si="77"/>
        <v>423108</v>
      </c>
    </row>
    <row r="79" spans="1:35" ht="12.75" customHeight="1" x14ac:dyDescent="0.2">
      <c r="A79" s="121"/>
      <c r="B79" s="137" t="s">
        <v>38</v>
      </c>
      <c r="C79" s="10" t="s">
        <v>25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78</v>
      </c>
      <c r="AE79" s="17">
        <v>260</v>
      </c>
      <c r="AF79" s="17">
        <v>39</v>
      </c>
      <c r="AG79" s="17">
        <v>3</v>
      </c>
      <c r="AH79" s="17">
        <f>'Ingreso de Datos 2020'!D31</f>
        <v>0</v>
      </c>
      <c r="AI79" s="85">
        <f t="shared" si="77"/>
        <v>380</v>
      </c>
    </row>
    <row r="80" spans="1:35" ht="12.75" customHeight="1" x14ac:dyDescent="0.2">
      <c r="A80" s="121"/>
      <c r="B80" s="138"/>
      <c r="C80" s="11" t="s">
        <v>39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37140</v>
      </c>
      <c r="AE80" s="18">
        <v>89259</v>
      </c>
      <c r="AF80" s="18">
        <v>12515</v>
      </c>
      <c r="AG80" s="18">
        <v>962</v>
      </c>
      <c r="AH80" s="18">
        <f>'Ingreso de Datos 2020'!D32</f>
        <v>0</v>
      </c>
      <c r="AI80" s="86">
        <f t="shared" si="77"/>
        <v>139876</v>
      </c>
    </row>
    <row r="81" spans="1:35" ht="12.75" customHeight="1" x14ac:dyDescent="0.2">
      <c r="A81" s="121"/>
      <c r="B81" s="137" t="s">
        <v>40</v>
      </c>
      <c r="C81" s="10" t="s">
        <v>25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f>'Ingreso de Datos 2020'!D33</f>
        <v>0</v>
      </c>
      <c r="AI81" s="85">
        <f t="shared" si="77"/>
        <v>0</v>
      </c>
    </row>
    <row r="82" spans="1:35" ht="12.75" customHeight="1" x14ac:dyDescent="0.2">
      <c r="A82" s="122"/>
      <c r="B82" s="138"/>
      <c r="C82" s="11" t="s">
        <v>39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  <c r="X82" s="83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f>'Ingreso de Datos 2020'!D34</f>
        <v>0</v>
      </c>
      <c r="AI82" s="86">
        <f t="shared" si="77"/>
        <v>0</v>
      </c>
    </row>
    <row r="83" spans="1:35" ht="12.75" customHeight="1" x14ac:dyDescent="0.2">
      <c r="A83" s="120" t="s">
        <v>41</v>
      </c>
      <c r="B83" s="137" t="s">
        <v>42</v>
      </c>
      <c r="C83" s="10" t="s">
        <v>25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0</v>
      </c>
      <c r="U83" s="82">
        <v>0</v>
      </c>
      <c r="V83" s="82">
        <v>318</v>
      </c>
      <c r="W83" s="82">
        <v>330</v>
      </c>
      <c r="X83" s="82">
        <v>692</v>
      </c>
      <c r="Y83" s="17">
        <v>299</v>
      </c>
      <c r="Z83" s="17">
        <v>486</v>
      </c>
      <c r="AA83" s="17">
        <v>744</v>
      </c>
      <c r="AB83" s="17">
        <v>781</v>
      </c>
      <c r="AC83" s="17">
        <v>554</v>
      </c>
      <c r="AD83" s="17">
        <v>1292</v>
      </c>
      <c r="AE83" s="17">
        <v>1383</v>
      </c>
      <c r="AF83" s="17">
        <v>1306</v>
      </c>
      <c r="AG83" s="17">
        <v>919</v>
      </c>
      <c r="AH83" s="17">
        <f>'Ingreso de Datos 2020'!D35</f>
        <v>1116</v>
      </c>
      <c r="AI83" s="85">
        <f t="shared" si="77"/>
        <v>10220</v>
      </c>
    </row>
    <row r="84" spans="1:35" ht="12.75" customHeight="1" x14ac:dyDescent="0.2">
      <c r="A84" s="121"/>
      <c r="B84" s="138"/>
      <c r="C84" s="11" t="s">
        <v>39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83">
        <v>0</v>
      </c>
      <c r="U84" s="83">
        <v>0</v>
      </c>
      <c r="V84" s="83">
        <v>28363</v>
      </c>
      <c r="W84" s="83">
        <v>24224</v>
      </c>
      <c r="X84" s="83">
        <v>16736.132019554418</v>
      </c>
      <c r="Y84" s="18">
        <v>8218.7454225867878</v>
      </c>
      <c r="Z84" s="18">
        <v>16220</v>
      </c>
      <c r="AA84" s="18">
        <v>29466</v>
      </c>
      <c r="AB84" s="18">
        <v>19057</v>
      </c>
      <c r="AC84" s="18">
        <v>30010</v>
      </c>
      <c r="AD84" s="18">
        <v>96034</v>
      </c>
      <c r="AE84" s="18">
        <v>120686</v>
      </c>
      <c r="AF84" s="18">
        <v>119600</v>
      </c>
      <c r="AG84" s="18">
        <v>90159</v>
      </c>
      <c r="AH84" s="18">
        <f>'Ingreso de Datos 2020'!D36</f>
        <v>143458</v>
      </c>
      <c r="AI84" s="86">
        <f t="shared" si="77"/>
        <v>742231.87744214118</v>
      </c>
    </row>
    <row r="85" spans="1:35" ht="12.75" customHeight="1" x14ac:dyDescent="0.2">
      <c r="A85" s="121"/>
      <c r="B85" s="137" t="s">
        <v>43</v>
      </c>
      <c r="C85" s="10" t="s">
        <v>25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0</v>
      </c>
      <c r="U85" s="82">
        <v>0</v>
      </c>
      <c r="V85" s="82">
        <v>0</v>
      </c>
      <c r="W85" s="82">
        <v>0</v>
      </c>
      <c r="X85" s="82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f>'Ingreso de Datos 2020'!D37</f>
        <v>0</v>
      </c>
      <c r="AI85" s="85">
        <f t="shared" si="77"/>
        <v>0</v>
      </c>
    </row>
    <row r="86" spans="1:35" ht="12.75" customHeight="1" x14ac:dyDescent="0.2">
      <c r="A86" s="121"/>
      <c r="B86" s="138"/>
      <c r="C86" s="11" t="s">
        <v>39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0</v>
      </c>
      <c r="U86" s="83">
        <v>0</v>
      </c>
      <c r="V86" s="83">
        <v>0</v>
      </c>
      <c r="W86" s="83">
        <v>0</v>
      </c>
      <c r="X86" s="83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f>'Ingreso de Datos 2020'!D38</f>
        <v>0</v>
      </c>
      <c r="AI86" s="86">
        <f t="shared" si="77"/>
        <v>0</v>
      </c>
    </row>
    <row r="87" spans="1:35" ht="12.75" customHeight="1" x14ac:dyDescent="0.2">
      <c r="A87" s="121"/>
      <c r="B87" s="137" t="s">
        <v>44</v>
      </c>
      <c r="C87" s="10" t="s">
        <v>25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0</v>
      </c>
      <c r="U87" s="82">
        <v>0</v>
      </c>
      <c r="V87" s="82">
        <v>0</v>
      </c>
      <c r="W87" s="82">
        <v>0</v>
      </c>
      <c r="X87" s="82">
        <v>0</v>
      </c>
      <c r="Y87" s="17">
        <v>0</v>
      </c>
      <c r="Z87" s="17">
        <v>0</v>
      </c>
      <c r="AA87" s="17">
        <v>11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f>'Ingreso de Datos 2020'!D39</f>
        <v>0</v>
      </c>
      <c r="AI87" s="85">
        <f t="shared" si="77"/>
        <v>11</v>
      </c>
    </row>
    <row r="88" spans="1:35" ht="12.75" customHeight="1" x14ac:dyDescent="0.2">
      <c r="A88" s="121"/>
      <c r="B88" s="138"/>
      <c r="C88" s="11" t="s">
        <v>39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0</v>
      </c>
      <c r="X88" s="83">
        <v>0</v>
      </c>
      <c r="Y88" s="18">
        <v>0</v>
      </c>
      <c r="Z88" s="18">
        <v>0</v>
      </c>
      <c r="AA88" s="18">
        <v>550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f>'Ingreso de Datos 2020'!D40</f>
        <v>0</v>
      </c>
      <c r="AI88" s="86">
        <f t="shared" si="77"/>
        <v>550</v>
      </c>
    </row>
    <row r="89" spans="1:35" ht="12.75" customHeight="1" x14ac:dyDescent="0.2">
      <c r="A89" s="121"/>
      <c r="B89" s="137" t="s">
        <v>45</v>
      </c>
      <c r="C89" s="59" t="s">
        <v>25</v>
      </c>
      <c r="D89" s="82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v>0</v>
      </c>
      <c r="W89" s="103">
        <v>0</v>
      </c>
      <c r="X89" s="103">
        <v>0</v>
      </c>
      <c r="Y89" s="103">
        <v>0</v>
      </c>
      <c r="Z89" s="103">
        <v>0</v>
      </c>
      <c r="AA89" s="103">
        <v>0</v>
      </c>
      <c r="AB89" s="103">
        <v>0</v>
      </c>
      <c r="AC89" s="103">
        <v>0</v>
      </c>
      <c r="AD89" s="103">
        <v>0</v>
      </c>
      <c r="AE89" s="103">
        <v>0</v>
      </c>
      <c r="AF89" s="103">
        <v>0</v>
      </c>
      <c r="AG89" s="103">
        <v>5</v>
      </c>
      <c r="AH89" s="103">
        <f>'Ingreso de Datos 2020'!D41</f>
        <v>1</v>
      </c>
      <c r="AI89" s="85">
        <f>SUM(D89:AH89)</f>
        <v>6</v>
      </c>
    </row>
    <row r="90" spans="1:35" ht="12.75" customHeight="1" x14ac:dyDescent="0.2">
      <c r="A90" s="122"/>
      <c r="B90" s="138"/>
      <c r="C90" s="57" t="s">
        <v>39</v>
      </c>
      <c r="D90" s="83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4">
        <v>0</v>
      </c>
      <c r="AA90" s="104">
        <v>0</v>
      </c>
      <c r="AB90" s="104">
        <v>0</v>
      </c>
      <c r="AC90" s="104">
        <v>0</v>
      </c>
      <c r="AD90" s="104">
        <v>0</v>
      </c>
      <c r="AE90" s="104">
        <v>0</v>
      </c>
      <c r="AF90" s="104">
        <v>0</v>
      </c>
      <c r="AG90" s="104">
        <v>620</v>
      </c>
      <c r="AH90" s="104">
        <f>'Ingreso de Datos 2020'!D42</f>
        <v>70</v>
      </c>
      <c r="AI90" s="86">
        <f t="shared" si="77"/>
        <v>690</v>
      </c>
    </row>
    <row r="91" spans="1:35" ht="12.75" customHeight="1" x14ac:dyDescent="0.2">
      <c r="A91" s="3" t="str">
        <f>A46</f>
        <v>FUENTE: reporte mensual Metas Subsidios Asignados DPH a DIFIN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8"/>
      <c r="AD91" s="28"/>
      <c r="AE91" s="28"/>
      <c r="AF91" s="28"/>
      <c r="AG91" s="28"/>
      <c r="AH91" s="28"/>
      <c r="AI91" s="28"/>
    </row>
    <row r="92" spans="1:3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89"/>
      <c r="AI92" s="89"/>
    </row>
    <row r="93" spans="1:3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89"/>
      <c r="AI93" s="89"/>
    </row>
    <row r="94" spans="1:3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89"/>
      <c r="AI94" s="89"/>
    </row>
    <row r="95" spans="1:3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89"/>
      <c r="AI95" s="89"/>
    </row>
    <row r="96" spans="1:35" ht="12.75" customHeight="1" thickBot="1" x14ac:dyDescent="0.25">
      <c r="A96" s="60" t="s">
        <v>56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C96" s="34"/>
      <c r="AH96" s="87"/>
      <c r="AI96" s="87"/>
    </row>
    <row r="97" spans="1:35" s="7" customFormat="1" ht="12.75" customHeight="1" x14ac:dyDescent="0.2">
      <c r="A97" s="143" t="s">
        <v>52</v>
      </c>
      <c r="B97" s="144"/>
      <c r="C97" s="145"/>
      <c r="D97" s="141" t="s">
        <v>53</v>
      </c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39" t="s">
        <v>22</v>
      </c>
    </row>
    <row r="98" spans="1:35" s="7" customFormat="1" ht="12.75" customHeight="1" thickBot="1" x14ac:dyDescent="0.25">
      <c r="A98" s="146"/>
      <c r="B98" s="147"/>
      <c r="C98" s="147"/>
      <c r="D98" s="91">
        <v>1990</v>
      </c>
      <c r="E98" s="91">
        <v>1991</v>
      </c>
      <c r="F98" s="91">
        <v>1992</v>
      </c>
      <c r="G98" s="91">
        <v>1993</v>
      </c>
      <c r="H98" s="91">
        <v>1994</v>
      </c>
      <c r="I98" s="91">
        <v>1995</v>
      </c>
      <c r="J98" s="91">
        <v>1996</v>
      </c>
      <c r="K98" s="91">
        <v>1997</v>
      </c>
      <c r="L98" s="91">
        <v>1998</v>
      </c>
      <c r="M98" s="91">
        <v>1999</v>
      </c>
      <c r="N98" s="91">
        <v>2000</v>
      </c>
      <c r="O98" s="91">
        <v>2001</v>
      </c>
      <c r="P98" s="91">
        <v>2002</v>
      </c>
      <c r="Q98" s="91">
        <v>2003</v>
      </c>
      <c r="R98" s="91">
        <v>2004</v>
      </c>
      <c r="S98" s="91">
        <v>2005</v>
      </c>
      <c r="T98" s="91">
        <v>2006</v>
      </c>
      <c r="U98" s="91">
        <v>2007</v>
      </c>
      <c r="V98" s="91">
        <v>2008</v>
      </c>
      <c r="W98" s="91">
        <v>2009</v>
      </c>
      <c r="X98" s="91">
        <v>2010</v>
      </c>
      <c r="Y98" s="91">
        <v>2011</v>
      </c>
      <c r="Z98" s="91">
        <v>2012</v>
      </c>
      <c r="AA98" s="91">
        <v>2013</v>
      </c>
      <c r="AB98" s="91">
        <v>2014</v>
      </c>
      <c r="AC98" s="91">
        <v>2015</v>
      </c>
      <c r="AD98" s="91">
        <v>2016</v>
      </c>
      <c r="AE98" s="91">
        <v>2017</v>
      </c>
      <c r="AF98" s="91">
        <v>2018</v>
      </c>
      <c r="AG98" s="102">
        <v>2019</v>
      </c>
      <c r="AH98" s="102">
        <v>2020</v>
      </c>
      <c r="AI98" s="140"/>
    </row>
    <row r="99" spans="1:35" ht="12.75" customHeight="1" x14ac:dyDescent="0.2">
      <c r="A99" s="39"/>
      <c r="B99" s="40" t="s">
        <v>54</v>
      </c>
      <c r="C99" s="25" t="s">
        <v>25</v>
      </c>
      <c r="D99" s="25">
        <f>D102+D104+D106+D108+D110+D112+D114+D116+D118+D120+D122+D124+D126+D128+D130+D132+D134</f>
        <v>0</v>
      </c>
      <c r="E99" s="25">
        <f t="shared" ref="E99:AH99" si="78">E102+E104+E106+E108+E110+E112+E114+E116+E118+E120+E122+E124+E126+E128+E130+E132+E134</f>
        <v>0</v>
      </c>
      <c r="F99" s="25">
        <f t="shared" si="78"/>
        <v>0</v>
      </c>
      <c r="G99" s="25">
        <f t="shared" si="78"/>
        <v>0</v>
      </c>
      <c r="H99" s="25">
        <f t="shared" si="78"/>
        <v>0</v>
      </c>
      <c r="I99" s="25">
        <f t="shared" si="78"/>
        <v>0</v>
      </c>
      <c r="J99" s="25">
        <f t="shared" si="78"/>
        <v>0</v>
      </c>
      <c r="K99" s="25">
        <f t="shared" si="78"/>
        <v>0</v>
      </c>
      <c r="L99" s="25">
        <f t="shared" si="78"/>
        <v>0</v>
      </c>
      <c r="M99" s="25">
        <f t="shared" si="78"/>
        <v>0</v>
      </c>
      <c r="N99" s="25">
        <f t="shared" si="78"/>
        <v>0</v>
      </c>
      <c r="O99" s="25">
        <f t="shared" si="78"/>
        <v>0</v>
      </c>
      <c r="P99" s="25">
        <f t="shared" si="78"/>
        <v>0</v>
      </c>
      <c r="Q99" s="25">
        <f t="shared" si="78"/>
        <v>0</v>
      </c>
      <c r="R99" s="25">
        <f t="shared" si="78"/>
        <v>0</v>
      </c>
      <c r="S99" s="25">
        <f t="shared" si="78"/>
        <v>0</v>
      </c>
      <c r="T99" s="25">
        <f t="shared" si="78"/>
        <v>0</v>
      </c>
      <c r="U99" s="25">
        <f t="shared" si="78"/>
        <v>0</v>
      </c>
      <c r="V99" s="25">
        <f t="shared" si="78"/>
        <v>0</v>
      </c>
      <c r="W99" s="25">
        <f t="shared" si="78"/>
        <v>0</v>
      </c>
      <c r="X99" s="25">
        <f t="shared" si="78"/>
        <v>0</v>
      </c>
      <c r="Y99" s="25">
        <f t="shared" si="78"/>
        <v>0</v>
      </c>
      <c r="Z99" s="25">
        <f t="shared" si="78"/>
        <v>0</v>
      </c>
      <c r="AA99" s="25">
        <f t="shared" si="78"/>
        <v>0</v>
      </c>
      <c r="AB99" s="25">
        <f t="shared" si="78"/>
        <v>189</v>
      </c>
      <c r="AC99" s="25">
        <f t="shared" si="78"/>
        <v>1012</v>
      </c>
      <c r="AD99" s="25">
        <f t="shared" si="78"/>
        <v>597</v>
      </c>
      <c r="AE99" s="25">
        <f t="shared" si="78"/>
        <v>77</v>
      </c>
      <c r="AF99" s="25">
        <f t="shared" si="78"/>
        <v>29</v>
      </c>
      <c r="AG99" s="25">
        <f t="shared" ref="AG99" si="79">AG102+AG104+AG106+AG108+AG110+AG112+AG114+AG116+AG118+AG120+AG122+AG124+AG126+AG128+AG130+AG132+AG134</f>
        <v>1</v>
      </c>
      <c r="AH99" s="25">
        <f t="shared" si="78"/>
        <v>1</v>
      </c>
      <c r="AI99" s="42">
        <f>SUM(D99:AH99)</f>
        <v>1906</v>
      </c>
    </row>
    <row r="100" spans="1:35" ht="12.75" customHeight="1" thickBot="1" x14ac:dyDescent="0.25">
      <c r="A100" s="43"/>
      <c r="B100" s="16"/>
      <c r="C100" s="20" t="s">
        <v>39</v>
      </c>
      <c r="D100" s="20">
        <f>D103+D105+D107+D109+D111+D113+D115+D117+D119+D121+D123+D125+D127+D129+D131+D133+D135</f>
        <v>0</v>
      </c>
      <c r="E100" s="20">
        <f t="shared" ref="E100:AH100" si="80">E103+E105+E107+E109+E111+E113+E115+E117+E119+E121+E123+E125+E127+E129+E131+E133+E135</f>
        <v>0</v>
      </c>
      <c r="F100" s="20">
        <f t="shared" si="80"/>
        <v>0</v>
      </c>
      <c r="G100" s="20">
        <f t="shared" si="80"/>
        <v>0</v>
      </c>
      <c r="H100" s="20">
        <f t="shared" si="80"/>
        <v>0</v>
      </c>
      <c r="I100" s="20">
        <f t="shared" si="80"/>
        <v>0</v>
      </c>
      <c r="J100" s="20">
        <f t="shared" si="80"/>
        <v>0</v>
      </c>
      <c r="K100" s="20">
        <f t="shared" si="80"/>
        <v>0</v>
      </c>
      <c r="L100" s="20">
        <f t="shared" si="80"/>
        <v>0</v>
      </c>
      <c r="M100" s="20">
        <f t="shared" si="80"/>
        <v>0</v>
      </c>
      <c r="N100" s="20">
        <f t="shared" si="80"/>
        <v>0</v>
      </c>
      <c r="O100" s="20">
        <f t="shared" si="80"/>
        <v>0</v>
      </c>
      <c r="P100" s="20">
        <f t="shared" si="80"/>
        <v>0</v>
      </c>
      <c r="Q100" s="20">
        <f t="shared" si="80"/>
        <v>0</v>
      </c>
      <c r="R100" s="20">
        <f t="shared" si="80"/>
        <v>0</v>
      </c>
      <c r="S100" s="20">
        <f t="shared" si="80"/>
        <v>0</v>
      </c>
      <c r="T100" s="20">
        <f t="shared" si="80"/>
        <v>0</v>
      </c>
      <c r="U100" s="20">
        <f t="shared" si="80"/>
        <v>0</v>
      </c>
      <c r="V100" s="20">
        <f t="shared" si="80"/>
        <v>0</v>
      </c>
      <c r="W100" s="20">
        <f t="shared" si="80"/>
        <v>0</v>
      </c>
      <c r="X100" s="20">
        <f t="shared" si="80"/>
        <v>0</v>
      </c>
      <c r="Y100" s="20">
        <f t="shared" si="80"/>
        <v>0</v>
      </c>
      <c r="Z100" s="20">
        <f t="shared" si="80"/>
        <v>0</v>
      </c>
      <c r="AA100" s="20">
        <f t="shared" si="80"/>
        <v>0</v>
      </c>
      <c r="AB100" s="20">
        <f t="shared" si="80"/>
        <v>41680</v>
      </c>
      <c r="AC100" s="20">
        <f t="shared" si="80"/>
        <v>382692</v>
      </c>
      <c r="AD100" s="20">
        <f t="shared" si="80"/>
        <v>463412</v>
      </c>
      <c r="AE100" s="20">
        <f t="shared" si="80"/>
        <v>118572</v>
      </c>
      <c r="AF100" s="20">
        <f t="shared" si="80"/>
        <v>66623</v>
      </c>
      <c r="AG100" s="20">
        <f t="shared" ref="AG100" si="81">AG103+AG105+AG107+AG109+AG111+AG113+AG115+AG117+AG119+AG121+AG123+AG125+AG127+AG129+AG131+AG133+AG135</f>
        <v>2971</v>
      </c>
      <c r="AH100" s="20">
        <f t="shared" si="80"/>
        <v>211</v>
      </c>
      <c r="AI100" s="45">
        <f>SUM(D100:AH100)</f>
        <v>1076161</v>
      </c>
    </row>
    <row r="101" spans="1:35" ht="12.75" customHeight="1" x14ac:dyDescent="0.2">
      <c r="A101" s="58"/>
      <c r="B101" s="1"/>
      <c r="C101" s="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</row>
    <row r="102" spans="1:35" ht="12.75" customHeight="1" x14ac:dyDescent="0.2">
      <c r="A102" s="120" t="s">
        <v>23</v>
      </c>
      <c r="B102" s="137" t="s">
        <v>24</v>
      </c>
      <c r="C102" s="59" t="s">
        <v>25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0</v>
      </c>
      <c r="U102" s="82">
        <v>0</v>
      </c>
      <c r="V102" s="82">
        <v>0</v>
      </c>
      <c r="W102" s="82">
        <v>0</v>
      </c>
      <c r="X102" s="82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f>'Ingreso de Datos 2020'!D63</f>
        <v>0</v>
      </c>
      <c r="AI102" s="85">
        <f t="shared" ref="AI102:AI135" si="82">SUM(D102:AH102)</f>
        <v>0</v>
      </c>
    </row>
    <row r="103" spans="1:35" ht="12.75" customHeight="1" x14ac:dyDescent="0.2">
      <c r="A103" s="121"/>
      <c r="B103" s="138"/>
      <c r="C103" s="57" t="s">
        <v>39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83">
        <v>0</v>
      </c>
      <c r="U103" s="83">
        <v>0</v>
      </c>
      <c r="V103" s="83">
        <v>0</v>
      </c>
      <c r="W103" s="83">
        <v>0</v>
      </c>
      <c r="X103" s="83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f>'Ingreso de Datos 2020'!D64</f>
        <v>0</v>
      </c>
      <c r="AI103" s="86">
        <f t="shared" si="82"/>
        <v>0</v>
      </c>
    </row>
    <row r="104" spans="1:35" ht="12.75" customHeight="1" x14ac:dyDescent="0.2">
      <c r="A104" s="121"/>
      <c r="B104" s="137" t="s">
        <v>27</v>
      </c>
      <c r="C104" s="10" t="s">
        <v>25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2">
        <v>0</v>
      </c>
      <c r="U104" s="82">
        <v>0</v>
      </c>
      <c r="V104" s="82">
        <v>0</v>
      </c>
      <c r="W104" s="82">
        <v>0</v>
      </c>
      <c r="X104" s="82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f>'Ingreso de Datos 2020'!D65</f>
        <v>0</v>
      </c>
      <c r="AI104" s="85">
        <f t="shared" si="82"/>
        <v>0</v>
      </c>
    </row>
    <row r="105" spans="1:35" ht="12.75" customHeight="1" x14ac:dyDescent="0.2">
      <c r="A105" s="121"/>
      <c r="B105" s="138"/>
      <c r="C105" s="11" t="s">
        <v>39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83">
        <v>0</v>
      </c>
      <c r="R105" s="83">
        <v>0</v>
      </c>
      <c r="S105" s="83">
        <v>0</v>
      </c>
      <c r="T105" s="83">
        <v>0</v>
      </c>
      <c r="U105" s="83">
        <v>0</v>
      </c>
      <c r="V105" s="83">
        <v>0</v>
      </c>
      <c r="W105" s="83">
        <v>0</v>
      </c>
      <c r="X105" s="83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f>'Ingreso de Datos 2020'!D66</f>
        <v>0</v>
      </c>
      <c r="AI105" s="86">
        <f t="shared" si="82"/>
        <v>0</v>
      </c>
    </row>
    <row r="106" spans="1:35" ht="12.75" customHeight="1" x14ac:dyDescent="0.2">
      <c r="A106" s="121"/>
      <c r="B106" s="137" t="s">
        <v>28</v>
      </c>
      <c r="C106" s="10" t="s">
        <v>25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2">
        <v>0</v>
      </c>
      <c r="U106" s="82">
        <v>0</v>
      </c>
      <c r="V106" s="82">
        <v>0</v>
      </c>
      <c r="W106" s="82">
        <v>0</v>
      </c>
      <c r="X106" s="82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f>'Ingreso de Datos 2020'!D67</f>
        <v>0</v>
      </c>
      <c r="AI106" s="85">
        <f t="shared" si="82"/>
        <v>0</v>
      </c>
    </row>
    <row r="107" spans="1:35" ht="12.75" customHeight="1" x14ac:dyDescent="0.2">
      <c r="A107" s="121"/>
      <c r="B107" s="138"/>
      <c r="C107" s="11" t="s">
        <v>39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83">
        <v>0</v>
      </c>
      <c r="U107" s="83">
        <v>0</v>
      </c>
      <c r="V107" s="83">
        <v>0</v>
      </c>
      <c r="W107" s="83">
        <v>0</v>
      </c>
      <c r="X107" s="83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f>'Ingreso de Datos 2020'!D68</f>
        <v>0</v>
      </c>
      <c r="AI107" s="86">
        <f t="shared" si="82"/>
        <v>0</v>
      </c>
    </row>
    <row r="108" spans="1:35" ht="12.75" customHeight="1" x14ac:dyDescent="0.2">
      <c r="A108" s="121"/>
      <c r="B108" s="137" t="s">
        <v>29</v>
      </c>
      <c r="C108" s="10" t="s">
        <v>25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  <c r="V108" s="82">
        <v>0</v>
      </c>
      <c r="W108" s="82">
        <v>0</v>
      </c>
      <c r="X108" s="82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f>'Ingreso de Datos 2020'!D69</f>
        <v>0</v>
      </c>
      <c r="AI108" s="85">
        <f t="shared" si="82"/>
        <v>0</v>
      </c>
    </row>
    <row r="109" spans="1:35" ht="12.75" customHeight="1" x14ac:dyDescent="0.2">
      <c r="A109" s="121"/>
      <c r="B109" s="138"/>
      <c r="C109" s="11" t="s">
        <v>39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3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f>'Ingreso de Datos 2020'!D70</f>
        <v>0</v>
      </c>
      <c r="AI109" s="86">
        <f t="shared" si="82"/>
        <v>0</v>
      </c>
    </row>
    <row r="110" spans="1:35" ht="12.75" customHeight="1" x14ac:dyDescent="0.2">
      <c r="A110" s="121"/>
      <c r="B110" s="137" t="s">
        <v>30</v>
      </c>
      <c r="C110" s="10" t="s">
        <v>25</v>
      </c>
      <c r="D110" s="82">
        <v>0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0</v>
      </c>
      <c r="U110" s="82">
        <v>0</v>
      </c>
      <c r="V110" s="82">
        <v>0</v>
      </c>
      <c r="W110" s="82">
        <v>0</v>
      </c>
      <c r="X110" s="82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170</v>
      </c>
      <c r="AD110" s="17">
        <v>284</v>
      </c>
      <c r="AE110" s="17">
        <v>39</v>
      </c>
      <c r="AF110" s="17">
        <v>13</v>
      </c>
      <c r="AG110" s="17">
        <v>0</v>
      </c>
      <c r="AH110" s="17">
        <f>'Ingreso de Datos 2020'!D71</f>
        <v>0</v>
      </c>
      <c r="AI110" s="85">
        <f t="shared" si="82"/>
        <v>506</v>
      </c>
    </row>
    <row r="111" spans="1:35" ht="12.75" customHeight="1" x14ac:dyDescent="0.2">
      <c r="A111" s="121"/>
      <c r="B111" s="138"/>
      <c r="C111" s="11" t="s">
        <v>39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204226</v>
      </c>
      <c r="AD111" s="18">
        <v>383971</v>
      </c>
      <c r="AE111" s="18">
        <v>107981</v>
      </c>
      <c r="AF111" s="18">
        <v>63526</v>
      </c>
      <c r="AG111" s="18">
        <v>2810</v>
      </c>
      <c r="AH111" s="18">
        <f>'Ingreso de Datos 2020'!D72</f>
        <v>1</v>
      </c>
      <c r="AI111" s="86">
        <f t="shared" si="82"/>
        <v>762515</v>
      </c>
    </row>
    <row r="112" spans="1:35" ht="12.75" customHeight="1" x14ac:dyDescent="0.2">
      <c r="A112" s="121"/>
      <c r="B112" s="137" t="s">
        <v>31</v>
      </c>
      <c r="C112" s="10" t="s">
        <v>25</v>
      </c>
      <c r="D112" s="82">
        <v>0</v>
      </c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82">
        <v>0</v>
      </c>
      <c r="U112" s="82">
        <v>0</v>
      </c>
      <c r="V112" s="82">
        <v>0</v>
      </c>
      <c r="W112" s="82">
        <v>0</v>
      </c>
      <c r="X112" s="82">
        <v>0</v>
      </c>
      <c r="Y112" s="17">
        <v>0</v>
      </c>
      <c r="Z112" s="17">
        <v>0</v>
      </c>
      <c r="AA112" s="17">
        <v>0</v>
      </c>
      <c r="AB112" s="17"/>
      <c r="AC112" s="17"/>
      <c r="AD112" s="17"/>
      <c r="AE112" s="17">
        <v>0</v>
      </c>
      <c r="AF112" s="17">
        <v>0</v>
      </c>
      <c r="AG112" s="17">
        <v>0</v>
      </c>
      <c r="AH112" s="17">
        <f>'Ingreso de Datos 2020'!D73</f>
        <v>0</v>
      </c>
      <c r="AI112" s="85">
        <f t="shared" si="82"/>
        <v>0</v>
      </c>
    </row>
    <row r="113" spans="1:35" ht="12.75" customHeight="1" x14ac:dyDescent="0.2">
      <c r="A113" s="122"/>
      <c r="B113" s="138"/>
      <c r="C113" s="11" t="s">
        <v>39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v>0</v>
      </c>
      <c r="V113" s="83">
        <v>0</v>
      </c>
      <c r="W113" s="83">
        <v>0</v>
      </c>
      <c r="X113" s="83">
        <v>0</v>
      </c>
      <c r="Y113" s="18">
        <v>0</v>
      </c>
      <c r="Z113" s="18">
        <v>0</v>
      </c>
      <c r="AA113" s="18">
        <v>0</v>
      </c>
      <c r="AB113" s="18"/>
      <c r="AC113" s="18"/>
      <c r="AD113" s="18"/>
      <c r="AE113" s="18">
        <v>0</v>
      </c>
      <c r="AF113" s="18">
        <v>0</v>
      </c>
      <c r="AG113" s="18">
        <v>0</v>
      </c>
      <c r="AH113" s="18">
        <f>'Ingreso de Datos 2020'!D74</f>
        <v>0</v>
      </c>
      <c r="AI113" s="86">
        <f t="shared" si="82"/>
        <v>0</v>
      </c>
    </row>
    <row r="114" spans="1:35" ht="12.75" customHeight="1" x14ac:dyDescent="0.2">
      <c r="A114" s="120" t="s">
        <v>32</v>
      </c>
      <c r="B114" s="137" t="s">
        <v>33</v>
      </c>
      <c r="C114" s="10" t="s">
        <v>25</v>
      </c>
      <c r="D114" s="82">
        <v>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0</v>
      </c>
      <c r="U114" s="82">
        <v>0</v>
      </c>
      <c r="V114" s="82">
        <v>0</v>
      </c>
      <c r="W114" s="82">
        <v>0</v>
      </c>
      <c r="X114" s="82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f>'Ingreso de Datos 2020'!D75</f>
        <v>0</v>
      </c>
      <c r="AI114" s="85">
        <f t="shared" si="82"/>
        <v>0</v>
      </c>
    </row>
    <row r="115" spans="1:35" ht="12.75" customHeight="1" x14ac:dyDescent="0.2">
      <c r="A115" s="121"/>
      <c r="B115" s="138"/>
      <c r="C115" s="11" t="s">
        <v>39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v>0</v>
      </c>
      <c r="V115" s="83">
        <v>0</v>
      </c>
      <c r="W115" s="83">
        <v>0</v>
      </c>
      <c r="X115" s="83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f>'Ingreso de Datos 2020'!D76</f>
        <v>0</v>
      </c>
      <c r="AI115" s="86">
        <f t="shared" si="82"/>
        <v>0</v>
      </c>
    </row>
    <row r="116" spans="1:35" ht="12.75" customHeight="1" x14ac:dyDescent="0.2">
      <c r="A116" s="121"/>
      <c r="B116" s="137" t="s">
        <v>34</v>
      </c>
      <c r="C116" s="10" t="s">
        <v>25</v>
      </c>
      <c r="D116" s="82">
        <v>0</v>
      </c>
      <c r="E116" s="82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82">
        <v>0</v>
      </c>
      <c r="V116" s="82">
        <v>0</v>
      </c>
      <c r="W116" s="82">
        <v>0</v>
      </c>
      <c r="X116" s="82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f>'Ingreso de Datos 2020'!D77</f>
        <v>0</v>
      </c>
      <c r="AI116" s="85">
        <f t="shared" si="82"/>
        <v>0</v>
      </c>
    </row>
    <row r="117" spans="1:35" ht="12.75" customHeight="1" x14ac:dyDescent="0.2">
      <c r="A117" s="121"/>
      <c r="B117" s="138"/>
      <c r="C117" s="11" t="s">
        <v>39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0</v>
      </c>
      <c r="U117" s="83">
        <v>0</v>
      </c>
      <c r="V117" s="83">
        <v>0</v>
      </c>
      <c r="W117" s="83">
        <v>0</v>
      </c>
      <c r="X117" s="83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f>'Ingreso de Datos 2020'!D78</f>
        <v>0</v>
      </c>
      <c r="AI117" s="86">
        <f t="shared" si="82"/>
        <v>0</v>
      </c>
    </row>
    <row r="118" spans="1:35" ht="12.75" customHeight="1" x14ac:dyDescent="0.2">
      <c r="A118" s="121"/>
      <c r="B118" s="137" t="s">
        <v>35</v>
      </c>
      <c r="C118" s="10" t="s">
        <v>25</v>
      </c>
      <c r="D118" s="82">
        <v>0</v>
      </c>
      <c r="E118" s="82">
        <v>0</v>
      </c>
      <c r="F118" s="82">
        <v>0</v>
      </c>
      <c r="G118" s="82">
        <v>0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  <c r="U118" s="82">
        <v>0</v>
      </c>
      <c r="V118" s="82">
        <v>0</v>
      </c>
      <c r="W118" s="82">
        <v>0</v>
      </c>
      <c r="X118" s="82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f>'Ingreso de Datos 2020'!D79</f>
        <v>0</v>
      </c>
      <c r="AI118" s="85">
        <f t="shared" si="82"/>
        <v>0</v>
      </c>
    </row>
    <row r="119" spans="1:35" ht="12.75" customHeight="1" x14ac:dyDescent="0.2">
      <c r="A119" s="121"/>
      <c r="B119" s="138"/>
      <c r="C119" s="11" t="s">
        <v>39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0</v>
      </c>
      <c r="V119" s="83">
        <v>0</v>
      </c>
      <c r="W119" s="83">
        <v>0</v>
      </c>
      <c r="X119" s="83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f>'Ingreso de Datos 2020'!D80</f>
        <v>0</v>
      </c>
      <c r="AI119" s="86">
        <f t="shared" si="82"/>
        <v>0</v>
      </c>
    </row>
    <row r="120" spans="1:35" ht="12.75" customHeight="1" x14ac:dyDescent="0.2">
      <c r="A120" s="121"/>
      <c r="B120" s="137" t="s">
        <v>36</v>
      </c>
      <c r="C120" s="10" t="s">
        <v>25</v>
      </c>
      <c r="D120" s="82">
        <v>0</v>
      </c>
      <c r="E120" s="82">
        <v>0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2">
        <v>0</v>
      </c>
      <c r="U120" s="82">
        <v>0</v>
      </c>
      <c r="V120" s="82">
        <v>0</v>
      </c>
      <c r="W120" s="82">
        <v>0</v>
      </c>
      <c r="X120" s="82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f>'Ingreso de Datos 2020'!D81</f>
        <v>0</v>
      </c>
      <c r="AI120" s="85">
        <f t="shared" si="82"/>
        <v>0</v>
      </c>
    </row>
    <row r="121" spans="1:35" ht="12.75" customHeight="1" x14ac:dyDescent="0.2">
      <c r="A121" s="121"/>
      <c r="B121" s="138"/>
      <c r="C121" s="11" t="s">
        <v>39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T121" s="83">
        <v>0</v>
      </c>
      <c r="U121" s="83">
        <v>0</v>
      </c>
      <c r="V121" s="83">
        <v>0</v>
      </c>
      <c r="W121" s="83">
        <v>0</v>
      </c>
      <c r="X121" s="83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f>'Ingreso de Datos 2020'!D82</f>
        <v>0</v>
      </c>
      <c r="AI121" s="86">
        <f t="shared" si="82"/>
        <v>0</v>
      </c>
    </row>
    <row r="122" spans="1:35" ht="12.75" customHeight="1" x14ac:dyDescent="0.2">
      <c r="A122" s="121"/>
      <c r="B122" s="137" t="s">
        <v>37</v>
      </c>
      <c r="C122" s="10" t="s">
        <v>25</v>
      </c>
      <c r="D122" s="82">
        <v>0</v>
      </c>
      <c r="E122" s="82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2">
        <v>0</v>
      </c>
      <c r="U122" s="82">
        <v>0</v>
      </c>
      <c r="V122" s="82">
        <v>0</v>
      </c>
      <c r="W122" s="82">
        <v>0</v>
      </c>
      <c r="X122" s="82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4</v>
      </c>
      <c r="AD122" s="17">
        <v>1</v>
      </c>
      <c r="AE122" s="17">
        <v>0</v>
      </c>
      <c r="AF122" s="17">
        <v>0</v>
      </c>
      <c r="AG122" s="17">
        <v>0</v>
      </c>
      <c r="AH122" s="17">
        <f>'Ingreso de Datos 2020'!D83</f>
        <v>0</v>
      </c>
      <c r="AI122" s="85">
        <f t="shared" si="82"/>
        <v>5</v>
      </c>
    </row>
    <row r="123" spans="1:35" ht="12.75" customHeight="1" x14ac:dyDescent="0.2">
      <c r="A123" s="121"/>
      <c r="B123" s="138"/>
      <c r="C123" s="11" t="s">
        <v>39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83">
        <v>0</v>
      </c>
      <c r="S123" s="83">
        <v>0</v>
      </c>
      <c r="T123" s="83">
        <v>0</v>
      </c>
      <c r="U123" s="83">
        <v>0</v>
      </c>
      <c r="V123" s="83">
        <v>0</v>
      </c>
      <c r="W123" s="83">
        <v>0</v>
      </c>
      <c r="X123" s="83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3400</v>
      </c>
      <c r="AD123" s="18">
        <v>800</v>
      </c>
      <c r="AE123" s="18">
        <v>0</v>
      </c>
      <c r="AF123" s="18">
        <v>0</v>
      </c>
      <c r="AG123" s="18">
        <v>0</v>
      </c>
      <c r="AH123" s="18">
        <f>'Ingreso de Datos 2020'!D84</f>
        <v>0</v>
      </c>
      <c r="AI123" s="86">
        <f t="shared" si="82"/>
        <v>4200</v>
      </c>
    </row>
    <row r="124" spans="1:35" ht="12.75" customHeight="1" x14ac:dyDescent="0.2">
      <c r="A124" s="121"/>
      <c r="B124" s="137" t="s">
        <v>38</v>
      </c>
      <c r="C124" s="10" t="s">
        <v>25</v>
      </c>
      <c r="D124" s="82">
        <v>0</v>
      </c>
      <c r="E124" s="82">
        <v>0</v>
      </c>
      <c r="F124" s="82">
        <v>0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0</v>
      </c>
      <c r="R124" s="82">
        <v>0</v>
      </c>
      <c r="S124" s="82">
        <v>0</v>
      </c>
      <c r="T124" s="82">
        <v>0</v>
      </c>
      <c r="U124" s="82">
        <v>0</v>
      </c>
      <c r="V124" s="82">
        <v>0</v>
      </c>
      <c r="W124" s="82">
        <v>0</v>
      </c>
      <c r="X124" s="82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f>'Ingreso de Datos 2020'!D85</f>
        <v>0</v>
      </c>
      <c r="AI124" s="85">
        <f t="shared" si="82"/>
        <v>0</v>
      </c>
    </row>
    <row r="125" spans="1:35" ht="12.75" customHeight="1" x14ac:dyDescent="0.2">
      <c r="A125" s="121"/>
      <c r="B125" s="138"/>
      <c r="C125" s="11" t="s">
        <v>39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v>0</v>
      </c>
      <c r="V125" s="83">
        <v>0</v>
      </c>
      <c r="W125" s="83">
        <v>0</v>
      </c>
      <c r="X125" s="83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f>'Ingreso de Datos 2020'!D86</f>
        <v>0</v>
      </c>
      <c r="AI125" s="86">
        <f t="shared" si="82"/>
        <v>0</v>
      </c>
    </row>
    <row r="126" spans="1:35" ht="12.75" customHeight="1" x14ac:dyDescent="0.2">
      <c r="A126" s="121"/>
      <c r="B126" s="137" t="s">
        <v>40</v>
      </c>
      <c r="C126" s="10" t="s">
        <v>25</v>
      </c>
      <c r="D126" s="82">
        <v>0</v>
      </c>
      <c r="E126" s="82">
        <v>0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f>'Ingreso de Datos 2020'!D87</f>
        <v>0</v>
      </c>
      <c r="AI126" s="85">
        <f t="shared" si="82"/>
        <v>0</v>
      </c>
    </row>
    <row r="127" spans="1:35" ht="12.75" customHeight="1" x14ac:dyDescent="0.2">
      <c r="A127" s="122"/>
      <c r="B127" s="138"/>
      <c r="C127" s="11" t="s">
        <v>39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3">
        <v>0</v>
      </c>
      <c r="X127" s="83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f>'Ingreso de Datos 2020'!D88</f>
        <v>0</v>
      </c>
      <c r="AI127" s="86">
        <f t="shared" si="82"/>
        <v>0</v>
      </c>
    </row>
    <row r="128" spans="1:35" ht="12.75" customHeight="1" x14ac:dyDescent="0.2">
      <c r="A128" s="133" t="s">
        <v>41</v>
      </c>
      <c r="B128" s="137" t="s">
        <v>42</v>
      </c>
      <c r="C128" s="10" t="s">
        <v>25</v>
      </c>
      <c r="D128" s="82">
        <v>0</v>
      </c>
      <c r="E128" s="82">
        <v>0</v>
      </c>
      <c r="F128" s="82">
        <v>0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2">
        <v>0</v>
      </c>
      <c r="O128" s="82">
        <v>0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0</v>
      </c>
      <c r="Y128" s="17">
        <v>0</v>
      </c>
      <c r="Z128" s="17">
        <v>0</v>
      </c>
      <c r="AA128" s="17">
        <v>0</v>
      </c>
      <c r="AB128" s="17">
        <v>189</v>
      </c>
      <c r="AC128" s="17">
        <v>838</v>
      </c>
      <c r="AD128" s="17">
        <v>312</v>
      </c>
      <c r="AE128" s="17">
        <v>38</v>
      </c>
      <c r="AF128" s="17">
        <v>16</v>
      </c>
      <c r="AG128" s="17">
        <v>1</v>
      </c>
      <c r="AH128" s="17">
        <f>'Ingreso de Datos 2020'!D89</f>
        <v>1</v>
      </c>
      <c r="AI128" s="85">
        <f t="shared" si="82"/>
        <v>1395</v>
      </c>
    </row>
    <row r="129" spans="1:35" ht="12.75" customHeight="1" x14ac:dyDescent="0.2">
      <c r="A129" s="134"/>
      <c r="B129" s="138"/>
      <c r="C129" s="11" t="s">
        <v>39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3">
        <v>0</v>
      </c>
      <c r="X129" s="83">
        <v>0</v>
      </c>
      <c r="Y129" s="18">
        <v>0</v>
      </c>
      <c r="Z129" s="18">
        <v>0</v>
      </c>
      <c r="AA129" s="18">
        <v>0</v>
      </c>
      <c r="AB129" s="18">
        <v>41680</v>
      </c>
      <c r="AC129" s="18">
        <v>175066</v>
      </c>
      <c r="AD129" s="18">
        <v>78641</v>
      </c>
      <c r="AE129" s="18">
        <v>10591</v>
      </c>
      <c r="AF129" s="18">
        <v>3097</v>
      </c>
      <c r="AG129" s="18">
        <v>161</v>
      </c>
      <c r="AH129" s="18">
        <f>'Ingreso de Datos 2020'!D90</f>
        <v>210</v>
      </c>
      <c r="AI129" s="86">
        <f t="shared" si="82"/>
        <v>309446</v>
      </c>
    </row>
    <row r="130" spans="1:35" ht="12.75" customHeight="1" x14ac:dyDescent="0.2">
      <c r="A130" s="134"/>
      <c r="B130" s="137" t="s">
        <v>43</v>
      </c>
      <c r="C130" s="10" t="s">
        <v>25</v>
      </c>
      <c r="D130" s="82">
        <v>0</v>
      </c>
      <c r="E130" s="82">
        <v>0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2">
        <v>0</v>
      </c>
      <c r="T130" s="82">
        <v>0</v>
      </c>
      <c r="U130" s="82">
        <v>0</v>
      </c>
      <c r="V130" s="82">
        <v>0</v>
      </c>
      <c r="W130" s="82">
        <v>0</v>
      </c>
      <c r="X130" s="82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f>'Ingreso de Datos 2020'!D91</f>
        <v>0</v>
      </c>
      <c r="AI130" s="85">
        <f t="shared" si="82"/>
        <v>0</v>
      </c>
    </row>
    <row r="131" spans="1:35" ht="12.75" customHeight="1" x14ac:dyDescent="0.2">
      <c r="A131" s="134"/>
      <c r="B131" s="138"/>
      <c r="C131" s="11" t="s">
        <v>39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  <c r="Q131" s="83">
        <v>0</v>
      </c>
      <c r="R131" s="83">
        <v>0</v>
      </c>
      <c r="S131" s="83">
        <v>0</v>
      </c>
      <c r="T131" s="83">
        <v>0</v>
      </c>
      <c r="U131" s="83">
        <v>0</v>
      </c>
      <c r="V131" s="83">
        <v>0</v>
      </c>
      <c r="W131" s="83">
        <v>0</v>
      </c>
      <c r="X131" s="83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f>'Ingreso de Datos 2020'!D92</f>
        <v>0</v>
      </c>
      <c r="AI131" s="86">
        <f t="shared" si="82"/>
        <v>0</v>
      </c>
    </row>
    <row r="132" spans="1:35" ht="12.75" customHeight="1" x14ac:dyDescent="0.2">
      <c r="A132" s="134"/>
      <c r="B132" s="137" t="s">
        <v>44</v>
      </c>
      <c r="C132" s="10" t="s">
        <v>25</v>
      </c>
      <c r="D132" s="82">
        <v>0</v>
      </c>
      <c r="E132" s="82">
        <v>0</v>
      </c>
      <c r="F132" s="82">
        <v>0</v>
      </c>
      <c r="G132" s="82">
        <v>0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0</v>
      </c>
      <c r="S132" s="82">
        <v>0</v>
      </c>
      <c r="T132" s="82">
        <v>0</v>
      </c>
      <c r="U132" s="82">
        <v>0</v>
      </c>
      <c r="V132" s="82">
        <v>0</v>
      </c>
      <c r="W132" s="82">
        <v>0</v>
      </c>
      <c r="X132" s="82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f>'Ingreso de Datos 2020'!D93</f>
        <v>0</v>
      </c>
      <c r="AI132" s="85">
        <f t="shared" si="82"/>
        <v>0</v>
      </c>
    </row>
    <row r="133" spans="1:35" ht="12.75" customHeight="1" x14ac:dyDescent="0.2">
      <c r="A133" s="134"/>
      <c r="B133" s="138"/>
      <c r="C133" s="11" t="s">
        <v>39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0</v>
      </c>
      <c r="S133" s="83">
        <v>0</v>
      </c>
      <c r="T133" s="83">
        <v>0</v>
      </c>
      <c r="U133" s="83">
        <v>0</v>
      </c>
      <c r="V133" s="83">
        <v>0</v>
      </c>
      <c r="W133" s="83">
        <v>0</v>
      </c>
      <c r="X133" s="83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f>'Ingreso de Datos 2020'!D94</f>
        <v>0</v>
      </c>
      <c r="AI133" s="86">
        <f t="shared" si="82"/>
        <v>0</v>
      </c>
    </row>
    <row r="134" spans="1:35" ht="12.75" customHeight="1" x14ac:dyDescent="0.2">
      <c r="A134" s="134"/>
      <c r="B134" s="137" t="s">
        <v>45</v>
      </c>
      <c r="C134" s="10" t="s">
        <v>25</v>
      </c>
      <c r="D134" s="82">
        <v>0</v>
      </c>
      <c r="E134" s="82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f>'Ingreso de Datos 2020'!D101</f>
        <v>0</v>
      </c>
      <c r="AF134" s="17">
        <v>0</v>
      </c>
      <c r="AG134" s="17">
        <v>0</v>
      </c>
      <c r="AH134" s="17">
        <f>SUM(X134:AE134)</f>
        <v>0</v>
      </c>
      <c r="AI134" s="85">
        <f t="shared" si="82"/>
        <v>0</v>
      </c>
    </row>
    <row r="135" spans="1:35" ht="12.75" customHeight="1" x14ac:dyDescent="0.2">
      <c r="A135" s="148"/>
      <c r="B135" s="138"/>
      <c r="C135" s="11" t="s">
        <v>39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  <c r="Q135" s="83">
        <v>0</v>
      </c>
      <c r="R135" s="83">
        <v>0</v>
      </c>
      <c r="S135" s="83">
        <v>0</v>
      </c>
      <c r="T135" s="83">
        <v>0</v>
      </c>
      <c r="U135" s="83">
        <v>0</v>
      </c>
      <c r="V135" s="83">
        <v>0</v>
      </c>
      <c r="W135" s="83">
        <v>0</v>
      </c>
      <c r="X135" s="83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f>'Ingreso de Datos 2020'!D102</f>
        <v>0</v>
      </c>
      <c r="AF135" s="18">
        <v>0</v>
      </c>
      <c r="AG135" s="18">
        <v>0</v>
      </c>
      <c r="AH135" s="18">
        <f>SUM(X135:AE135)</f>
        <v>0</v>
      </c>
      <c r="AI135" s="86">
        <f t="shared" si="82"/>
        <v>0</v>
      </c>
    </row>
    <row r="136" spans="1:35" ht="12.75" customHeight="1" x14ac:dyDescent="0.2">
      <c r="A136" s="3" t="str">
        <f>A46</f>
        <v>FUENTE: reporte mensual Metas Subsidios Asignados DPH a DIFIN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8"/>
      <c r="AD136" s="28"/>
      <c r="AE136" s="28"/>
      <c r="AF136" s="28"/>
      <c r="AG136" s="28"/>
      <c r="AH136" s="28"/>
      <c r="AI136" s="28"/>
    </row>
    <row r="137" spans="1:3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</sheetData>
  <sheetProtection sheet="1" objects="1" scenarios="1"/>
  <mergeCells count="69">
    <mergeCell ref="A83:A90"/>
    <mergeCell ref="B89:B90"/>
    <mergeCell ref="A128:A135"/>
    <mergeCell ref="B134:B135"/>
    <mergeCell ref="A69:A82"/>
    <mergeCell ref="A114:A127"/>
    <mergeCell ref="B126:B127"/>
    <mergeCell ref="B124:B125"/>
    <mergeCell ref="B132:B133"/>
    <mergeCell ref="B85:B86"/>
    <mergeCell ref="B83:B84"/>
    <mergeCell ref="B75:B76"/>
    <mergeCell ref="B108:B109"/>
    <mergeCell ref="B120:B121"/>
    <mergeCell ref="B122:B123"/>
    <mergeCell ref="B77:B78"/>
    <mergeCell ref="A57:A68"/>
    <mergeCell ref="B57:B58"/>
    <mergeCell ref="B71:B72"/>
    <mergeCell ref="B69:B70"/>
    <mergeCell ref="B67:B68"/>
    <mergeCell ref="B65:B66"/>
    <mergeCell ref="A38:A45"/>
    <mergeCell ref="B44:B45"/>
    <mergeCell ref="B38:B39"/>
    <mergeCell ref="B42:B43"/>
    <mergeCell ref="A52:C53"/>
    <mergeCell ref="B40:B41"/>
    <mergeCell ref="A7:C8"/>
    <mergeCell ref="B26:B27"/>
    <mergeCell ref="B28:B29"/>
    <mergeCell ref="A24:A37"/>
    <mergeCell ref="B24:B25"/>
    <mergeCell ref="A12:A23"/>
    <mergeCell ref="B22:B23"/>
    <mergeCell ref="B12:B13"/>
    <mergeCell ref="B14:B15"/>
    <mergeCell ref="B18:B19"/>
    <mergeCell ref="B16:B17"/>
    <mergeCell ref="B30:B31"/>
    <mergeCell ref="B32:B33"/>
    <mergeCell ref="B34:B35"/>
    <mergeCell ref="B36:B37"/>
    <mergeCell ref="B20:B21"/>
    <mergeCell ref="B79:B80"/>
    <mergeCell ref="B81:B82"/>
    <mergeCell ref="B114:B115"/>
    <mergeCell ref="B116:B117"/>
    <mergeCell ref="B118:B119"/>
    <mergeCell ref="B110:B111"/>
    <mergeCell ref="B102:B103"/>
    <mergeCell ref="B104:B105"/>
    <mergeCell ref="B106:B107"/>
    <mergeCell ref="B130:B131"/>
    <mergeCell ref="A102:A113"/>
    <mergeCell ref="B112:B113"/>
    <mergeCell ref="AI7:AI8"/>
    <mergeCell ref="AI52:AI53"/>
    <mergeCell ref="AI97:AI98"/>
    <mergeCell ref="D7:AH7"/>
    <mergeCell ref="D52:AH52"/>
    <mergeCell ref="D97:AH97"/>
    <mergeCell ref="B128:B129"/>
    <mergeCell ref="B73:B74"/>
    <mergeCell ref="B59:B60"/>
    <mergeCell ref="B61:B62"/>
    <mergeCell ref="B63:B64"/>
    <mergeCell ref="A97:C98"/>
    <mergeCell ref="B87:B88"/>
  </mergeCells>
  <phoneticPr fontId="0" type="noConversion"/>
  <printOptions horizontalCentered="1"/>
  <pageMargins left="0.19685039370078741" right="0.19685039370078741" top="0.19685039370078741" bottom="0.19685039370078741" header="0" footer="0"/>
  <pageSetup scale="53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tabColor rgb="FFFF9933"/>
    <pageSetUpPr fitToPage="1"/>
  </sheetPr>
  <dimension ref="A1:AL265"/>
  <sheetViews>
    <sheetView workbookViewId="0">
      <pane xSplit="3" ySplit="8" topLeftCell="AH9" activePane="bottomRight" state="frozen"/>
      <selection activeCell="A7" sqref="A7:B8"/>
      <selection pane="topRight" activeCell="A7" sqref="A7:B8"/>
      <selection pane="bottomLeft" activeCell="A7" sqref="A7:B8"/>
      <selection pane="bottomRight" activeCell="A7" sqref="A7:C8"/>
    </sheetView>
  </sheetViews>
  <sheetFormatPr baseColWidth="10" defaultColWidth="11.42578125" defaultRowHeight="12.75" customHeight="1" x14ac:dyDescent="0.2"/>
  <cols>
    <col min="1" max="1" width="11.5703125" style="2" customWidth="1"/>
    <col min="2" max="2" width="36.28515625" style="2" customWidth="1"/>
    <col min="3" max="23" width="7.5703125" style="2" customWidth="1"/>
    <col min="24" max="35" width="16.7109375" style="4" customWidth="1"/>
    <col min="36" max="86" width="13.7109375" style="1" customWidth="1"/>
    <col min="87" max="16384" width="11.42578125" style="1"/>
  </cols>
  <sheetData>
    <row r="1" spans="1:36" ht="12.75" customHeight="1" x14ac:dyDescent="0.2">
      <c r="A1" s="26"/>
      <c r="AH1" s="90" t="str">
        <f>'Ingreso de Datos 2020'!A1</f>
        <v>SUBSIDIOS PAGADOS PROGRAMA REGULAR Y RECONSTRUCCIÓN</v>
      </c>
    </row>
    <row r="2" spans="1:36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C2" s="32"/>
      <c r="AH2" s="90" t="str">
        <f>'Ingreso de Datos 2020'!A2</f>
        <v>EQUIPO DE ESTADISTICAS – COMISIÓN DE ESTUDIOS HABITACIONALES Y URBANOS</v>
      </c>
    </row>
    <row r="3" spans="1:36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AC3" s="33"/>
      <c r="AH3" s="90" t="str">
        <f>'Ingreso de Datos 2020'!A5</f>
        <v>PERIODO: 1990 - DICIEMBRE 2020</v>
      </c>
    </row>
    <row r="4" spans="1:36" ht="12.75" customHeight="1" x14ac:dyDescent="0.2">
      <c r="AH4" s="90" t="str">
        <f>'Ingreso de Datos 2020'!A6</f>
        <v>POR AÑO Y PROGRAMA</v>
      </c>
    </row>
    <row r="5" spans="1:36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6" ht="12.75" customHeight="1" thickBot="1" x14ac:dyDescent="0.25">
      <c r="A6" s="60" t="s">
        <v>51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6" s="7" customFormat="1" ht="12.75" customHeight="1" x14ac:dyDescent="0.2">
      <c r="A7" s="143" t="s">
        <v>52</v>
      </c>
      <c r="B7" s="144"/>
      <c r="C7" s="145"/>
      <c r="D7" s="141" t="s">
        <v>53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39" t="s">
        <v>22</v>
      </c>
    </row>
    <row r="8" spans="1:36" s="7" customFormat="1" ht="12.75" customHeight="1" thickBot="1" x14ac:dyDescent="0.25">
      <c r="A8" s="146"/>
      <c r="B8" s="147"/>
      <c r="C8" s="147"/>
      <c r="D8" s="91">
        <v>1990</v>
      </c>
      <c r="E8" s="91">
        <v>1991</v>
      </c>
      <c r="F8" s="91">
        <v>1992</v>
      </c>
      <c r="G8" s="91">
        <v>1993</v>
      </c>
      <c r="H8" s="91">
        <v>1994</v>
      </c>
      <c r="I8" s="91">
        <v>1995</v>
      </c>
      <c r="J8" s="91">
        <v>1996</v>
      </c>
      <c r="K8" s="91">
        <v>1997</v>
      </c>
      <c r="L8" s="91">
        <v>1998</v>
      </c>
      <c r="M8" s="91">
        <v>1999</v>
      </c>
      <c r="N8" s="91">
        <v>2000</v>
      </c>
      <c r="O8" s="91">
        <v>2001</v>
      </c>
      <c r="P8" s="91">
        <v>2002</v>
      </c>
      <c r="Q8" s="91">
        <v>2003</v>
      </c>
      <c r="R8" s="91">
        <v>2004</v>
      </c>
      <c r="S8" s="91">
        <v>2005</v>
      </c>
      <c r="T8" s="91">
        <v>2006</v>
      </c>
      <c r="U8" s="91">
        <v>2007</v>
      </c>
      <c r="V8" s="91">
        <v>2008</v>
      </c>
      <c r="W8" s="91">
        <v>2009</v>
      </c>
      <c r="X8" s="91">
        <v>2010</v>
      </c>
      <c r="Y8" s="91">
        <v>2011</v>
      </c>
      <c r="Z8" s="91">
        <v>2012</v>
      </c>
      <c r="AA8" s="91">
        <v>2013</v>
      </c>
      <c r="AB8" s="91">
        <v>2014</v>
      </c>
      <c r="AC8" s="91">
        <v>2015</v>
      </c>
      <c r="AD8" s="91">
        <v>2016</v>
      </c>
      <c r="AE8" s="91">
        <v>2017</v>
      </c>
      <c r="AF8" s="91">
        <v>2018</v>
      </c>
      <c r="AG8" s="102">
        <v>2019</v>
      </c>
      <c r="AH8" s="102">
        <v>2020</v>
      </c>
      <c r="AI8" s="140"/>
    </row>
    <row r="9" spans="1:36" s="9" customFormat="1" ht="12.75" customHeight="1" x14ac:dyDescent="0.2">
      <c r="A9" s="39"/>
      <c r="B9" s="40" t="s">
        <v>54</v>
      </c>
      <c r="C9" s="25" t="s">
        <v>25</v>
      </c>
      <c r="D9" s="25">
        <f>D12+D14+D16+D18+D20+D22+D24+D26+D28+D30+D32+D34+D36+D38+D40+D42+D44</f>
        <v>785</v>
      </c>
      <c r="E9" s="25">
        <f t="shared" ref="E9:AH9" si="0">E12+E14+E16+E18+E20+E22+E24+E26+E28+E30+E32+E34+E36+E38+E40+E42+E44</f>
        <v>1387</v>
      </c>
      <c r="F9" s="25">
        <f t="shared" si="0"/>
        <v>1026</v>
      </c>
      <c r="G9" s="25">
        <f t="shared" si="0"/>
        <v>1499</v>
      </c>
      <c r="H9" s="25">
        <f t="shared" si="0"/>
        <v>864</v>
      </c>
      <c r="I9" s="25">
        <f t="shared" si="0"/>
        <v>1746</v>
      </c>
      <c r="J9" s="25">
        <f t="shared" si="0"/>
        <v>935</v>
      </c>
      <c r="K9" s="25">
        <f t="shared" si="0"/>
        <v>1260</v>
      </c>
      <c r="L9" s="25">
        <f t="shared" si="0"/>
        <v>1021</v>
      </c>
      <c r="M9" s="25">
        <f t="shared" si="0"/>
        <v>1417</v>
      </c>
      <c r="N9" s="25">
        <f t="shared" si="0"/>
        <v>1140</v>
      </c>
      <c r="O9" s="25">
        <f t="shared" si="0"/>
        <v>1462</v>
      </c>
      <c r="P9" s="25">
        <f t="shared" si="0"/>
        <v>916</v>
      </c>
      <c r="Q9" s="25">
        <f t="shared" si="0"/>
        <v>887</v>
      </c>
      <c r="R9" s="25">
        <f t="shared" si="0"/>
        <v>1988</v>
      </c>
      <c r="S9" s="25">
        <f t="shared" si="0"/>
        <v>2675</v>
      </c>
      <c r="T9" s="25">
        <f t="shared" si="0"/>
        <v>2303</v>
      </c>
      <c r="U9" s="25">
        <f t="shared" si="0"/>
        <v>3186</v>
      </c>
      <c r="V9" s="25">
        <f t="shared" si="0"/>
        <v>2510</v>
      </c>
      <c r="W9" s="25">
        <f t="shared" si="0"/>
        <v>2791</v>
      </c>
      <c r="X9" s="25">
        <f t="shared" si="0"/>
        <v>2596</v>
      </c>
      <c r="Y9" s="25">
        <f t="shared" si="0"/>
        <v>2160</v>
      </c>
      <c r="Z9" s="25">
        <f t="shared" si="0"/>
        <v>1354</v>
      </c>
      <c r="AA9" s="25">
        <f t="shared" si="0"/>
        <v>2333</v>
      </c>
      <c r="AB9" s="25">
        <f t="shared" si="0"/>
        <v>3130</v>
      </c>
      <c r="AC9" s="25">
        <f t="shared" si="0"/>
        <v>6306</v>
      </c>
      <c r="AD9" s="25">
        <f t="shared" si="0"/>
        <v>5926</v>
      </c>
      <c r="AE9" s="25">
        <f t="shared" si="0"/>
        <v>3962</v>
      </c>
      <c r="AF9" s="25">
        <f t="shared" si="0"/>
        <v>3466</v>
      </c>
      <c r="AG9" s="25">
        <f t="shared" ref="AG9" si="1">AG12+AG14+AG16+AG18+AG20+AG22+AG24+AG26+AG28+AG30+AG32+AG34+AG36+AG38+AG40+AG42+AG44</f>
        <v>2631</v>
      </c>
      <c r="AH9" s="25">
        <f t="shared" si="0"/>
        <v>1596</v>
      </c>
      <c r="AI9" s="42">
        <f>SUM(D9:AH9)</f>
        <v>67258</v>
      </c>
      <c r="AJ9" s="8"/>
    </row>
    <row r="10" spans="1:36" s="9" customFormat="1" ht="12.75" customHeight="1" thickBot="1" x14ac:dyDescent="0.25">
      <c r="A10" s="43"/>
      <c r="B10" s="16"/>
      <c r="C10" s="20" t="s">
        <v>39</v>
      </c>
      <c r="D10" s="20">
        <f>D13+D15+D17+D19+D21+D23+D25+D27+D29+D31+D33+D35+D37+D39+D41+D43+D45</f>
        <v>72464.31</v>
      </c>
      <c r="E10" s="20">
        <f t="shared" ref="E10:AH10" si="2">E13+E15+E17+E19+E21+E23+E25+E27+E29+E31+E33+E35+E37+E39+E41+E43+E45</f>
        <v>143228.16</v>
      </c>
      <c r="F10" s="20">
        <f t="shared" si="2"/>
        <v>93552.14</v>
      </c>
      <c r="G10" s="20">
        <f t="shared" si="2"/>
        <v>139083.39000000001</v>
      </c>
      <c r="H10" s="20">
        <f t="shared" si="2"/>
        <v>93246.399999999994</v>
      </c>
      <c r="I10" s="20">
        <f t="shared" si="2"/>
        <v>174107.63</v>
      </c>
      <c r="J10" s="20">
        <f t="shared" si="2"/>
        <v>93627.6</v>
      </c>
      <c r="K10" s="20">
        <f t="shared" si="2"/>
        <v>124242.54000000001</v>
      </c>
      <c r="L10" s="20">
        <f t="shared" si="2"/>
        <v>101123.38</v>
      </c>
      <c r="M10" s="20">
        <f t="shared" si="2"/>
        <v>140825.27000000002</v>
      </c>
      <c r="N10" s="20">
        <f t="shared" si="2"/>
        <v>116463.35</v>
      </c>
      <c r="O10" s="20">
        <f t="shared" si="2"/>
        <v>144737.65</v>
      </c>
      <c r="P10" s="20">
        <f t="shared" si="2"/>
        <v>111165</v>
      </c>
      <c r="Q10" s="20">
        <f t="shared" si="2"/>
        <v>141870</v>
      </c>
      <c r="R10" s="20">
        <f t="shared" si="2"/>
        <v>372117.26</v>
      </c>
      <c r="S10" s="20">
        <f t="shared" si="2"/>
        <v>612403.75</v>
      </c>
      <c r="T10" s="20">
        <f t="shared" si="2"/>
        <v>529490.48</v>
      </c>
      <c r="U10" s="20">
        <f t="shared" si="2"/>
        <v>898410.71</v>
      </c>
      <c r="V10" s="20">
        <f t="shared" si="2"/>
        <v>747117.82</v>
      </c>
      <c r="W10" s="20">
        <f t="shared" si="2"/>
        <v>824739.13005000004</v>
      </c>
      <c r="X10" s="20">
        <f t="shared" si="2"/>
        <v>751107.831658707</v>
      </c>
      <c r="Y10" s="20">
        <f t="shared" si="2"/>
        <v>608012.79478541086</v>
      </c>
      <c r="Z10" s="20">
        <f t="shared" si="2"/>
        <v>300355</v>
      </c>
      <c r="AA10" s="20">
        <f t="shared" si="2"/>
        <v>456734</v>
      </c>
      <c r="AB10" s="20">
        <f t="shared" si="2"/>
        <v>717939</v>
      </c>
      <c r="AC10" s="20">
        <f t="shared" si="2"/>
        <v>1414986</v>
      </c>
      <c r="AD10" s="20">
        <f t="shared" si="2"/>
        <v>2001421</v>
      </c>
      <c r="AE10" s="20">
        <f t="shared" si="2"/>
        <v>1588049</v>
      </c>
      <c r="AF10" s="20">
        <f t="shared" si="2"/>
        <v>1397932</v>
      </c>
      <c r="AG10" s="20">
        <f t="shared" ref="AG10" si="3">AG13+AG15+AG17+AG19+AG21+AG23+AG25+AG27+AG29+AG31+AG33+AG35+AG37+AG39+AG41+AG43+AG45</f>
        <v>1186437</v>
      </c>
      <c r="AH10" s="20">
        <f t="shared" si="2"/>
        <v>1302325.6000000001</v>
      </c>
      <c r="AI10" s="45">
        <f>SUM(D10:AH10)</f>
        <v>17399315.196494117</v>
      </c>
      <c r="AJ10" s="8"/>
    </row>
    <row r="11" spans="1:36" s="7" customFormat="1" ht="12.75" customHeight="1" x14ac:dyDescent="0.2"/>
    <row r="12" spans="1:36" ht="12.75" customHeight="1" x14ac:dyDescent="0.2">
      <c r="A12" s="120" t="s">
        <v>23</v>
      </c>
      <c r="B12" s="137" t="s">
        <v>24</v>
      </c>
      <c r="C12" s="59" t="s">
        <v>25</v>
      </c>
      <c r="D12" s="17">
        <f t="shared" ref="D12:AH12" si="4">D57+D102</f>
        <v>47</v>
      </c>
      <c r="E12" s="17">
        <f t="shared" si="4"/>
        <v>6</v>
      </c>
      <c r="F12" s="17">
        <f t="shared" si="4"/>
        <v>114</v>
      </c>
      <c r="G12" s="17">
        <f t="shared" si="4"/>
        <v>102</v>
      </c>
      <c r="H12" s="17">
        <f t="shared" si="4"/>
        <v>135</v>
      </c>
      <c r="I12" s="17">
        <f t="shared" si="4"/>
        <v>75</v>
      </c>
      <c r="J12" s="17">
        <f t="shared" si="4"/>
        <v>25</v>
      </c>
      <c r="K12" s="17">
        <f t="shared" si="4"/>
        <v>54</v>
      </c>
      <c r="L12" s="17">
        <f t="shared" si="4"/>
        <v>36</v>
      </c>
      <c r="M12" s="17">
        <f t="shared" si="4"/>
        <v>58</v>
      </c>
      <c r="N12" s="17">
        <f t="shared" si="4"/>
        <v>37</v>
      </c>
      <c r="O12" s="17">
        <f t="shared" si="4"/>
        <v>15</v>
      </c>
      <c r="P12" s="17">
        <f t="shared" si="4"/>
        <v>43</v>
      </c>
      <c r="Q12" s="17">
        <f t="shared" si="4"/>
        <v>49</v>
      </c>
      <c r="R12" s="17">
        <f t="shared" si="4"/>
        <v>71</v>
      </c>
      <c r="S12" s="17">
        <f t="shared" si="4"/>
        <v>54</v>
      </c>
      <c r="T12" s="17">
        <f t="shared" si="4"/>
        <v>11</v>
      </c>
      <c r="U12" s="17">
        <f t="shared" si="4"/>
        <v>6</v>
      </c>
      <c r="V12" s="17">
        <f t="shared" si="4"/>
        <v>0</v>
      </c>
      <c r="W12" s="17">
        <f t="shared" si="4"/>
        <v>6</v>
      </c>
      <c r="X12" s="17">
        <f t="shared" si="4"/>
        <v>11</v>
      </c>
      <c r="Y12" s="17">
        <f t="shared" si="4"/>
        <v>1</v>
      </c>
      <c r="Z12" s="17">
        <f t="shared" si="4"/>
        <v>0</v>
      </c>
      <c r="AA12" s="17">
        <f t="shared" si="4"/>
        <v>0</v>
      </c>
      <c r="AB12" s="17">
        <f t="shared" si="4"/>
        <v>0</v>
      </c>
      <c r="AC12" s="17">
        <f t="shared" si="4"/>
        <v>0</v>
      </c>
      <c r="AD12" s="17">
        <f t="shared" si="4"/>
        <v>0</v>
      </c>
      <c r="AE12" s="17">
        <f t="shared" si="4"/>
        <v>0</v>
      </c>
      <c r="AF12" s="17">
        <f t="shared" si="4"/>
        <v>0</v>
      </c>
      <c r="AG12" s="17">
        <f t="shared" ref="AG12" si="5">AG57+AG102</f>
        <v>0</v>
      </c>
      <c r="AH12" s="17">
        <f t="shared" si="4"/>
        <v>0</v>
      </c>
      <c r="AI12" s="85">
        <f>SUM(D12:AH12)</f>
        <v>956</v>
      </c>
    </row>
    <row r="13" spans="1:36" ht="12.75" customHeight="1" x14ac:dyDescent="0.2">
      <c r="A13" s="121"/>
      <c r="B13" s="138"/>
      <c r="C13" s="57" t="s">
        <v>39</v>
      </c>
      <c r="D13" s="18">
        <f t="shared" ref="D13:AH13" si="6">D58+D103</f>
        <v>4055</v>
      </c>
      <c r="E13" s="18">
        <f t="shared" si="6"/>
        <v>525</v>
      </c>
      <c r="F13" s="18">
        <f t="shared" si="6"/>
        <v>12582</v>
      </c>
      <c r="G13" s="18">
        <f t="shared" si="6"/>
        <v>11696.63</v>
      </c>
      <c r="H13" s="18">
        <f t="shared" si="6"/>
        <v>15009.18</v>
      </c>
      <c r="I13" s="18">
        <f t="shared" si="6"/>
        <v>8156.74</v>
      </c>
      <c r="J13" s="18">
        <f t="shared" si="6"/>
        <v>2790.32</v>
      </c>
      <c r="K13" s="18">
        <f t="shared" si="6"/>
        <v>7408.46</v>
      </c>
      <c r="L13" s="18">
        <f t="shared" si="6"/>
        <v>4982.3900000000003</v>
      </c>
      <c r="M13" s="18">
        <f t="shared" si="6"/>
        <v>8100</v>
      </c>
      <c r="N13" s="18">
        <f t="shared" si="6"/>
        <v>5190</v>
      </c>
      <c r="O13" s="18">
        <f t="shared" si="6"/>
        <v>2250</v>
      </c>
      <c r="P13" s="18">
        <f t="shared" si="6"/>
        <v>6430</v>
      </c>
      <c r="Q13" s="18">
        <f t="shared" si="6"/>
        <v>7530</v>
      </c>
      <c r="R13" s="18">
        <f t="shared" si="6"/>
        <v>12650</v>
      </c>
      <c r="S13" s="18">
        <f t="shared" si="6"/>
        <v>8554.49</v>
      </c>
      <c r="T13" s="18">
        <f t="shared" si="6"/>
        <v>1870</v>
      </c>
      <c r="U13" s="18">
        <f t="shared" si="6"/>
        <v>1080</v>
      </c>
      <c r="V13" s="18">
        <f t="shared" si="6"/>
        <v>0</v>
      </c>
      <c r="W13" s="18">
        <f t="shared" si="6"/>
        <v>1080</v>
      </c>
      <c r="X13" s="18">
        <f t="shared" si="6"/>
        <v>4391.7385611038999</v>
      </c>
      <c r="Y13" s="18">
        <f t="shared" si="6"/>
        <v>435</v>
      </c>
      <c r="Z13" s="18">
        <f t="shared" si="6"/>
        <v>0</v>
      </c>
      <c r="AA13" s="18">
        <f t="shared" si="6"/>
        <v>0</v>
      </c>
      <c r="AB13" s="18">
        <f t="shared" si="6"/>
        <v>0</v>
      </c>
      <c r="AC13" s="18">
        <f t="shared" si="6"/>
        <v>0</v>
      </c>
      <c r="AD13" s="18">
        <f t="shared" si="6"/>
        <v>0</v>
      </c>
      <c r="AE13" s="18">
        <f t="shared" si="6"/>
        <v>0</v>
      </c>
      <c r="AF13" s="18">
        <f t="shared" si="6"/>
        <v>0</v>
      </c>
      <c r="AG13" s="18">
        <f t="shared" ref="AG13" si="7">AG58+AG103</f>
        <v>0</v>
      </c>
      <c r="AH13" s="18">
        <f t="shared" si="6"/>
        <v>0</v>
      </c>
      <c r="AI13" s="86">
        <f t="shared" ref="AI13:AI45" si="8">SUM(D13:AH13)</f>
        <v>126766.94856110391</v>
      </c>
    </row>
    <row r="14" spans="1:36" ht="12.75" customHeight="1" x14ac:dyDescent="0.2">
      <c r="A14" s="121"/>
      <c r="B14" s="137" t="s">
        <v>27</v>
      </c>
      <c r="C14" s="10" t="s">
        <v>25</v>
      </c>
      <c r="D14" s="17">
        <f t="shared" ref="D14:AH14" si="9">D59+D104</f>
        <v>0</v>
      </c>
      <c r="E14" s="17">
        <f t="shared" si="9"/>
        <v>0</v>
      </c>
      <c r="F14" s="17">
        <f t="shared" si="9"/>
        <v>0</v>
      </c>
      <c r="G14" s="17">
        <f t="shared" si="9"/>
        <v>0</v>
      </c>
      <c r="H14" s="17">
        <f t="shared" si="9"/>
        <v>165</v>
      </c>
      <c r="I14" s="17">
        <f t="shared" si="9"/>
        <v>207</v>
      </c>
      <c r="J14" s="17">
        <f t="shared" si="9"/>
        <v>139</v>
      </c>
      <c r="K14" s="17">
        <f t="shared" si="9"/>
        <v>319</v>
      </c>
      <c r="L14" s="17">
        <f t="shared" si="9"/>
        <v>68</v>
      </c>
      <c r="M14" s="17">
        <f t="shared" si="9"/>
        <v>89</v>
      </c>
      <c r="N14" s="17">
        <f t="shared" si="9"/>
        <v>102</v>
      </c>
      <c r="O14" s="17">
        <f t="shared" si="9"/>
        <v>151</v>
      </c>
      <c r="P14" s="17">
        <f t="shared" si="9"/>
        <v>272</v>
      </c>
      <c r="Q14" s="17">
        <f t="shared" si="9"/>
        <v>83</v>
      </c>
      <c r="R14" s="17">
        <f t="shared" si="9"/>
        <v>54</v>
      </c>
      <c r="S14" s="17">
        <f t="shared" si="9"/>
        <v>67</v>
      </c>
      <c r="T14" s="17">
        <f t="shared" si="9"/>
        <v>16</v>
      </c>
      <c r="U14" s="17">
        <f t="shared" si="9"/>
        <v>2</v>
      </c>
      <c r="V14" s="17">
        <f t="shared" si="9"/>
        <v>0</v>
      </c>
      <c r="W14" s="17">
        <f t="shared" si="9"/>
        <v>0</v>
      </c>
      <c r="X14" s="17">
        <f t="shared" si="9"/>
        <v>0</v>
      </c>
      <c r="Y14" s="17">
        <f t="shared" si="9"/>
        <v>0</v>
      </c>
      <c r="Z14" s="17">
        <f t="shared" si="9"/>
        <v>0</v>
      </c>
      <c r="AA14" s="17">
        <f t="shared" si="9"/>
        <v>0</v>
      </c>
      <c r="AB14" s="17">
        <f t="shared" si="9"/>
        <v>0</v>
      </c>
      <c r="AC14" s="17">
        <f t="shared" si="9"/>
        <v>0</v>
      </c>
      <c r="AD14" s="17">
        <f t="shared" si="9"/>
        <v>0</v>
      </c>
      <c r="AE14" s="17">
        <f t="shared" si="9"/>
        <v>0</v>
      </c>
      <c r="AF14" s="17">
        <f t="shared" si="9"/>
        <v>0</v>
      </c>
      <c r="AG14" s="17">
        <f t="shared" ref="AG14" si="10">AG59+AG104</f>
        <v>0</v>
      </c>
      <c r="AH14" s="17">
        <f t="shared" si="9"/>
        <v>0</v>
      </c>
      <c r="AI14" s="85">
        <f t="shared" si="8"/>
        <v>1734</v>
      </c>
    </row>
    <row r="15" spans="1:36" ht="12.75" customHeight="1" x14ac:dyDescent="0.2">
      <c r="A15" s="121"/>
      <c r="B15" s="138"/>
      <c r="C15" s="11" t="s">
        <v>39</v>
      </c>
      <c r="D15" s="18">
        <f t="shared" ref="D15:AH15" si="11">D60+D105</f>
        <v>0</v>
      </c>
      <c r="E15" s="18">
        <f t="shared" si="11"/>
        <v>0</v>
      </c>
      <c r="F15" s="18">
        <f t="shared" si="11"/>
        <v>0</v>
      </c>
      <c r="G15" s="18">
        <f t="shared" si="11"/>
        <v>0</v>
      </c>
      <c r="H15" s="18">
        <f t="shared" si="11"/>
        <v>21868</v>
      </c>
      <c r="I15" s="18">
        <f t="shared" si="11"/>
        <v>24712</v>
      </c>
      <c r="J15" s="18">
        <f t="shared" si="11"/>
        <v>10874</v>
      </c>
      <c r="K15" s="18">
        <f t="shared" si="11"/>
        <v>27573</v>
      </c>
      <c r="L15" s="18">
        <f t="shared" si="11"/>
        <v>6844</v>
      </c>
      <c r="M15" s="18">
        <f t="shared" si="11"/>
        <v>10487</v>
      </c>
      <c r="N15" s="18">
        <f t="shared" si="11"/>
        <v>10803</v>
      </c>
      <c r="O15" s="18">
        <f t="shared" si="11"/>
        <v>18005</v>
      </c>
      <c r="P15" s="18">
        <f t="shared" si="11"/>
        <v>37447</v>
      </c>
      <c r="Q15" s="18">
        <f t="shared" si="11"/>
        <v>10437</v>
      </c>
      <c r="R15" s="18">
        <f t="shared" si="11"/>
        <v>7987</v>
      </c>
      <c r="S15" s="18">
        <f t="shared" si="11"/>
        <v>9789</v>
      </c>
      <c r="T15" s="18">
        <f t="shared" si="11"/>
        <v>2326</v>
      </c>
      <c r="U15" s="18">
        <f t="shared" si="11"/>
        <v>263</v>
      </c>
      <c r="V15" s="18">
        <f t="shared" si="11"/>
        <v>0</v>
      </c>
      <c r="W15" s="18">
        <f t="shared" si="11"/>
        <v>0</v>
      </c>
      <c r="X15" s="18">
        <f t="shared" si="11"/>
        <v>0</v>
      </c>
      <c r="Y15" s="18">
        <f t="shared" si="11"/>
        <v>0</v>
      </c>
      <c r="Z15" s="18">
        <f t="shared" si="11"/>
        <v>0</v>
      </c>
      <c r="AA15" s="18">
        <f t="shared" si="11"/>
        <v>0</v>
      </c>
      <c r="AB15" s="18">
        <f t="shared" si="11"/>
        <v>0</v>
      </c>
      <c r="AC15" s="18">
        <f t="shared" si="11"/>
        <v>0</v>
      </c>
      <c r="AD15" s="18">
        <f t="shared" si="11"/>
        <v>0</v>
      </c>
      <c r="AE15" s="18">
        <f t="shared" si="11"/>
        <v>0</v>
      </c>
      <c r="AF15" s="18">
        <f t="shared" si="11"/>
        <v>0</v>
      </c>
      <c r="AG15" s="18">
        <f t="shared" ref="AG15" si="12">AG60+AG105</f>
        <v>0</v>
      </c>
      <c r="AH15" s="18">
        <f t="shared" si="11"/>
        <v>0</v>
      </c>
      <c r="AI15" s="86">
        <f t="shared" si="8"/>
        <v>199415</v>
      </c>
    </row>
    <row r="16" spans="1:36" ht="12.75" customHeight="1" x14ac:dyDescent="0.2">
      <c r="A16" s="121"/>
      <c r="B16" s="137" t="s">
        <v>28</v>
      </c>
      <c r="C16" s="10" t="s">
        <v>25</v>
      </c>
      <c r="D16" s="17">
        <f t="shared" ref="D16:AH16" si="13">D61+D106</f>
        <v>0</v>
      </c>
      <c r="E16" s="17">
        <f t="shared" si="13"/>
        <v>0</v>
      </c>
      <c r="F16" s="17">
        <f t="shared" si="13"/>
        <v>0</v>
      </c>
      <c r="G16" s="17">
        <f t="shared" si="13"/>
        <v>0</v>
      </c>
      <c r="H16" s="17">
        <f t="shared" si="13"/>
        <v>0</v>
      </c>
      <c r="I16" s="17">
        <f t="shared" si="13"/>
        <v>0</v>
      </c>
      <c r="J16" s="17">
        <f t="shared" si="13"/>
        <v>24</v>
      </c>
      <c r="K16" s="17">
        <f t="shared" si="13"/>
        <v>0</v>
      </c>
      <c r="L16" s="17">
        <f t="shared" si="13"/>
        <v>0</v>
      </c>
      <c r="M16" s="17">
        <f t="shared" si="13"/>
        <v>25</v>
      </c>
      <c r="N16" s="17">
        <f t="shared" si="13"/>
        <v>101</v>
      </c>
      <c r="O16" s="17">
        <f t="shared" si="13"/>
        <v>65</v>
      </c>
      <c r="P16" s="17">
        <f t="shared" si="13"/>
        <v>16</v>
      </c>
      <c r="Q16" s="17">
        <f t="shared" si="13"/>
        <v>73</v>
      </c>
      <c r="R16" s="17">
        <f t="shared" si="13"/>
        <v>103</v>
      </c>
      <c r="S16" s="17">
        <f t="shared" si="13"/>
        <v>136</v>
      </c>
      <c r="T16" s="17">
        <f t="shared" si="13"/>
        <v>10</v>
      </c>
      <c r="U16" s="17">
        <f t="shared" si="13"/>
        <v>0</v>
      </c>
      <c r="V16" s="17">
        <f t="shared" si="13"/>
        <v>0</v>
      </c>
      <c r="W16" s="17">
        <f t="shared" si="13"/>
        <v>0</v>
      </c>
      <c r="X16" s="17">
        <f t="shared" si="13"/>
        <v>0</v>
      </c>
      <c r="Y16" s="17">
        <f t="shared" si="13"/>
        <v>0</v>
      </c>
      <c r="Z16" s="17">
        <f t="shared" si="13"/>
        <v>0</v>
      </c>
      <c r="AA16" s="17">
        <f t="shared" si="13"/>
        <v>0</v>
      </c>
      <c r="AB16" s="17">
        <f t="shared" si="13"/>
        <v>0</v>
      </c>
      <c r="AC16" s="17">
        <f t="shared" si="13"/>
        <v>0</v>
      </c>
      <c r="AD16" s="17">
        <f t="shared" si="13"/>
        <v>0</v>
      </c>
      <c r="AE16" s="17">
        <f t="shared" si="13"/>
        <v>0</v>
      </c>
      <c r="AF16" s="17">
        <f t="shared" si="13"/>
        <v>0</v>
      </c>
      <c r="AG16" s="17">
        <f t="shared" ref="AG16" si="14">AG61+AG106</f>
        <v>0</v>
      </c>
      <c r="AH16" s="17">
        <f t="shared" si="13"/>
        <v>0</v>
      </c>
      <c r="AI16" s="85">
        <f t="shared" si="8"/>
        <v>553</v>
      </c>
    </row>
    <row r="17" spans="1:38" ht="12.75" customHeight="1" x14ac:dyDescent="0.2">
      <c r="A17" s="121"/>
      <c r="B17" s="138"/>
      <c r="C17" s="11" t="s">
        <v>39</v>
      </c>
      <c r="D17" s="18">
        <f t="shared" ref="D17:AH17" si="15">D62+D107</f>
        <v>0</v>
      </c>
      <c r="E17" s="18">
        <f t="shared" si="15"/>
        <v>0</v>
      </c>
      <c r="F17" s="18">
        <f t="shared" si="15"/>
        <v>0</v>
      </c>
      <c r="G17" s="18">
        <f t="shared" si="15"/>
        <v>0</v>
      </c>
      <c r="H17" s="18">
        <f t="shared" si="15"/>
        <v>0</v>
      </c>
      <c r="I17" s="18">
        <f t="shared" si="15"/>
        <v>0</v>
      </c>
      <c r="J17" s="18">
        <f t="shared" si="15"/>
        <v>3360</v>
      </c>
      <c r="K17" s="18">
        <f t="shared" si="15"/>
        <v>0</v>
      </c>
      <c r="L17" s="18">
        <f t="shared" si="15"/>
        <v>0</v>
      </c>
      <c r="M17" s="18">
        <f t="shared" si="15"/>
        <v>3500</v>
      </c>
      <c r="N17" s="18">
        <f t="shared" si="15"/>
        <v>14140</v>
      </c>
      <c r="O17" s="18">
        <f t="shared" si="15"/>
        <v>9100</v>
      </c>
      <c r="P17" s="18">
        <f t="shared" si="15"/>
        <v>2323</v>
      </c>
      <c r="Q17" s="18">
        <f t="shared" si="15"/>
        <v>8992</v>
      </c>
      <c r="R17" s="18">
        <f t="shared" si="15"/>
        <v>12859</v>
      </c>
      <c r="S17" s="18">
        <f t="shared" si="15"/>
        <v>17721</v>
      </c>
      <c r="T17" s="18">
        <f t="shared" si="15"/>
        <v>1177</v>
      </c>
      <c r="U17" s="18">
        <f t="shared" si="15"/>
        <v>0</v>
      </c>
      <c r="V17" s="18">
        <f t="shared" si="15"/>
        <v>0</v>
      </c>
      <c r="W17" s="18">
        <f t="shared" si="15"/>
        <v>0</v>
      </c>
      <c r="X17" s="18">
        <f t="shared" si="15"/>
        <v>0</v>
      </c>
      <c r="Y17" s="18">
        <f t="shared" si="15"/>
        <v>0</v>
      </c>
      <c r="Z17" s="18">
        <f t="shared" si="15"/>
        <v>0</v>
      </c>
      <c r="AA17" s="18">
        <f t="shared" si="15"/>
        <v>0</v>
      </c>
      <c r="AB17" s="18">
        <f t="shared" si="15"/>
        <v>0</v>
      </c>
      <c r="AC17" s="18">
        <f t="shared" si="15"/>
        <v>0</v>
      </c>
      <c r="AD17" s="18">
        <f t="shared" si="15"/>
        <v>0</v>
      </c>
      <c r="AE17" s="18">
        <f t="shared" si="15"/>
        <v>0</v>
      </c>
      <c r="AF17" s="18">
        <f t="shared" si="15"/>
        <v>0</v>
      </c>
      <c r="AG17" s="18">
        <f t="shared" ref="AG17" si="16">AG62+AG107</f>
        <v>0</v>
      </c>
      <c r="AH17" s="18">
        <f t="shared" si="15"/>
        <v>0</v>
      </c>
      <c r="AI17" s="86">
        <f t="shared" si="8"/>
        <v>73172</v>
      </c>
    </row>
    <row r="18" spans="1:38" ht="12.75" customHeight="1" x14ac:dyDescent="0.2">
      <c r="A18" s="121"/>
      <c r="B18" s="137" t="s">
        <v>29</v>
      </c>
      <c r="C18" s="10" t="s">
        <v>25</v>
      </c>
      <c r="D18" s="17">
        <f t="shared" ref="D18:AH18" si="17">D63+D108</f>
        <v>0</v>
      </c>
      <c r="E18" s="17">
        <f t="shared" si="17"/>
        <v>0</v>
      </c>
      <c r="F18" s="17">
        <f t="shared" si="17"/>
        <v>0</v>
      </c>
      <c r="G18" s="17">
        <f t="shared" si="17"/>
        <v>0</v>
      </c>
      <c r="H18" s="17">
        <f t="shared" si="17"/>
        <v>0</v>
      </c>
      <c r="I18" s="17">
        <f t="shared" si="17"/>
        <v>0</v>
      </c>
      <c r="J18" s="17">
        <f t="shared" si="17"/>
        <v>0</v>
      </c>
      <c r="K18" s="17">
        <f t="shared" si="17"/>
        <v>0</v>
      </c>
      <c r="L18" s="17">
        <f t="shared" si="17"/>
        <v>0</v>
      </c>
      <c r="M18" s="17">
        <f t="shared" si="17"/>
        <v>0</v>
      </c>
      <c r="N18" s="17">
        <f t="shared" si="17"/>
        <v>0</v>
      </c>
      <c r="O18" s="17">
        <f t="shared" si="17"/>
        <v>0</v>
      </c>
      <c r="P18" s="17">
        <f t="shared" si="17"/>
        <v>34</v>
      </c>
      <c r="Q18" s="17">
        <f t="shared" si="17"/>
        <v>276</v>
      </c>
      <c r="R18" s="17">
        <f t="shared" si="17"/>
        <v>946</v>
      </c>
      <c r="S18" s="17">
        <f t="shared" si="17"/>
        <v>1899</v>
      </c>
      <c r="T18" s="17">
        <f t="shared" si="17"/>
        <v>1760</v>
      </c>
      <c r="U18" s="17">
        <f t="shared" si="17"/>
        <v>2514</v>
      </c>
      <c r="V18" s="17">
        <f t="shared" si="17"/>
        <v>1882</v>
      </c>
      <c r="W18" s="17">
        <f t="shared" si="17"/>
        <v>2055</v>
      </c>
      <c r="X18" s="17">
        <f t="shared" si="17"/>
        <v>1349</v>
      </c>
      <c r="Y18" s="17">
        <f t="shared" si="17"/>
        <v>1044</v>
      </c>
      <c r="Z18" s="17">
        <f t="shared" si="17"/>
        <v>301</v>
      </c>
      <c r="AA18" s="17">
        <f t="shared" si="17"/>
        <v>414</v>
      </c>
      <c r="AB18" s="17">
        <f t="shared" si="17"/>
        <v>285</v>
      </c>
      <c r="AC18" s="17">
        <f t="shared" si="17"/>
        <v>116</v>
      </c>
      <c r="AD18" s="17">
        <f t="shared" si="17"/>
        <v>28</v>
      </c>
      <c r="AE18" s="17">
        <f t="shared" si="17"/>
        <v>12</v>
      </c>
      <c r="AF18" s="17">
        <f t="shared" si="17"/>
        <v>0</v>
      </c>
      <c r="AG18" s="17">
        <f t="shared" ref="AG18" si="18">AG63+AG108</f>
        <v>0</v>
      </c>
      <c r="AH18" s="17">
        <f t="shared" si="17"/>
        <v>0</v>
      </c>
      <c r="AI18" s="85">
        <f t="shared" si="8"/>
        <v>14915</v>
      </c>
    </row>
    <row r="19" spans="1:38" ht="12.75" customHeight="1" x14ac:dyDescent="0.2">
      <c r="A19" s="121"/>
      <c r="B19" s="138"/>
      <c r="C19" s="11" t="s">
        <v>39</v>
      </c>
      <c r="D19" s="18">
        <f t="shared" ref="D19:AH19" si="19">D64+D109</f>
        <v>0</v>
      </c>
      <c r="E19" s="18">
        <f t="shared" si="19"/>
        <v>0</v>
      </c>
      <c r="F19" s="18">
        <f t="shared" si="19"/>
        <v>0</v>
      </c>
      <c r="G19" s="18">
        <f t="shared" si="19"/>
        <v>0</v>
      </c>
      <c r="H19" s="18">
        <f t="shared" si="19"/>
        <v>0</v>
      </c>
      <c r="I19" s="18">
        <f t="shared" si="19"/>
        <v>0</v>
      </c>
      <c r="J19" s="18">
        <f t="shared" si="19"/>
        <v>0</v>
      </c>
      <c r="K19" s="18">
        <f t="shared" si="19"/>
        <v>0</v>
      </c>
      <c r="L19" s="18">
        <f t="shared" si="19"/>
        <v>0</v>
      </c>
      <c r="M19" s="18">
        <f t="shared" si="19"/>
        <v>0</v>
      </c>
      <c r="N19" s="18">
        <f t="shared" si="19"/>
        <v>0</v>
      </c>
      <c r="O19" s="18">
        <f t="shared" si="19"/>
        <v>0</v>
      </c>
      <c r="P19" s="18">
        <f t="shared" si="19"/>
        <v>9375</v>
      </c>
      <c r="Q19" s="18">
        <f t="shared" si="19"/>
        <v>77190</v>
      </c>
      <c r="R19" s="18">
        <f t="shared" si="19"/>
        <v>264420</v>
      </c>
      <c r="S19" s="18">
        <f t="shared" si="19"/>
        <v>526390</v>
      </c>
      <c r="T19" s="18">
        <f t="shared" si="19"/>
        <v>475292</v>
      </c>
      <c r="U19" s="18">
        <f t="shared" si="19"/>
        <v>836820</v>
      </c>
      <c r="V19" s="18">
        <f t="shared" si="19"/>
        <v>697258</v>
      </c>
      <c r="W19" s="18">
        <f t="shared" si="19"/>
        <v>752785</v>
      </c>
      <c r="X19" s="18">
        <f t="shared" si="19"/>
        <v>658283.30935767584</v>
      </c>
      <c r="Y19" s="18">
        <f t="shared" si="19"/>
        <v>471471</v>
      </c>
      <c r="Z19" s="18">
        <f t="shared" si="19"/>
        <v>139502</v>
      </c>
      <c r="AA19" s="18">
        <f t="shared" si="19"/>
        <v>179441</v>
      </c>
      <c r="AB19" s="18">
        <f t="shared" si="19"/>
        <v>148841</v>
      </c>
      <c r="AC19" s="18">
        <f t="shared" si="19"/>
        <v>60758</v>
      </c>
      <c r="AD19" s="18">
        <f t="shared" si="19"/>
        <v>11631</v>
      </c>
      <c r="AE19" s="18">
        <f t="shared" si="19"/>
        <v>5021</v>
      </c>
      <c r="AF19" s="18">
        <f t="shared" si="19"/>
        <v>0</v>
      </c>
      <c r="AG19" s="18">
        <f t="shared" ref="AG19" si="20">AG64+AG109</f>
        <v>0</v>
      </c>
      <c r="AH19" s="18">
        <f t="shared" si="19"/>
        <v>0</v>
      </c>
      <c r="AI19" s="86">
        <f t="shared" si="8"/>
        <v>5314478.3093576757</v>
      </c>
    </row>
    <row r="20" spans="1:38" ht="12.75" customHeight="1" x14ac:dyDescent="0.2">
      <c r="A20" s="121"/>
      <c r="B20" s="137" t="s">
        <v>30</v>
      </c>
      <c r="C20" s="10" t="s">
        <v>25</v>
      </c>
      <c r="D20" s="17">
        <f t="shared" ref="D20:AH20" si="21">D65+D110</f>
        <v>0</v>
      </c>
      <c r="E20" s="17">
        <f t="shared" si="21"/>
        <v>0</v>
      </c>
      <c r="F20" s="17">
        <f t="shared" si="21"/>
        <v>0</v>
      </c>
      <c r="G20" s="17">
        <f t="shared" si="21"/>
        <v>0</v>
      </c>
      <c r="H20" s="17">
        <f t="shared" si="21"/>
        <v>0</v>
      </c>
      <c r="I20" s="17">
        <f t="shared" si="21"/>
        <v>0</v>
      </c>
      <c r="J20" s="17">
        <f t="shared" si="21"/>
        <v>0</v>
      </c>
      <c r="K20" s="17">
        <f t="shared" si="21"/>
        <v>0</v>
      </c>
      <c r="L20" s="17">
        <f t="shared" si="21"/>
        <v>0</v>
      </c>
      <c r="M20" s="17">
        <f t="shared" si="21"/>
        <v>0</v>
      </c>
      <c r="N20" s="17">
        <f t="shared" si="21"/>
        <v>0</v>
      </c>
      <c r="O20" s="17">
        <f t="shared" si="21"/>
        <v>0</v>
      </c>
      <c r="P20" s="17">
        <f t="shared" si="21"/>
        <v>0</v>
      </c>
      <c r="Q20" s="17">
        <f t="shared" si="21"/>
        <v>0</v>
      </c>
      <c r="R20" s="17">
        <f t="shared" si="21"/>
        <v>0</v>
      </c>
      <c r="S20" s="17">
        <f t="shared" si="21"/>
        <v>0</v>
      </c>
      <c r="T20" s="17">
        <f t="shared" si="21"/>
        <v>0</v>
      </c>
      <c r="U20" s="17">
        <f t="shared" si="21"/>
        <v>0</v>
      </c>
      <c r="V20" s="17">
        <f t="shared" si="21"/>
        <v>0</v>
      </c>
      <c r="W20" s="17">
        <f t="shared" si="21"/>
        <v>0</v>
      </c>
      <c r="X20" s="17">
        <f t="shared" si="21"/>
        <v>0</v>
      </c>
      <c r="Y20" s="17">
        <f t="shared" si="21"/>
        <v>0</v>
      </c>
      <c r="Z20" s="17">
        <f t="shared" si="21"/>
        <v>88</v>
      </c>
      <c r="AA20" s="17">
        <f t="shared" si="21"/>
        <v>235</v>
      </c>
      <c r="AB20" s="17">
        <f t="shared" si="21"/>
        <v>223</v>
      </c>
      <c r="AC20" s="17">
        <f t="shared" si="21"/>
        <v>485</v>
      </c>
      <c r="AD20" s="17">
        <f t="shared" si="21"/>
        <v>994</v>
      </c>
      <c r="AE20" s="17">
        <f t="shared" si="21"/>
        <v>1059</v>
      </c>
      <c r="AF20" s="17">
        <f t="shared" si="21"/>
        <v>588</v>
      </c>
      <c r="AG20" s="17">
        <f t="shared" ref="AG20" si="22">AG65+AG110</f>
        <v>685</v>
      </c>
      <c r="AH20" s="17">
        <f t="shared" si="21"/>
        <v>700</v>
      </c>
      <c r="AI20" s="85">
        <f t="shared" si="8"/>
        <v>5057</v>
      </c>
    </row>
    <row r="21" spans="1:38" ht="12.75" customHeight="1" x14ac:dyDescent="0.2">
      <c r="A21" s="121"/>
      <c r="B21" s="138"/>
      <c r="C21" s="11" t="s">
        <v>39</v>
      </c>
      <c r="D21" s="18">
        <f t="shared" ref="D21:AH21" si="23">D66+D111</f>
        <v>0</v>
      </c>
      <c r="E21" s="18">
        <f t="shared" si="23"/>
        <v>0</v>
      </c>
      <c r="F21" s="18">
        <f t="shared" si="23"/>
        <v>0</v>
      </c>
      <c r="G21" s="18">
        <f t="shared" si="23"/>
        <v>0</v>
      </c>
      <c r="H21" s="18">
        <f t="shared" si="23"/>
        <v>0</v>
      </c>
      <c r="I21" s="18">
        <f t="shared" si="23"/>
        <v>0</v>
      </c>
      <c r="J21" s="18">
        <f t="shared" si="23"/>
        <v>0</v>
      </c>
      <c r="K21" s="18">
        <f t="shared" si="23"/>
        <v>0</v>
      </c>
      <c r="L21" s="18">
        <f t="shared" si="23"/>
        <v>0</v>
      </c>
      <c r="M21" s="18">
        <f t="shared" si="23"/>
        <v>0</v>
      </c>
      <c r="N21" s="18">
        <f t="shared" si="23"/>
        <v>0</v>
      </c>
      <c r="O21" s="18">
        <f t="shared" si="23"/>
        <v>0</v>
      </c>
      <c r="P21" s="18">
        <f t="shared" si="23"/>
        <v>0</v>
      </c>
      <c r="Q21" s="18">
        <f t="shared" si="23"/>
        <v>0</v>
      </c>
      <c r="R21" s="18">
        <f t="shared" si="23"/>
        <v>0</v>
      </c>
      <c r="S21" s="18">
        <f t="shared" si="23"/>
        <v>0</v>
      </c>
      <c r="T21" s="18">
        <f t="shared" si="23"/>
        <v>0</v>
      </c>
      <c r="U21" s="18">
        <f t="shared" si="23"/>
        <v>0</v>
      </c>
      <c r="V21" s="18">
        <f t="shared" si="23"/>
        <v>0</v>
      </c>
      <c r="W21" s="18">
        <f t="shared" si="23"/>
        <v>0</v>
      </c>
      <c r="X21" s="18">
        <f t="shared" si="23"/>
        <v>0</v>
      </c>
      <c r="Y21" s="18">
        <f t="shared" si="23"/>
        <v>0</v>
      </c>
      <c r="Z21" s="18">
        <f t="shared" si="23"/>
        <v>44149</v>
      </c>
      <c r="AA21" s="18">
        <f t="shared" si="23"/>
        <v>126529</v>
      </c>
      <c r="AB21" s="18">
        <f t="shared" si="23"/>
        <v>320910</v>
      </c>
      <c r="AC21" s="18">
        <f t="shared" si="23"/>
        <v>482026</v>
      </c>
      <c r="AD21" s="18">
        <f t="shared" si="23"/>
        <v>1109306</v>
      </c>
      <c r="AE21" s="18">
        <f t="shared" si="23"/>
        <v>1084291</v>
      </c>
      <c r="AF21" s="18">
        <f t="shared" si="23"/>
        <v>889343</v>
      </c>
      <c r="AG21" s="18">
        <f t="shared" ref="AG21" si="24">AG66+AG111</f>
        <v>906047</v>
      </c>
      <c r="AH21" s="18">
        <f t="shared" si="23"/>
        <v>1134076.6000000001</v>
      </c>
      <c r="AI21" s="86">
        <f t="shared" si="8"/>
        <v>6096677.5999999996</v>
      </c>
    </row>
    <row r="22" spans="1:38" ht="12.75" customHeight="1" x14ac:dyDescent="0.2">
      <c r="A22" s="121"/>
      <c r="B22" s="137" t="s">
        <v>31</v>
      </c>
      <c r="C22" s="10" t="s">
        <v>25</v>
      </c>
      <c r="D22" s="17">
        <f t="shared" ref="D22:AH22" si="25">D67+D112</f>
        <v>0</v>
      </c>
      <c r="E22" s="17">
        <f t="shared" si="25"/>
        <v>0</v>
      </c>
      <c r="F22" s="17">
        <f t="shared" si="25"/>
        <v>0</v>
      </c>
      <c r="G22" s="17">
        <f t="shared" si="25"/>
        <v>0</v>
      </c>
      <c r="H22" s="17">
        <f t="shared" si="25"/>
        <v>0</v>
      </c>
      <c r="I22" s="17">
        <f t="shared" si="25"/>
        <v>0</v>
      </c>
      <c r="J22" s="17">
        <f t="shared" si="25"/>
        <v>0</v>
      </c>
      <c r="K22" s="17">
        <f t="shared" si="25"/>
        <v>0</v>
      </c>
      <c r="L22" s="17">
        <f t="shared" si="25"/>
        <v>0</v>
      </c>
      <c r="M22" s="17">
        <f t="shared" si="25"/>
        <v>0</v>
      </c>
      <c r="N22" s="17">
        <f t="shared" si="25"/>
        <v>0</v>
      </c>
      <c r="O22" s="17">
        <f t="shared" si="25"/>
        <v>0</v>
      </c>
      <c r="P22" s="17">
        <f t="shared" si="25"/>
        <v>0</v>
      </c>
      <c r="Q22" s="17">
        <f t="shared" si="25"/>
        <v>0</v>
      </c>
      <c r="R22" s="17">
        <f t="shared" si="25"/>
        <v>0</v>
      </c>
      <c r="S22" s="17">
        <f t="shared" si="25"/>
        <v>0</v>
      </c>
      <c r="T22" s="17">
        <f t="shared" si="25"/>
        <v>0</v>
      </c>
      <c r="U22" s="17">
        <f t="shared" si="25"/>
        <v>0</v>
      </c>
      <c r="V22" s="17">
        <f t="shared" si="25"/>
        <v>0</v>
      </c>
      <c r="W22" s="17">
        <f t="shared" si="25"/>
        <v>0</v>
      </c>
      <c r="X22" s="17">
        <f t="shared" si="25"/>
        <v>0</v>
      </c>
      <c r="Y22" s="17">
        <f t="shared" si="25"/>
        <v>0</v>
      </c>
      <c r="Z22" s="17">
        <f t="shared" si="25"/>
        <v>0</v>
      </c>
      <c r="AA22" s="17">
        <f t="shared" si="25"/>
        <v>0</v>
      </c>
      <c r="AB22" s="17">
        <f t="shared" si="25"/>
        <v>0</v>
      </c>
      <c r="AC22" s="17">
        <f t="shared" si="25"/>
        <v>0</v>
      </c>
      <c r="AD22" s="17">
        <f t="shared" si="25"/>
        <v>0</v>
      </c>
      <c r="AE22" s="17">
        <f t="shared" si="25"/>
        <v>0</v>
      </c>
      <c r="AF22" s="17">
        <f t="shared" si="25"/>
        <v>0</v>
      </c>
      <c r="AG22" s="17">
        <f t="shared" ref="AG22" si="26">AG67+AG112</f>
        <v>20</v>
      </c>
      <c r="AH22" s="17">
        <f t="shared" si="25"/>
        <v>4</v>
      </c>
      <c r="AI22" s="85">
        <f t="shared" si="8"/>
        <v>24</v>
      </c>
    </row>
    <row r="23" spans="1:38" ht="12.75" customHeight="1" x14ac:dyDescent="0.2">
      <c r="A23" s="122"/>
      <c r="B23" s="138"/>
      <c r="C23" s="11" t="s">
        <v>39</v>
      </c>
      <c r="D23" s="18">
        <f t="shared" ref="D23:AH23" si="27">D68+D113</f>
        <v>0</v>
      </c>
      <c r="E23" s="18">
        <f t="shared" si="27"/>
        <v>0</v>
      </c>
      <c r="F23" s="18">
        <f t="shared" si="27"/>
        <v>0</v>
      </c>
      <c r="G23" s="18">
        <f t="shared" si="27"/>
        <v>0</v>
      </c>
      <c r="H23" s="18">
        <f t="shared" si="27"/>
        <v>0</v>
      </c>
      <c r="I23" s="18">
        <f t="shared" si="27"/>
        <v>0</v>
      </c>
      <c r="J23" s="18">
        <f t="shared" si="27"/>
        <v>0</v>
      </c>
      <c r="K23" s="18">
        <f t="shared" si="27"/>
        <v>0</v>
      </c>
      <c r="L23" s="18">
        <f t="shared" si="27"/>
        <v>0</v>
      </c>
      <c r="M23" s="18">
        <f t="shared" si="27"/>
        <v>0</v>
      </c>
      <c r="N23" s="18">
        <f t="shared" si="27"/>
        <v>0</v>
      </c>
      <c r="O23" s="18">
        <f t="shared" si="27"/>
        <v>0</v>
      </c>
      <c r="P23" s="18">
        <f t="shared" si="27"/>
        <v>0</v>
      </c>
      <c r="Q23" s="18">
        <f t="shared" si="27"/>
        <v>0</v>
      </c>
      <c r="R23" s="18">
        <f t="shared" si="27"/>
        <v>0</v>
      </c>
      <c r="S23" s="18">
        <f t="shared" si="27"/>
        <v>0</v>
      </c>
      <c r="T23" s="18">
        <f t="shared" si="27"/>
        <v>0</v>
      </c>
      <c r="U23" s="18">
        <f t="shared" si="27"/>
        <v>0</v>
      </c>
      <c r="V23" s="18">
        <f t="shared" si="27"/>
        <v>0</v>
      </c>
      <c r="W23" s="18">
        <f t="shared" si="27"/>
        <v>0</v>
      </c>
      <c r="X23" s="18">
        <f t="shared" si="27"/>
        <v>0</v>
      </c>
      <c r="Y23" s="18">
        <f t="shared" si="27"/>
        <v>0</v>
      </c>
      <c r="Z23" s="18">
        <f t="shared" si="27"/>
        <v>0</v>
      </c>
      <c r="AA23" s="18">
        <f t="shared" si="27"/>
        <v>0</v>
      </c>
      <c r="AB23" s="18">
        <f t="shared" si="27"/>
        <v>0</v>
      </c>
      <c r="AC23" s="18">
        <f t="shared" si="27"/>
        <v>0</v>
      </c>
      <c r="AD23" s="18">
        <f t="shared" si="27"/>
        <v>0</v>
      </c>
      <c r="AE23" s="18">
        <f t="shared" si="27"/>
        <v>0</v>
      </c>
      <c r="AF23" s="18">
        <f t="shared" si="27"/>
        <v>0</v>
      </c>
      <c r="AG23" s="18">
        <f t="shared" ref="AG23" si="28">AG68+AG113</f>
        <v>31677</v>
      </c>
      <c r="AH23" s="18">
        <f t="shared" si="27"/>
        <v>8697</v>
      </c>
      <c r="AI23" s="86">
        <f t="shared" si="8"/>
        <v>40374</v>
      </c>
    </row>
    <row r="24" spans="1:38" s="7" customFormat="1" ht="12.75" customHeight="1" x14ac:dyDescent="0.2">
      <c r="A24" s="120" t="s">
        <v>32</v>
      </c>
      <c r="B24" s="137" t="s">
        <v>33</v>
      </c>
      <c r="C24" s="10" t="s">
        <v>25</v>
      </c>
      <c r="D24" s="17">
        <f t="shared" ref="D24:AH24" si="29">D69+D114</f>
        <v>291</v>
      </c>
      <c r="E24" s="17">
        <f t="shared" si="29"/>
        <v>559</v>
      </c>
      <c r="F24" s="17">
        <f t="shared" si="29"/>
        <v>183</v>
      </c>
      <c r="G24" s="17">
        <f t="shared" si="29"/>
        <v>317</v>
      </c>
      <c r="H24" s="17">
        <f t="shared" si="29"/>
        <v>204</v>
      </c>
      <c r="I24" s="17">
        <f t="shared" si="29"/>
        <v>328</v>
      </c>
      <c r="J24" s="17">
        <f t="shared" si="29"/>
        <v>302</v>
      </c>
      <c r="K24" s="17">
        <f t="shared" si="29"/>
        <v>342</v>
      </c>
      <c r="L24" s="17">
        <f t="shared" si="29"/>
        <v>241</v>
      </c>
      <c r="M24" s="17">
        <f t="shared" si="29"/>
        <v>277</v>
      </c>
      <c r="N24" s="17">
        <f t="shared" si="29"/>
        <v>229</v>
      </c>
      <c r="O24" s="17">
        <f t="shared" si="29"/>
        <v>196</v>
      </c>
      <c r="P24" s="17">
        <f t="shared" si="29"/>
        <v>143</v>
      </c>
      <c r="Q24" s="17">
        <f t="shared" si="29"/>
        <v>121</v>
      </c>
      <c r="R24" s="17">
        <f t="shared" si="29"/>
        <v>66</v>
      </c>
      <c r="S24" s="17">
        <f t="shared" si="29"/>
        <v>14</v>
      </c>
      <c r="T24" s="17">
        <f t="shared" si="29"/>
        <v>0</v>
      </c>
      <c r="U24" s="17">
        <f t="shared" si="29"/>
        <v>0</v>
      </c>
      <c r="V24" s="17">
        <f t="shared" si="29"/>
        <v>0</v>
      </c>
      <c r="W24" s="17">
        <f t="shared" si="29"/>
        <v>0</v>
      </c>
      <c r="X24" s="17">
        <f t="shared" si="29"/>
        <v>0</v>
      </c>
      <c r="Y24" s="17">
        <f t="shared" si="29"/>
        <v>0</v>
      </c>
      <c r="Z24" s="17">
        <f t="shared" si="29"/>
        <v>0</v>
      </c>
      <c r="AA24" s="17">
        <f t="shared" si="29"/>
        <v>0</v>
      </c>
      <c r="AB24" s="17">
        <f t="shared" si="29"/>
        <v>0</v>
      </c>
      <c r="AC24" s="17">
        <f t="shared" si="29"/>
        <v>0</v>
      </c>
      <c r="AD24" s="17">
        <f t="shared" si="29"/>
        <v>0</v>
      </c>
      <c r="AE24" s="17">
        <f t="shared" si="29"/>
        <v>0</v>
      </c>
      <c r="AF24" s="17">
        <f t="shared" si="29"/>
        <v>0</v>
      </c>
      <c r="AG24" s="17">
        <f t="shared" ref="AG24" si="30">AG69+AG114</f>
        <v>0</v>
      </c>
      <c r="AH24" s="17">
        <f t="shared" si="29"/>
        <v>0</v>
      </c>
      <c r="AI24" s="85">
        <f t="shared" si="8"/>
        <v>3813</v>
      </c>
      <c r="AJ24" s="1"/>
      <c r="AK24" s="1"/>
      <c r="AL24" s="1"/>
    </row>
    <row r="25" spans="1:38" s="7" customFormat="1" ht="12.75" customHeight="1" x14ac:dyDescent="0.2">
      <c r="A25" s="121"/>
      <c r="B25" s="138"/>
      <c r="C25" s="11" t="s">
        <v>39</v>
      </c>
      <c r="D25" s="18">
        <f t="shared" ref="D25:AH25" si="31">D70+D115</f>
        <v>38667.31</v>
      </c>
      <c r="E25" s="18">
        <f t="shared" si="31"/>
        <v>76925.16</v>
      </c>
      <c r="F25" s="18">
        <f t="shared" si="31"/>
        <v>22629.14</v>
      </c>
      <c r="G25" s="18">
        <f t="shared" si="31"/>
        <v>41007.760000000002</v>
      </c>
      <c r="H25" s="18">
        <f t="shared" si="31"/>
        <v>25614.22</v>
      </c>
      <c r="I25" s="18">
        <f t="shared" si="31"/>
        <v>39012.89</v>
      </c>
      <c r="J25" s="18">
        <f t="shared" si="31"/>
        <v>36548.28</v>
      </c>
      <c r="K25" s="18">
        <f t="shared" si="31"/>
        <v>40235.08</v>
      </c>
      <c r="L25" s="18">
        <f t="shared" si="31"/>
        <v>28438.99</v>
      </c>
      <c r="M25" s="18">
        <f t="shared" si="31"/>
        <v>31646.27</v>
      </c>
      <c r="N25" s="18">
        <f t="shared" si="31"/>
        <v>26239.35</v>
      </c>
      <c r="O25" s="18">
        <f t="shared" si="31"/>
        <v>22190.65</v>
      </c>
      <c r="P25" s="18">
        <f t="shared" si="31"/>
        <v>16230</v>
      </c>
      <c r="Q25" s="18">
        <f t="shared" si="31"/>
        <v>12110</v>
      </c>
      <c r="R25" s="18">
        <f t="shared" si="31"/>
        <v>6499.98</v>
      </c>
      <c r="S25" s="18">
        <f t="shared" si="31"/>
        <v>1250</v>
      </c>
      <c r="T25" s="18">
        <f t="shared" si="31"/>
        <v>0</v>
      </c>
      <c r="U25" s="18">
        <f t="shared" si="31"/>
        <v>0</v>
      </c>
      <c r="V25" s="18">
        <f t="shared" si="31"/>
        <v>0</v>
      </c>
      <c r="W25" s="18">
        <f t="shared" si="31"/>
        <v>0</v>
      </c>
      <c r="X25" s="18">
        <f t="shared" si="31"/>
        <v>0</v>
      </c>
      <c r="Y25" s="18">
        <f t="shared" si="31"/>
        <v>0</v>
      </c>
      <c r="Z25" s="18">
        <f t="shared" si="31"/>
        <v>0</v>
      </c>
      <c r="AA25" s="18">
        <f t="shared" si="31"/>
        <v>0</v>
      </c>
      <c r="AB25" s="18">
        <f t="shared" si="31"/>
        <v>0</v>
      </c>
      <c r="AC25" s="18">
        <f t="shared" si="31"/>
        <v>0</v>
      </c>
      <c r="AD25" s="18">
        <f t="shared" si="31"/>
        <v>0</v>
      </c>
      <c r="AE25" s="18">
        <f t="shared" si="31"/>
        <v>0</v>
      </c>
      <c r="AF25" s="18">
        <f t="shared" si="31"/>
        <v>0</v>
      </c>
      <c r="AG25" s="18">
        <f t="shared" ref="AG25" si="32">AG70+AG115</f>
        <v>0</v>
      </c>
      <c r="AH25" s="18">
        <f t="shared" si="31"/>
        <v>0</v>
      </c>
      <c r="AI25" s="86">
        <f t="shared" si="8"/>
        <v>465245.08</v>
      </c>
      <c r="AJ25" s="1"/>
      <c r="AK25" s="1"/>
      <c r="AL25" s="1"/>
    </row>
    <row r="26" spans="1:38" ht="12.75" customHeight="1" x14ac:dyDescent="0.2">
      <c r="A26" s="121"/>
      <c r="B26" s="137" t="s">
        <v>34</v>
      </c>
      <c r="C26" s="10" t="s">
        <v>25</v>
      </c>
      <c r="D26" s="17">
        <f t="shared" ref="D26:AH26" si="33">D71+D116</f>
        <v>447</v>
      </c>
      <c r="E26" s="17">
        <f t="shared" si="33"/>
        <v>822</v>
      </c>
      <c r="F26" s="17">
        <f t="shared" si="33"/>
        <v>729</v>
      </c>
      <c r="G26" s="17">
        <f t="shared" si="33"/>
        <v>1080</v>
      </c>
      <c r="H26" s="17">
        <f t="shared" si="33"/>
        <v>360</v>
      </c>
      <c r="I26" s="17">
        <f t="shared" si="33"/>
        <v>1136</v>
      </c>
      <c r="J26" s="17">
        <f t="shared" si="33"/>
        <v>445</v>
      </c>
      <c r="K26" s="17">
        <f t="shared" si="33"/>
        <v>545</v>
      </c>
      <c r="L26" s="17">
        <f t="shared" si="33"/>
        <v>676</v>
      </c>
      <c r="M26" s="17">
        <f t="shared" si="33"/>
        <v>968</v>
      </c>
      <c r="N26" s="17">
        <f t="shared" si="33"/>
        <v>671</v>
      </c>
      <c r="O26" s="17">
        <f t="shared" si="33"/>
        <v>1035</v>
      </c>
      <c r="P26" s="17">
        <f t="shared" si="33"/>
        <v>408</v>
      </c>
      <c r="Q26" s="17">
        <f t="shared" si="33"/>
        <v>285</v>
      </c>
      <c r="R26" s="17">
        <f t="shared" si="33"/>
        <v>740</v>
      </c>
      <c r="S26" s="17">
        <f t="shared" si="33"/>
        <v>287</v>
      </c>
      <c r="T26" s="17">
        <f t="shared" si="33"/>
        <v>0</v>
      </c>
      <c r="U26" s="17">
        <f t="shared" si="33"/>
        <v>0</v>
      </c>
      <c r="V26" s="17">
        <f t="shared" si="33"/>
        <v>0</v>
      </c>
      <c r="W26" s="17">
        <f t="shared" si="33"/>
        <v>0</v>
      </c>
      <c r="X26" s="17">
        <f t="shared" si="33"/>
        <v>0</v>
      </c>
      <c r="Y26" s="17">
        <f t="shared" si="33"/>
        <v>0</v>
      </c>
      <c r="Z26" s="17">
        <f t="shared" si="33"/>
        <v>0</v>
      </c>
      <c r="AA26" s="17">
        <f t="shared" si="33"/>
        <v>0</v>
      </c>
      <c r="AB26" s="17">
        <f t="shared" si="33"/>
        <v>0</v>
      </c>
      <c r="AC26" s="17">
        <f t="shared" si="33"/>
        <v>0</v>
      </c>
      <c r="AD26" s="17">
        <f t="shared" si="33"/>
        <v>0</v>
      </c>
      <c r="AE26" s="17">
        <f t="shared" si="33"/>
        <v>0</v>
      </c>
      <c r="AF26" s="17">
        <f t="shared" si="33"/>
        <v>0</v>
      </c>
      <c r="AG26" s="17">
        <f t="shared" ref="AG26" si="34">AG71+AG116</f>
        <v>0</v>
      </c>
      <c r="AH26" s="17">
        <f t="shared" si="33"/>
        <v>0</v>
      </c>
      <c r="AI26" s="85">
        <f t="shared" si="8"/>
        <v>10634</v>
      </c>
    </row>
    <row r="27" spans="1:38" ht="12.75" customHeight="1" x14ac:dyDescent="0.2">
      <c r="A27" s="121"/>
      <c r="B27" s="138"/>
      <c r="C27" s="11" t="s">
        <v>39</v>
      </c>
      <c r="D27" s="18">
        <f t="shared" ref="D27:AH27" si="35">D72+D117</f>
        <v>29742</v>
      </c>
      <c r="E27" s="18">
        <f t="shared" si="35"/>
        <v>65778</v>
      </c>
      <c r="F27" s="18">
        <f t="shared" si="35"/>
        <v>58341</v>
      </c>
      <c r="G27" s="18">
        <f t="shared" si="35"/>
        <v>86379</v>
      </c>
      <c r="H27" s="18">
        <f t="shared" si="35"/>
        <v>30755</v>
      </c>
      <c r="I27" s="18">
        <f t="shared" si="35"/>
        <v>102226</v>
      </c>
      <c r="J27" s="18">
        <f t="shared" si="35"/>
        <v>40055</v>
      </c>
      <c r="K27" s="18">
        <f t="shared" si="35"/>
        <v>49026</v>
      </c>
      <c r="L27" s="18">
        <f t="shared" si="35"/>
        <v>60858</v>
      </c>
      <c r="M27" s="18">
        <f t="shared" si="35"/>
        <v>87092</v>
      </c>
      <c r="N27" s="18">
        <f t="shared" si="35"/>
        <v>60091</v>
      </c>
      <c r="O27" s="18">
        <f t="shared" si="35"/>
        <v>93192</v>
      </c>
      <c r="P27" s="18">
        <f t="shared" si="35"/>
        <v>39360</v>
      </c>
      <c r="Q27" s="18">
        <f t="shared" si="35"/>
        <v>25611</v>
      </c>
      <c r="R27" s="18">
        <f t="shared" si="35"/>
        <v>66601</v>
      </c>
      <c r="S27" s="18">
        <f t="shared" si="35"/>
        <v>25868</v>
      </c>
      <c r="T27" s="18">
        <f t="shared" si="35"/>
        <v>0</v>
      </c>
      <c r="U27" s="18">
        <f t="shared" si="35"/>
        <v>0</v>
      </c>
      <c r="V27" s="18">
        <f t="shared" si="35"/>
        <v>0</v>
      </c>
      <c r="W27" s="18">
        <f t="shared" si="35"/>
        <v>0</v>
      </c>
      <c r="X27" s="18">
        <f t="shared" si="35"/>
        <v>0</v>
      </c>
      <c r="Y27" s="18">
        <f t="shared" si="35"/>
        <v>0</v>
      </c>
      <c r="Z27" s="18">
        <f t="shared" si="35"/>
        <v>0</v>
      </c>
      <c r="AA27" s="18">
        <f t="shared" si="35"/>
        <v>0</v>
      </c>
      <c r="AB27" s="18">
        <f t="shared" si="35"/>
        <v>0</v>
      </c>
      <c r="AC27" s="18">
        <f t="shared" si="35"/>
        <v>0</v>
      </c>
      <c r="AD27" s="18">
        <f t="shared" si="35"/>
        <v>0</v>
      </c>
      <c r="AE27" s="18">
        <f t="shared" si="35"/>
        <v>0</v>
      </c>
      <c r="AF27" s="18">
        <f t="shared" si="35"/>
        <v>0</v>
      </c>
      <c r="AG27" s="18">
        <f t="shared" ref="AG27" si="36">AG72+AG117</f>
        <v>0</v>
      </c>
      <c r="AH27" s="18">
        <f t="shared" si="35"/>
        <v>0</v>
      </c>
      <c r="AI27" s="86">
        <f t="shared" si="8"/>
        <v>920975</v>
      </c>
    </row>
    <row r="28" spans="1:38" ht="12.75" customHeight="1" x14ac:dyDescent="0.2">
      <c r="A28" s="121"/>
      <c r="B28" s="137" t="s">
        <v>35</v>
      </c>
      <c r="C28" s="10" t="s">
        <v>25</v>
      </c>
      <c r="D28" s="17">
        <f t="shared" ref="D28:AH28" si="37">D73+D118</f>
        <v>0</v>
      </c>
      <c r="E28" s="17">
        <f t="shared" si="37"/>
        <v>0</v>
      </c>
      <c r="F28" s="17">
        <f t="shared" si="37"/>
        <v>0</v>
      </c>
      <c r="G28" s="17">
        <f t="shared" si="37"/>
        <v>0</v>
      </c>
      <c r="H28" s="17">
        <f t="shared" si="37"/>
        <v>0</v>
      </c>
      <c r="I28" s="17">
        <f t="shared" si="37"/>
        <v>0</v>
      </c>
      <c r="J28" s="17">
        <f t="shared" si="37"/>
        <v>0</v>
      </c>
      <c r="K28" s="17">
        <f t="shared" si="37"/>
        <v>0</v>
      </c>
      <c r="L28" s="17">
        <f t="shared" si="37"/>
        <v>0</v>
      </c>
      <c r="M28" s="17">
        <f t="shared" si="37"/>
        <v>0</v>
      </c>
      <c r="N28" s="17">
        <f t="shared" si="37"/>
        <v>0</v>
      </c>
      <c r="O28" s="17">
        <f t="shared" si="37"/>
        <v>0</v>
      </c>
      <c r="P28" s="17">
        <f t="shared" si="37"/>
        <v>0</v>
      </c>
      <c r="Q28" s="17">
        <f t="shared" si="37"/>
        <v>0</v>
      </c>
      <c r="R28" s="17">
        <f t="shared" si="37"/>
        <v>8</v>
      </c>
      <c r="S28" s="17">
        <f t="shared" si="37"/>
        <v>218</v>
      </c>
      <c r="T28" s="17">
        <f t="shared" si="37"/>
        <v>419</v>
      </c>
      <c r="U28" s="17">
        <f t="shared" si="37"/>
        <v>394</v>
      </c>
      <c r="V28" s="17">
        <f t="shared" si="37"/>
        <v>75</v>
      </c>
      <c r="W28" s="17">
        <f t="shared" si="37"/>
        <v>105</v>
      </c>
      <c r="X28" s="17">
        <f t="shared" si="37"/>
        <v>109</v>
      </c>
      <c r="Y28" s="17">
        <f t="shared" si="37"/>
        <v>91</v>
      </c>
      <c r="Z28" s="17">
        <f t="shared" si="37"/>
        <v>45</v>
      </c>
      <c r="AA28" s="17">
        <f t="shared" si="37"/>
        <v>2</v>
      </c>
      <c r="AB28" s="17">
        <f t="shared" si="37"/>
        <v>0</v>
      </c>
      <c r="AC28" s="17">
        <f t="shared" si="37"/>
        <v>4</v>
      </c>
      <c r="AD28" s="17">
        <f t="shared" si="37"/>
        <v>0</v>
      </c>
      <c r="AE28" s="17">
        <f t="shared" si="37"/>
        <v>0</v>
      </c>
      <c r="AF28" s="17">
        <f t="shared" si="37"/>
        <v>0</v>
      </c>
      <c r="AG28" s="17">
        <f t="shared" ref="AG28" si="38">AG73+AG118</f>
        <v>0</v>
      </c>
      <c r="AH28" s="17">
        <f t="shared" si="37"/>
        <v>0</v>
      </c>
      <c r="AI28" s="85">
        <f t="shared" si="8"/>
        <v>1470</v>
      </c>
    </row>
    <row r="29" spans="1:38" ht="12.75" customHeight="1" x14ac:dyDescent="0.2">
      <c r="A29" s="121"/>
      <c r="B29" s="138"/>
      <c r="C29" s="11" t="s">
        <v>39</v>
      </c>
      <c r="D29" s="18">
        <f t="shared" ref="D29:AH29" si="39">D74+D119</f>
        <v>0</v>
      </c>
      <c r="E29" s="18">
        <f t="shared" si="39"/>
        <v>0</v>
      </c>
      <c r="F29" s="18">
        <f t="shared" si="39"/>
        <v>0</v>
      </c>
      <c r="G29" s="18">
        <f t="shared" si="39"/>
        <v>0</v>
      </c>
      <c r="H29" s="18">
        <f t="shared" si="39"/>
        <v>0</v>
      </c>
      <c r="I29" s="18">
        <f t="shared" si="39"/>
        <v>0</v>
      </c>
      <c r="J29" s="18">
        <f t="shared" si="39"/>
        <v>0</v>
      </c>
      <c r="K29" s="18">
        <f t="shared" si="39"/>
        <v>0</v>
      </c>
      <c r="L29" s="18">
        <f t="shared" si="39"/>
        <v>0</v>
      </c>
      <c r="M29" s="18">
        <f t="shared" si="39"/>
        <v>0</v>
      </c>
      <c r="N29" s="18">
        <f t="shared" si="39"/>
        <v>0</v>
      </c>
      <c r="O29" s="18">
        <f t="shared" si="39"/>
        <v>0</v>
      </c>
      <c r="P29" s="18">
        <f t="shared" si="39"/>
        <v>0</v>
      </c>
      <c r="Q29" s="18">
        <f t="shared" si="39"/>
        <v>0</v>
      </c>
      <c r="R29" s="18">
        <f t="shared" si="39"/>
        <v>1100.28</v>
      </c>
      <c r="S29" s="18">
        <f t="shared" si="39"/>
        <v>22831.26</v>
      </c>
      <c r="T29" s="18">
        <f t="shared" si="39"/>
        <v>46467.48</v>
      </c>
      <c r="U29" s="18">
        <f t="shared" si="39"/>
        <v>48664.71</v>
      </c>
      <c r="V29" s="18">
        <f t="shared" si="39"/>
        <v>11683.82</v>
      </c>
      <c r="W29" s="18">
        <f t="shared" si="39"/>
        <v>18955.13005</v>
      </c>
      <c r="X29" s="18">
        <f t="shared" si="39"/>
        <v>19280.885232109613</v>
      </c>
      <c r="Y29" s="18">
        <f t="shared" si="39"/>
        <v>17093</v>
      </c>
      <c r="Z29" s="18">
        <f t="shared" si="39"/>
        <v>9163</v>
      </c>
      <c r="AA29" s="18">
        <f t="shared" si="39"/>
        <v>600</v>
      </c>
      <c r="AB29" s="18">
        <f t="shared" si="39"/>
        <v>0</v>
      </c>
      <c r="AC29" s="18">
        <f t="shared" si="39"/>
        <v>475</v>
      </c>
      <c r="AD29" s="18">
        <f t="shared" si="39"/>
        <v>0</v>
      </c>
      <c r="AE29" s="18">
        <f t="shared" si="39"/>
        <v>0</v>
      </c>
      <c r="AF29" s="18">
        <f t="shared" si="39"/>
        <v>0</v>
      </c>
      <c r="AG29" s="18">
        <f t="shared" ref="AG29" si="40">AG74+AG119</f>
        <v>0</v>
      </c>
      <c r="AH29" s="18">
        <f t="shared" si="39"/>
        <v>0</v>
      </c>
      <c r="AI29" s="86">
        <f t="shared" si="8"/>
        <v>196314.56528210963</v>
      </c>
    </row>
    <row r="30" spans="1:38" ht="12.75" customHeight="1" x14ac:dyDescent="0.2">
      <c r="A30" s="121"/>
      <c r="B30" s="137" t="s">
        <v>36</v>
      </c>
      <c r="C30" s="10" t="s">
        <v>25</v>
      </c>
      <c r="D30" s="17">
        <f t="shared" ref="D30:AH30" si="41">D75+D120</f>
        <v>0</v>
      </c>
      <c r="E30" s="17">
        <f t="shared" si="41"/>
        <v>0</v>
      </c>
      <c r="F30" s="17">
        <f t="shared" si="41"/>
        <v>0</v>
      </c>
      <c r="G30" s="17">
        <f t="shared" si="41"/>
        <v>0</v>
      </c>
      <c r="H30" s="17">
        <f t="shared" si="41"/>
        <v>0</v>
      </c>
      <c r="I30" s="17">
        <f t="shared" si="41"/>
        <v>0</v>
      </c>
      <c r="J30" s="17">
        <f t="shared" si="41"/>
        <v>0</v>
      </c>
      <c r="K30" s="17">
        <f t="shared" si="41"/>
        <v>0</v>
      </c>
      <c r="L30" s="17">
        <f t="shared" si="41"/>
        <v>0</v>
      </c>
      <c r="M30" s="17">
        <f t="shared" si="41"/>
        <v>0</v>
      </c>
      <c r="N30" s="17">
        <f t="shared" si="41"/>
        <v>0</v>
      </c>
      <c r="O30" s="17">
        <f t="shared" si="41"/>
        <v>0</v>
      </c>
      <c r="P30" s="17">
        <f t="shared" si="41"/>
        <v>0</v>
      </c>
      <c r="Q30" s="17">
        <f t="shared" si="41"/>
        <v>0</v>
      </c>
      <c r="R30" s="17">
        <f t="shared" si="41"/>
        <v>0</v>
      </c>
      <c r="S30" s="17">
        <f t="shared" si="41"/>
        <v>0</v>
      </c>
      <c r="T30" s="17">
        <f t="shared" si="41"/>
        <v>0</v>
      </c>
      <c r="U30" s="17">
        <f t="shared" si="41"/>
        <v>0</v>
      </c>
      <c r="V30" s="17">
        <f t="shared" si="41"/>
        <v>0</v>
      </c>
      <c r="W30" s="17">
        <f t="shared" si="41"/>
        <v>0</v>
      </c>
      <c r="X30" s="17">
        <f t="shared" si="41"/>
        <v>66</v>
      </c>
      <c r="Y30" s="17">
        <f t="shared" si="41"/>
        <v>200</v>
      </c>
      <c r="Z30" s="17">
        <f t="shared" si="41"/>
        <v>0</v>
      </c>
      <c r="AA30" s="17">
        <f t="shared" si="41"/>
        <v>0</v>
      </c>
      <c r="AB30" s="17">
        <f t="shared" si="41"/>
        <v>0</v>
      </c>
      <c r="AC30" s="17">
        <f t="shared" si="41"/>
        <v>0</v>
      </c>
      <c r="AD30" s="17">
        <f t="shared" si="41"/>
        <v>0</v>
      </c>
      <c r="AE30" s="17">
        <f t="shared" si="41"/>
        <v>0</v>
      </c>
      <c r="AF30" s="17">
        <f t="shared" si="41"/>
        <v>0</v>
      </c>
      <c r="AG30" s="17">
        <f t="shared" ref="AG30" si="42">AG75+AG120</f>
        <v>0</v>
      </c>
      <c r="AH30" s="17">
        <f t="shared" si="41"/>
        <v>0</v>
      </c>
      <c r="AI30" s="85">
        <f t="shared" si="8"/>
        <v>266</v>
      </c>
    </row>
    <row r="31" spans="1:38" ht="12.75" customHeight="1" x14ac:dyDescent="0.2">
      <c r="A31" s="121"/>
      <c r="B31" s="138"/>
      <c r="C31" s="11" t="s">
        <v>39</v>
      </c>
      <c r="D31" s="18">
        <f t="shared" ref="D31:AH31" si="43">D76+D121</f>
        <v>0</v>
      </c>
      <c r="E31" s="18">
        <f t="shared" si="43"/>
        <v>0</v>
      </c>
      <c r="F31" s="18">
        <f t="shared" si="43"/>
        <v>0</v>
      </c>
      <c r="G31" s="18">
        <f t="shared" si="43"/>
        <v>0</v>
      </c>
      <c r="H31" s="18">
        <f t="shared" si="43"/>
        <v>0</v>
      </c>
      <c r="I31" s="18">
        <f t="shared" si="43"/>
        <v>0</v>
      </c>
      <c r="J31" s="18">
        <f t="shared" si="43"/>
        <v>0</v>
      </c>
      <c r="K31" s="18">
        <f t="shared" si="43"/>
        <v>0</v>
      </c>
      <c r="L31" s="18">
        <f t="shared" si="43"/>
        <v>0</v>
      </c>
      <c r="M31" s="18">
        <f t="shared" si="43"/>
        <v>0</v>
      </c>
      <c r="N31" s="18">
        <f t="shared" si="43"/>
        <v>0</v>
      </c>
      <c r="O31" s="18">
        <f t="shared" si="43"/>
        <v>0</v>
      </c>
      <c r="P31" s="18">
        <f t="shared" si="43"/>
        <v>0</v>
      </c>
      <c r="Q31" s="18">
        <f t="shared" si="43"/>
        <v>0</v>
      </c>
      <c r="R31" s="18">
        <f t="shared" si="43"/>
        <v>0</v>
      </c>
      <c r="S31" s="18">
        <f t="shared" si="43"/>
        <v>0</v>
      </c>
      <c r="T31" s="18">
        <f t="shared" si="43"/>
        <v>0</v>
      </c>
      <c r="U31" s="18">
        <f t="shared" si="43"/>
        <v>0</v>
      </c>
      <c r="V31" s="18">
        <f t="shared" si="43"/>
        <v>0</v>
      </c>
      <c r="W31" s="18">
        <f t="shared" si="43"/>
        <v>0</v>
      </c>
      <c r="X31" s="18">
        <f t="shared" si="43"/>
        <v>25255.531423786157</v>
      </c>
      <c r="Y31" s="18">
        <f t="shared" si="43"/>
        <v>76000</v>
      </c>
      <c r="Z31" s="18">
        <f t="shared" si="43"/>
        <v>0</v>
      </c>
      <c r="AA31" s="18">
        <f t="shared" si="43"/>
        <v>0</v>
      </c>
      <c r="AB31" s="18">
        <f t="shared" si="43"/>
        <v>0</v>
      </c>
      <c r="AC31" s="18">
        <f t="shared" si="43"/>
        <v>0</v>
      </c>
      <c r="AD31" s="18">
        <f t="shared" si="43"/>
        <v>0</v>
      </c>
      <c r="AE31" s="18">
        <f t="shared" si="43"/>
        <v>0</v>
      </c>
      <c r="AF31" s="18">
        <f t="shared" si="43"/>
        <v>0</v>
      </c>
      <c r="AG31" s="18">
        <f t="shared" ref="AG31" si="44">AG76+AG121</f>
        <v>0</v>
      </c>
      <c r="AH31" s="18">
        <f t="shared" si="43"/>
        <v>0</v>
      </c>
      <c r="AI31" s="86">
        <f t="shared" si="8"/>
        <v>101255.53142378616</v>
      </c>
    </row>
    <row r="32" spans="1:38" ht="12.75" customHeight="1" x14ac:dyDescent="0.2">
      <c r="A32" s="121"/>
      <c r="B32" s="137" t="s">
        <v>37</v>
      </c>
      <c r="C32" s="10" t="s">
        <v>25</v>
      </c>
      <c r="D32" s="17">
        <f t="shared" ref="D32:AH32" si="45">D77+D122</f>
        <v>0</v>
      </c>
      <c r="E32" s="17">
        <f t="shared" si="45"/>
        <v>0</v>
      </c>
      <c r="F32" s="17">
        <f t="shared" si="45"/>
        <v>0</v>
      </c>
      <c r="G32" s="17">
        <f t="shared" si="45"/>
        <v>0</v>
      </c>
      <c r="H32" s="17">
        <f t="shared" si="45"/>
        <v>0</v>
      </c>
      <c r="I32" s="17">
        <f t="shared" si="45"/>
        <v>0</v>
      </c>
      <c r="J32" s="17">
        <f t="shared" si="45"/>
        <v>0</v>
      </c>
      <c r="K32" s="17">
        <f t="shared" si="45"/>
        <v>0</v>
      </c>
      <c r="L32" s="17">
        <f t="shared" si="45"/>
        <v>0</v>
      </c>
      <c r="M32" s="17">
        <f t="shared" si="45"/>
        <v>0</v>
      </c>
      <c r="N32" s="17">
        <f t="shared" si="45"/>
        <v>0</v>
      </c>
      <c r="O32" s="17">
        <f t="shared" si="45"/>
        <v>0</v>
      </c>
      <c r="P32" s="17">
        <f t="shared" si="45"/>
        <v>0</v>
      </c>
      <c r="Q32" s="17">
        <f t="shared" si="45"/>
        <v>0</v>
      </c>
      <c r="R32" s="17">
        <f t="shared" si="45"/>
        <v>0</v>
      </c>
      <c r="S32" s="17">
        <f t="shared" si="45"/>
        <v>0</v>
      </c>
      <c r="T32" s="17">
        <f t="shared" si="45"/>
        <v>0</v>
      </c>
      <c r="U32" s="17">
        <f t="shared" si="45"/>
        <v>0</v>
      </c>
      <c r="V32" s="17">
        <f t="shared" si="45"/>
        <v>0</v>
      </c>
      <c r="W32" s="17">
        <f t="shared" si="45"/>
        <v>0</v>
      </c>
      <c r="X32" s="17">
        <f t="shared" si="45"/>
        <v>0</v>
      </c>
      <c r="Y32" s="17">
        <f t="shared" si="45"/>
        <v>4</v>
      </c>
      <c r="Z32" s="17">
        <f t="shared" si="45"/>
        <v>286</v>
      </c>
      <c r="AA32" s="17">
        <f t="shared" si="45"/>
        <v>364</v>
      </c>
      <c r="AB32" s="17">
        <f t="shared" si="45"/>
        <v>381</v>
      </c>
      <c r="AC32" s="17">
        <f t="shared" si="45"/>
        <v>219</v>
      </c>
      <c r="AD32" s="17">
        <f t="shared" si="45"/>
        <v>157</v>
      </c>
      <c r="AE32" s="17">
        <f t="shared" si="45"/>
        <v>80</v>
      </c>
      <c r="AF32" s="17">
        <f t="shared" si="45"/>
        <v>189</v>
      </c>
      <c r="AG32" s="17">
        <f t="shared" ref="AG32" si="46">AG77+AG122</f>
        <v>171</v>
      </c>
      <c r="AH32" s="17">
        <f t="shared" si="45"/>
        <v>113</v>
      </c>
      <c r="AI32" s="85">
        <f t="shared" si="8"/>
        <v>1964</v>
      </c>
    </row>
    <row r="33" spans="1:35" ht="12.75" customHeight="1" x14ac:dyDescent="0.2">
      <c r="A33" s="121"/>
      <c r="B33" s="138"/>
      <c r="C33" s="11" t="s">
        <v>39</v>
      </c>
      <c r="D33" s="18">
        <f t="shared" ref="D33:AH33" si="47">D78+D123</f>
        <v>0</v>
      </c>
      <c r="E33" s="18">
        <f t="shared" si="47"/>
        <v>0</v>
      </c>
      <c r="F33" s="18">
        <f t="shared" si="47"/>
        <v>0</v>
      </c>
      <c r="G33" s="18">
        <f t="shared" si="47"/>
        <v>0</v>
      </c>
      <c r="H33" s="18">
        <f t="shared" si="47"/>
        <v>0</v>
      </c>
      <c r="I33" s="18">
        <f t="shared" si="47"/>
        <v>0</v>
      </c>
      <c r="J33" s="18">
        <f t="shared" si="47"/>
        <v>0</v>
      </c>
      <c r="K33" s="18">
        <f t="shared" si="47"/>
        <v>0</v>
      </c>
      <c r="L33" s="18">
        <f t="shared" si="47"/>
        <v>0</v>
      </c>
      <c r="M33" s="18">
        <f t="shared" si="47"/>
        <v>0</v>
      </c>
      <c r="N33" s="18">
        <f t="shared" si="47"/>
        <v>0</v>
      </c>
      <c r="O33" s="18">
        <f t="shared" si="47"/>
        <v>0</v>
      </c>
      <c r="P33" s="18">
        <f t="shared" si="47"/>
        <v>0</v>
      </c>
      <c r="Q33" s="18">
        <f t="shared" si="47"/>
        <v>0</v>
      </c>
      <c r="R33" s="18">
        <f t="shared" si="47"/>
        <v>0</v>
      </c>
      <c r="S33" s="18">
        <f t="shared" si="47"/>
        <v>0</v>
      </c>
      <c r="T33" s="18">
        <f t="shared" si="47"/>
        <v>0</v>
      </c>
      <c r="U33" s="18">
        <f t="shared" si="47"/>
        <v>0</v>
      </c>
      <c r="V33" s="18">
        <f t="shared" si="47"/>
        <v>0</v>
      </c>
      <c r="W33" s="18">
        <f t="shared" si="47"/>
        <v>0</v>
      </c>
      <c r="X33" s="18">
        <f t="shared" si="47"/>
        <v>0</v>
      </c>
      <c r="Y33" s="18">
        <f t="shared" si="47"/>
        <v>1676</v>
      </c>
      <c r="Z33" s="18">
        <f t="shared" si="47"/>
        <v>70985</v>
      </c>
      <c r="AA33" s="18">
        <f t="shared" si="47"/>
        <v>101276</v>
      </c>
      <c r="AB33" s="18">
        <f t="shared" si="47"/>
        <v>93122</v>
      </c>
      <c r="AC33" s="18">
        <f t="shared" si="47"/>
        <v>117273</v>
      </c>
      <c r="AD33" s="18">
        <f t="shared" si="47"/>
        <v>89923</v>
      </c>
      <c r="AE33" s="18">
        <f t="shared" si="47"/>
        <v>31390</v>
      </c>
      <c r="AF33" s="18">
        <f t="shared" si="47"/>
        <v>125250</v>
      </c>
      <c r="AG33" s="18">
        <f t="shared" ref="AG33" si="48">AG78+AG123</f>
        <v>64561</v>
      </c>
      <c r="AH33" s="18">
        <f t="shared" si="47"/>
        <v>54147</v>
      </c>
      <c r="AI33" s="86">
        <f t="shared" si="8"/>
        <v>749603</v>
      </c>
    </row>
    <row r="34" spans="1:35" ht="12.75" customHeight="1" x14ac:dyDescent="0.2">
      <c r="A34" s="121"/>
      <c r="B34" s="137" t="s">
        <v>38</v>
      </c>
      <c r="C34" s="10" t="s">
        <v>25</v>
      </c>
      <c r="D34" s="17">
        <f t="shared" ref="D34:AH34" si="49">D79+D124</f>
        <v>0</v>
      </c>
      <c r="E34" s="17">
        <f t="shared" si="49"/>
        <v>0</v>
      </c>
      <c r="F34" s="17">
        <f t="shared" si="49"/>
        <v>0</v>
      </c>
      <c r="G34" s="17">
        <f t="shared" si="49"/>
        <v>0</v>
      </c>
      <c r="H34" s="17">
        <f t="shared" si="49"/>
        <v>0</v>
      </c>
      <c r="I34" s="17">
        <f t="shared" si="49"/>
        <v>0</v>
      </c>
      <c r="J34" s="17">
        <f t="shared" si="49"/>
        <v>0</v>
      </c>
      <c r="K34" s="17">
        <f t="shared" si="49"/>
        <v>0</v>
      </c>
      <c r="L34" s="17">
        <f t="shared" si="49"/>
        <v>0</v>
      </c>
      <c r="M34" s="17">
        <f t="shared" si="49"/>
        <v>0</v>
      </c>
      <c r="N34" s="17">
        <f t="shared" si="49"/>
        <v>0</v>
      </c>
      <c r="O34" s="17">
        <f t="shared" si="49"/>
        <v>0</v>
      </c>
      <c r="P34" s="17">
        <f t="shared" si="49"/>
        <v>0</v>
      </c>
      <c r="Q34" s="17">
        <f t="shared" si="49"/>
        <v>0</v>
      </c>
      <c r="R34" s="17">
        <f t="shared" si="49"/>
        <v>0</v>
      </c>
      <c r="S34" s="17">
        <f t="shared" si="49"/>
        <v>0</v>
      </c>
      <c r="T34" s="17">
        <f t="shared" si="49"/>
        <v>0</v>
      </c>
      <c r="U34" s="17">
        <f t="shared" si="49"/>
        <v>0</v>
      </c>
      <c r="V34" s="17">
        <f t="shared" si="49"/>
        <v>0</v>
      </c>
      <c r="W34" s="17">
        <f t="shared" si="49"/>
        <v>0</v>
      </c>
      <c r="X34" s="17">
        <f t="shared" si="49"/>
        <v>0</v>
      </c>
      <c r="Y34" s="17">
        <f t="shared" si="49"/>
        <v>0</v>
      </c>
      <c r="Z34" s="17">
        <f t="shared" si="49"/>
        <v>0</v>
      </c>
      <c r="AA34" s="17">
        <f t="shared" si="49"/>
        <v>0</v>
      </c>
      <c r="AB34" s="17">
        <f t="shared" si="49"/>
        <v>0</v>
      </c>
      <c r="AC34" s="17">
        <f t="shared" si="49"/>
        <v>0</v>
      </c>
      <c r="AD34" s="17">
        <f t="shared" si="49"/>
        <v>0</v>
      </c>
      <c r="AE34" s="17">
        <f t="shared" si="49"/>
        <v>0</v>
      </c>
      <c r="AF34" s="17">
        <f t="shared" si="49"/>
        <v>66</v>
      </c>
      <c r="AG34" s="17">
        <f t="shared" ref="AG34" si="50">AG79+AG124</f>
        <v>44</v>
      </c>
      <c r="AH34" s="17">
        <f t="shared" si="49"/>
        <v>14</v>
      </c>
      <c r="AI34" s="85">
        <f t="shared" si="8"/>
        <v>124</v>
      </c>
    </row>
    <row r="35" spans="1:35" ht="12.75" customHeight="1" x14ac:dyDescent="0.2">
      <c r="A35" s="121"/>
      <c r="B35" s="138"/>
      <c r="C35" s="11" t="s">
        <v>39</v>
      </c>
      <c r="D35" s="18">
        <f t="shared" ref="D35:AH35" si="51">D80+D125</f>
        <v>0</v>
      </c>
      <c r="E35" s="18">
        <f t="shared" si="51"/>
        <v>0</v>
      </c>
      <c r="F35" s="18">
        <f t="shared" si="51"/>
        <v>0</v>
      </c>
      <c r="G35" s="18">
        <f t="shared" si="51"/>
        <v>0</v>
      </c>
      <c r="H35" s="18">
        <f t="shared" si="51"/>
        <v>0</v>
      </c>
      <c r="I35" s="18">
        <f t="shared" si="51"/>
        <v>0</v>
      </c>
      <c r="J35" s="18">
        <f t="shared" si="51"/>
        <v>0</v>
      </c>
      <c r="K35" s="18">
        <f t="shared" si="51"/>
        <v>0</v>
      </c>
      <c r="L35" s="18">
        <f t="shared" si="51"/>
        <v>0</v>
      </c>
      <c r="M35" s="18">
        <f t="shared" si="51"/>
        <v>0</v>
      </c>
      <c r="N35" s="18">
        <f t="shared" si="51"/>
        <v>0</v>
      </c>
      <c r="O35" s="18">
        <f t="shared" si="51"/>
        <v>0</v>
      </c>
      <c r="P35" s="18">
        <f t="shared" si="51"/>
        <v>0</v>
      </c>
      <c r="Q35" s="18">
        <f t="shared" si="51"/>
        <v>0</v>
      </c>
      <c r="R35" s="18">
        <f t="shared" si="51"/>
        <v>0</v>
      </c>
      <c r="S35" s="18">
        <f t="shared" si="51"/>
        <v>0</v>
      </c>
      <c r="T35" s="18">
        <f t="shared" si="51"/>
        <v>0</v>
      </c>
      <c r="U35" s="18">
        <f t="shared" si="51"/>
        <v>0</v>
      </c>
      <c r="V35" s="18">
        <f t="shared" si="51"/>
        <v>0</v>
      </c>
      <c r="W35" s="18">
        <f t="shared" si="51"/>
        <v>0</v>
      </c>
      <c r="X35" s="18">
        <f t="shared" si="51"/>
        <v>0</v>
      </c>
      <c r="Y35" s="18">
        <f t="shared" si="51"/>
        <v>0</v>
      </c>
      <c r="Z35" s="18">
        <f t="shared" si="51"/>
        <v>0</v>
      </c>
      <c r="AA35" s="18">
        <f t="shared" si="51"/>
        <v>0</v>
      </c>
      <c r="AB35" s="18">
        <f t="shared" si="51"/>
        <v>0</v>
      </c>
      <c r="AC35" s="18">
        <f t="shared" si="51"/>
        <v>0</v>
      </c>
      <c r="AD35" s="18">
        <f t="shared" si="51"/>
        <v>0</v>
      </c>
      <c r="AE35" s="18">
        <f t="shared" si="51"/>
        <v>0</v>
      </c>
      <c r="AF35" s="18">
        <f t="shared" si="51"/>
        <v>25489</v>
      </c>
      <c r="AG35" s="18">
        <f t="shared" ref="AG35" si="52">AG80+AG125</f>
        <v>13603</v>
      </c>
      <c r="AH35" s="18">
        <f t="shared" si="51"/>
        <v>4187</v>
      </c>
      <c r="AI35" s="86">
        <f t="shared" si="8"/>
        <v>43279</v>
      </c>
    </row>
    <row r="36" spans="1:35" ht="12.75" customHeight="1" x14ac:dyDescent="0.2">
      <c r="A36" s="121"/>
      <c r="B36" s="137" t="s">
        <v>40</v>
      </c>
      <c r="C36" s="10" t="s">
        <v>25</v>
      </c>
      <c r="D36" s="17">
        <f t="shared" ref="D36:AH36" si="53">D81+D126</f>
        <v>0</v>
      </c>
      <c r="E36" s="17">
        <f t="shared" si="53"/>
        <v>0</v>
      </c>
      <c r="F36" s="17">
        <f t="shared" si="53"/>
        <v>0</v>
      </c>
      <c r="G36" s="17">
        <f t="shared" si="53"/>
        <v>0</v>
      </c>
      <c r="H36" s="17">
        <f t="shared" si="53"/>
        <v>0</v>
      </c>
      <c r="I36" s="17">
        <f t="shared" si="53"/>
        <v>0</v>
      </c>
      <c r="J36" s="17">
        <f t="shared" si="53"/>
        <v>0</v>
      </c>
      <c r="K36" s="17">
        <f t="shared" si="53"/>
        <v>0</v>
      </c>
      <c r="L36" s="17">
        <f t="shared" si="53"/>
        <v>0</v>
      </c>
      <c r="M36" s="17">
        <f t="shared" si="53"/>
        <v>0</v>
      </c>
      <c r="N36" s="17">
        <f t="shared" si="53"/>
        <v>0</v>
      </c>
      <c r="O36" s="17">
        <f t="shared" si="53"/>
        <v>0</v>
      </c>
      <c r="P36" s="17">
        <f t="shared" si="53"/>
        <v>0</v>
      </c>
      <c r="Q36" s="17">
        <f t="shared" si="53"/>
        <v>0</v>
      </c>
      <c r="R36" s="17">
        <f t="shared" si="53"/>
        <v>0</v>
      </c>
      <c r="S36" s="17">
        <f t="shared" si="53"/>
        <v>0</v>
      </c>
      <c r="T36" s="17">
        <f t="shared" si="53"/>
        <v>0</v>
      </c>
      <c r="U36" s="17">
        <f t="shared" si="53"/>
        <v>0</v>
      </c>
      <c r="V36" s="17">
        <f t="shared" si="53"/>
        <v>0</v>
      </c>
      <c r="W36" s="17">
        <f t="shared" si="53"/>
        <v>0</v>
      </c>
      <c r="X36" s="17">
        <f t="shared" si="53"/>
        <v>0</v>
      </c>
      <c r="Y36" s="17">
        <f t="shared" si="53"/>
        <v>0</v>
      </c>
      <c r="Z36" s="17">
        <f t="shared" si="53"/>
        <v>0</v>
      </c>
      <c r="AA36" s="17">
        <f t="shared" si="53"/>
        <v>0</v>
      </c>
      <c r="AB36" s="17">
        <f t="shared" si="53"/>
        <v>0</v>
      </c>
      <c r="AC36" s="17">
        <f t="shared" si="53"/>
        <v>0</v>
      </c>
      <c r="AD36" s="17">
        <f t="shared" si="53"/>
        <v>0</v>
      </c>
      <c r="AE36" s="17">
        <f t="shared" si="53"/>
        <v>0</v>
      </c>
      <c r="AF36" s="17">
        <f t="shared" si="53"/>
        <v>0</v>
      </c>
      <c r="AG36" s="17">
        <f t="shared" ref="AG36" si="54">AG81+AG126</f>
        <v>0</v>
      </c>
      <c r="AH36" s="17">
        <f t="shared" si="53"/>
        <v>74</v>
      </c>
      <c r="AI36" s="85">
        <f t="shared" si="8"/>
        <v>74</v>
      </c>
    </row>
    <row r="37" spans="1:35" ht="12.75" customHeight="1" x14ac:dyDescent="0.2">
      <c r="A37" s="122"/>
      <c r="B37" s="138"/>
      <c r="C37" s="11" t="s">
        <v>39</v>
      </c>
      <c r="D37" s="18">
        <f t="shared" ref="D37:AH37" si="55">D82+D127</f>
        <v>0</v>
      </c>
      <c r="E37" s="18">
        <f t="shared" si="55"/>
        <v>0</v>
      </c>
      <c r="F37" s="18">
        <f t="shared" si="55"/>
        <v>0</v>
      </c>
      <c r="G37" s="18">
        <f t="shared" si="55"/>
        <v>0</v>
      </c>
      <c r="H37" s="18">
        <f t="shared" si="55"/>
        <v>0</v>
      </c>
      <c r="I37" s="18">
        <f t="shared" si="55"/>
        <v>0</v>
      </c>
      <c r="J37" s="18">
        <f t="shared" si="55"/>
        <v>0</v>
      </c>
      <c r="K37" s="18">
        <f t="shared" si="55"/>
        <v>0</v>
      </c>
      <c r="L37" s="18">
        <f t="shared" si="55"/>
        <v>0</v>
      </c>
      <c r="M37" s="18">
        <f t="shared" si="55"/>
        <v>0</v>
      </c>
      <c r="N37" s="18">
        <f t="shared" si="55"/>
        <v>0</v>
      </c>
      <c r="O37" s="18">
        <f t="shared" si="55"/>
        <v>0</v>
      </c>
      <c r="P37" s="18">
        <f t="shared" si="55"/>
        <v>0</v>
      </c>
      <c r="Q37" s="18">
        <f t="shared" si="55"/>
        <v>0</v>
      </c>
      <c r="R37" s="18">
        <f t="shared" si="55"/>
        <v>0</v>
      </c>
      <c r="S37" s="18">
        <f t="shared" si="55"/>
        <v>0</v>
      </c>
      <c r="T37" s="18">
        <f t="shared" si="55"/>
        <v>0</v>
      </c>
      <c r="U37" s="18">
        <f t="shared" si="55"/>
        <v>0</v>
      </c>
      <c r="V37" s="18">
        <f t="shared" si="55"/>
        <v>0</v>
      </c>
      <c r="W37" s="18">
        <f t="shared" si="55"/>
        <v>0</v>
      </c>
      <c r="X37" s="18">
        <f t="shared" si="55"/>
        <v>0</v>
      </c>
      <c r="Y37" s="18">
        <f t="shared" si="55"/>
        <v>0</v>
      </c>
      <c r="Z37" s="18">
        <f t="shared" si="55"/>
        <v>0</v>
      </c>
      <c r="AA37" s="18">
        <f t="shared" si="55"/>
        <v>0</v>
      </c>
      <c r="AB37" s="18">
        <f t="shared" si="55"/>
        <v>0</v>
      </c>
      <c r="AC37" s="18">
        <f t="shared" si="55"/>
        <v>0</v>
      </c>
      <c r="AD37" s="18">
        <f t="shared" si="55"/>
        <v>0</v>
      </c>
      <c r="AE37" s="18">
        <f t="shared" si="55"/>
        <v>0</v>
      </c>
      <c r="AF37" s="18">
        <f t="shared" si="55"/>
        <v>0</v>
      </c>
      <c r="AG37" s="18">
        <f t="shared" ref="AG37" si="56">AG82+AG127</f>
        <v>0</v>
      </c>
      <c r="AH37" s="18">
        <f t="shared" si="55"/>
        <v>25160</v>
      </c>
      <c r="AI37" s="86">
        <f t="shared" si="8"/>
        <v>25160</v>
      </c>
    </row>
    <row r="38" spans="1:35" ht="12.75" customHeight="1" x14ac:dyDescent="0.2">
      <c r="A38" s="120" t="s">
        <v>41</v>
      </c>
      <c r="B38" s="137" t="s">
        <v>42</v>
      </c>
      <c r="C38" s="10" t="s">
        <v>25</v>
      </c>
      <c r="D38" s="17">
        <f t="shared" ref="D38:AH38" si="57">D83+D128</f>
        <v>0</v>
      </c>
      <c r="E38" s="17">
        <f t="shared" si="57"/>
        <v>0</v>
      </c>
      <c r="F38" s="17">
        <f t="shared" si="57"/>
        <v>0</v>
      </c>
      <c r="G38" s="17">
        <f t="shared" si="57"/>
        <v>0</v>
      </c>
      <c r="H38" s="17">
        <f t="shared" si="57"/>
        <v>0</v>
      </c>
      <c r="I38" s="17">
        <f t="shared" si="57"/>
        <v>0</v>
      </c>
      <c r="J38" s="17">
        <f t="shared" si="57"/>
        <v>0</v>
      </c>
      <c r="K38" s="17">
        <f t="shared" si="57"/>
        <v>0</v>
      </c>
      <c r="L38" s="17">
        <f t="shared" si="57"/>
        <v>0</v>
      </c>
      <c r="M38" s="17">
        <f t="shared" si="57"/>
        <v>0</v>
      </c>
      <c r="N38" s="17">
        <f t="shared" si="57"/>
        <v>0</v>
      </c>
      <c r="O38" s="17">
        <f t="shared" si="57"/>
        <v>0</v>
      </c>
      <c r="P38" s="17">
        <f t="shared" si="57"/>
        <v>0</v>
      </c>
      <c r="Q38" s="17">
        <f t="shared" si="57"/>
        <v>0</v>
      </c>
      <c r="R38" s="17">
        <f t="shared" si="57"/>
        <v>0</v>
      </c>
      <c r="S38" s="17">
        <f t="shared" si="57"/>
        <v>0</v>
      </c>
      <c r="T38" s="17">
        <f t="shared" si="57"/>
        <v>87</v>
      </c>
      <c r="U38" s="17">
        <f t="shared" si="57"/>
        <v>270</v>
      </c>
      <c r="V38" s="17">
        <f t="shared" si="57"/>
        <v>553</v>
      </c>
      <c r="W38" s="17">
        <f t="shared" si="57"/>
        <v>625</v>
      </c>
      <c r="X38" s="17">
        <f t="shared" si="57"/>
        <v>1061</v>
      </c>
      <c r="Y38" s="17">
        <f t="shared" si="57"/>
        <v>820</v>
      </c>
      <c r="Z38" s="17">
        <f t="shared" si="57"/>
        <v>597</v>
      </c>
      <c r="AA38" s="17">
        <f t="shared" si="57"/>
        <v>1295</v>
      </c>
      <c r="AB38" s="17">
        <f t="shared" si="57"/>
        <v>2241</v>
      </c>
      <c r="AC38" s="17">
        <f t="shared" si="57"/>
        <v>5482</v>
      </c>
      <c r="AD38" s="17">
        <f t="shared" si="57"/>
        <v>4747</v>
      </c>
      <c r="AE38" s="17">
        <f t="shared" si="57"/>
        <v>2811</v>
      </c>
      <c r="AF38" s="17">
        <f t="shared" si="57"/>
        <v>2623</v>
      </c>
      <c r="AG38" s="17">
        <f t="shared" ref="AG38" si="58">AG83+AG128</f>
        <v>1686</v>
      </c>
      <c r="AH38" s="17">
        <f t="shared" si="57"/>
        <v>378</v>
      </c>
      <c r="AI38" s="85">
        <f t="shared" si="8"/>
        <v>25276</v>
      </c>
    </row>
    <row r="39" spans="1:35" ht="12.75" customHeight="1" x14ac:dyDescent="0.2">
      <c r="A39" s="121"/>
      <c r="B39" s="138"/>
      <c r="C39" s="11" t="s">
        <v>39</v>
      </c>
      <c r="D39" s="18">
        <f t="shared" ref="D39:AH39" si="59">D84+D129</f>
        <v>0</v>
      </c>
      <c r="E39" s="18">
        <f t="shared" si="59"/>
        <v>0</v>
      </c>
      <c r="F39" s="18">
        <f t="shared" si="59"/>
        <v>0</v>
      </c>
      <c r="G39" s="18">
        <f t="shared" si="59"/>
        <v>0</v>
      </c>
      <c r="H39" s="18">
        <f t="shared" si="59"/>
        <v>0</v>
      </c>
      <c r="I39" s="18">
        <f t="shared" si="59"/>
        <v>0</v>
      </c>
      <c r="J39" s="18">
        <f t="shared" si="59"/>
        <v>0</v>
      </c>
      <c r="K39" s="18">
        <f t="shared" si="59"/>
        <v>0</v>
      </c>
      <c r="L39" s="18">
        <f t="shared" si="59"/>
        <v>0</v>
      </c>
      <c r="M39" s="18">
        <f t="shared" si="59"/>
        <v>0</v>
      </c>
      <c r="N39" s="18">
        <f t="shared" si="59"/>
        <v>0</v>
      </c>
      <c r="O39" s="18">
        <f t="shared" si="59"/>
        <v>0</v>
      </c>
      <c r="P39" s="18">
        <f t="shared" si="59"/>
        <v>0</v>
      </c>
      <c r="Q39" s="18">
        <f t="shared" si="59"/>
        <v>0</v>
      </c>
      <c r="R39" s="18">
        <f t="shared" si="59"/>
        <v>0</v>
      </c>
      <c r="S39" s="18">
        <f t="shared" si="59"/>
        <v>0</v>
      </c>
      <c r="T39" s="18">
        <f t="shared" si="59"/>
        <v>2358</v>
      </c>
      <c r="U39" s="18">
        <f t="shared" si="59"/>
        <v>11583</v>
      </c>
      <c r="V39" s="18">
        <f t="shared" si="59"/>
        <v>38176</v>
      </c>
      <c r="W39" s="18">
        <f t="shared" si="59"/>
        <v>51919</v>
      </c>
      <c r="X39" s="18">
        <f t="shared" si="59"/>
        <v>43896.367084031423</v>
      </c>
      <c r="Y39" s="18">
        <f t="shared" si="59"/>
        <v>41337.794785410864</v>
      </c>
      <c r="Z39" s="18">
        <f t="shared" si="59"/>
        <v>34706</v>
      </c>
      <c r="AA39" s="18">
        <f t="shared" si="59"/>
        <v>47738</v>
      </c>
      <c r="AB39" s="18">
        <f t="shared" si="59"/>
        <v>155066</v>
      </c>
      <c r="AC39" s="18">
        <f t="shared" si="59"/>
        <v>754454</v>
      </c>
      <c r="AD39" s="18">
        <f t="shared" si="59"/>
        <v>790561</v>
      </c>
      <c r="AE39" s="18">
        <f t="shared" si="59"/>
        <v>467347</v>
      </c>
      <c r="AF39" s="18">
        <f t="shared" si="59"/>
        <v>357850</v>
      </c>
      <c r="AG39" s="18">
        <f t="shared" ref="AG39" si="60">AG84+AG129</f>
        <v>167924</v>
      </c>
      <c r="AH39" s="18">
        <f t="shared" si="59"/>
        <v>56401</v>
      </c>
      <c r="AI39" s="86">
        <f t="shared" si="8"/>
        <v>3021317.1618694421</v>
      </c>
    </row>
    <row r="40" spans="1:35" ht="12.75" customHeight="1" x14ac:dyDescent="0.2">
      <c r="A40" s="121"/>
      <c r="B40" s="137" t="s">
        <v>43</v>
      </c>
      <c r="C40" s="10" t="s">
        <v>25</v>
      </c>
      <c r="D40" s="17">
        <f t="shared" ref="D40:AH40" si="61">D85+D130</f>
        <v>0</v>
      </c>
      <c r="E40" s="17">
        <f t="shared" si="61"/>
        <v>0</v>
      </c>
      <c r="F40" s="17">
        <f t="shared" si="61"/>
        <v>0</v>
      </c>
      <c r="G40" s="17">
        <f t="shared" si="61"/>
        <v>0</v>
      </c>
      <c r="H40" s="17">
        <f t="shared" si="61"/>
        <v>0</v>
      </c>
      <c r="I40" s="17">
        <f t="shared" si="61"/>
        <v>0</v>
      </c>
      <c r="J40" s="17">
        <f t="shared" si="61"/>
        <v>0</v>
      </c>
      <c r="K40" s="17">
        <f t="shared" si="61"/>
        <v>0</v>
      </c>
      <c r="L40" s="17">
        <f t="shared" si="61"/>
        <v>0</v>
      </c>
      <c r="M40" s="17">
        <f t="shared" si="61"/>
        <v>0</v>
      </c>
      <c r="N40" s="17">
        <f t="shared" si="61"/>
        <v>0</v>
      </c>
      <c r="O40" s="17">
        <f t="shared" si="61"/>
        <v>0</v>
      </c>
      <c r="P40" s="17">
        <f t="shared" si="61"/>
        <v>0</v>
      </c>
      <c r="Q40" s="17">
        <f t="shared" si="61"/>
        <v>0</v>
      </c>
      <c r="R40" s="17">
        <f t="shared" si="61"/>
        <v>0</v>
      </c>
      <c r="S40" s="17">
        <f t="shared" si="61"/>
        <v>0</v>
      </c>
      <c r="T40" s="17">
        <f t="shared" si="61"/>
        <v>0</v>
      </c>
      <c r="U40" s="17">
        <f t="shared" si="61"/>
        <v>0</v>
      </c>
      <c r="V40" s="17">
        <f t="shared" si="61"/>
        <v>0</v>
      </c>
      <c r="W40" s="17">
        <f t="shared" si="61"/>
        <v>0</v>
      </c>
      <c r="X40" s="17">
        <f t="shared" si="61"/>
        <v>0</v>
      </c>
      <c r="Y40" s="17">
        <f t="shared" si="61"/>
        <v>0</v>
      </c>
      <c r="Z40" s="17">
        <f t="shared" si="61"/>
        <v>0</v>
      </c>
      <c r="AA40" s="17">
        <f t="shared" si="61"/>
        <v>0</v>
      </c>
      <c r="AB40" s="17">
        <f t="shared" si="61"/>
        <v>0</v>
      </c>
      <c r="AC40" s="17">
        <f t="shared" si="61"/>
        <v>0</v>
      </c>
      <c r="AD40" s="17">
        <f t="shared" si="61"/>
        <v>0</v>
      </c>
      <c r="AE40" s="17">
        <f t="shared" si="61"/>
        <v>0</v>
      </c>
      <c r="AF40" s="17">
        <f t="shared" si="61"/>
        <v>0</v>
      </c>
      <c r="AG40" s="17">
        <f t="shared" ref="AG40" si="62">AG85+AG130</f>
        <v>0</v>
      </c>
      <c r="AH40" s="17">
        <f t="shared" si="61"/>
        <v>0</v>
      </c>
      <c r="AI40" s="85">
        <f t="shared" si="8"/>
        <v>0</v>
      </c>
    </row>
    <row r="41" spans="1:35" ht="12.75" customHeight="1" x14ac:dyDescent="0.2">
      <c r="A41" s="121"/>
      <c r="B41" s="138"/>
      <c r="C41" s="11" t="s">
        <v>39</v>
      </c>
      <c r="D41" s="18">
        <f t="shared" ref="D41:AH41" si="63">D86+D131</f>
        <v>0</v>
      </c>
      <c r="E41" s="18">
        <f t="shared" si="63"/>
        <v>0</v>
      </c>
      <c r="F41" s="18">
        <f t="shared" si="63"/>
        <v>0</v>
      </c>
      <c r="G41" s="18">
        <f t="shared" si="63"/>
        <v>0</v>
      </c>
      <c r="H41" s="18">
        <f t="shared" si="63"/>
        <v>0</v>
      </c>
      <c r="I41" s="18">
        <f t="shared" si="63"/>
        <v>0</v>
      </c>
      <c r="J41" s="18">
        <f t="shared" si="63"/>
        <v>0</v>
      </c>
      <c r="K41" s="18">
        <f t="shared" si="63"/>
        <v>0</v>
      </c>
      <c r="L41" s="18">
        <f t="shared" si="63"/>
        <v>0</v>
      </c>
      <c r="M41" s="18">
        <f t="shared" si="63"/>
        <v>0</v>
      </c>
      <c r="N41" s="18">
        <f t="shared" si="63"/>
        <v>0</v>
      </c>
      <c r="O41" s="18">
        <f t="shared" si="63"/>
        <v>0</v>
      </c>
      <c r="P41" s="18">
        <f t="shared" si="63"/>
        <v>0</v>
      </c>
      <c r="Q41" s="18">
        <f t="shared" si="63"/>
        <v>0</v>
      </c>
      <c r="R41" s="18">
        <f t="shared" si="63"/>
        <v>0</v>
      </c>
      <c r="S41" s="18">
        <f t="shared" si="63"/>
        <v>0</v>
      </c>
      <c r="T41" s="18">
        <f t="shared" si="63"/>
        <v>0</v>
      </c>
      <c r="U41" s="18">
        <f t="shared" si="63"/>
        <v>0</v>
      </c>
      <c r="V41" s="18">
        <f t="shared" si="63"/>
        <v>0</v>
      </c>
      <c r="W41" s="18">
        <f t="shared" si="63"/>
        <v>0</v>
      </c>
      <c r="X41" s="18">
        <f t="shared" si="63"/>
        <v>0</v>
      </c>
      <c r="Y41" s="18">
        <f t="shared" si="63"/>
        <v>0</v>
      </c>
      <c r="Z41" s="18">
        <f t="shared" si="63"/>
        <v>0</v>
      </c>
      <c r="AA41" s="18">
        <f t="shared" si="63"/>
        <v>0</v>
      </c>
      <c r="AB41" s="18">
        <f t="shared" si="63"/>
        <v>0</v>
      </c>
      <c r="AC41" s="18">
        <f t="shared" si="63"/>
        <v>0</v>
      </c>
      <c r="AD41" s="18">
        <f t="shared" si="63"/>
        <v>0</v>
      </c>
      <c r="AE41" s="18">
        <f t="shared" si="63"/>
        <v>0</v>
      </c>
      <c r="AF41" s="18">
        <f t="shared" si="63"/>
        <v>0</v>
      </c>
      <c r="AG41" s="18">
        <f t="shared" ref="AG41" si="64">AG86+AG131</f>
        <v>0</v>
      </c>
      <c r="AH41" s="18">
        <f t="shared" si="63"/>
        <v>0</v>
      </c>
      <c r="AI41" s="86">
        <f t="shared" si="8"/>
        <v>0</v>
      </c>
    </row>
    <row r="42" spans="1:35" ht="12.75" customHeight="1" x14ac:dyDescent="0.2">
      <c r="A42" s="121"/>
      <c r="B42" s="137" t="s">
        <v>44</v>
      </c>
      <c r="C42" s="10" t="s">
        <v>25</v>
      </c>
      <c r="D42" s="17">
        <f t="shared" ref="D42:AH42" si="65">D87+D132</f>
        <v>0</v>
      </c>
      <c r="E42" s="17">
        <f t="shared" si="65"/>
        <v>0</v>
      </c>
      <c r="F42" s="17">
        <f t="shared" si="65"/>
        <v>0</v>
      </c>
      <c r="G42" s="17">
        <f t="shared" si="65"/>
        <v>0</v>
      </c>
      <c r="H42" s="17">
        <f t="shared" si="65"/>
        <v>0</v>
      </c>
      <c r="I42" s="17">
        <f t="shared" si="65"/>
        <v>0</v>
      </c>
      <c r="J42" s="17">
        <f t="shared" si="65"/>
        <v>0</v>
      </c>
      <c r="K42" s="17">
        <f t="shared" si="65"/>
        <v>0</v>
      </c>
      <c r="L42" s="17">
        <f t="shared" si="65"/>
        <v>0</v>
      </c>
      <c r="M42" s="17">
        <f t="shared" si="65"/>
        <v>0</v>
      </c>
      <c r="N42" s="17">
        <f t="shared" si="65"/>
        <v>0</v>
      </c>
      <c r="O42" s="17">
        <f t="shared" si="65"/>
        <v>0</v>
      </c>
      <c r="P42" s="17">
        <f t="shared" si="65"/>
        <v>0</v>
      </c>
      <c r="Q42" s="17">
        <f t="shared" si="65"/>
        <v>0</v>
      </c>
      <c r="R42" s="17">
        <f t="shared" si="65"/>
        <v>0</v>
      </c>
      <c r="S42" s="17">
        <f t="shared" si="65"/>
        <v>0</v>
      </c>
      <c r="T42" s="17">
        <f t="shared" si="65"/>
        <v>0</v>
      </c>
      <c r="U42" s="17">
        <f t="shared" si="65"/>
        <v>0</v>
      </c>
      <c r="V42" s="17">
        <f t="shared" si="65"/>
        <v>0</v>
      </c>
      <c r="W42" s="17">
        <f t="shared" si="65"/>
        <v>0</v>
      </c>
      <c r="X42" s="17">
        <f t="shared" si="65"/>
        <v>0</v>
      </c>
      <c r="Y42" s="17">
        <f t="shared" si="65"/>
        <v>0</v>
      </c>
      <c r="Z42" s="17">
        <f t="shared" si="65"/>
        <v>37</v>
      </c>
      <c r="AA42" s="17">
        <f t="shared" si="65"/>
        <v>23</v>
      </c>
      <c r="AB42" s="17">
        <f t="shared" si="65"/>
        <v>0</v>
      </c>
      <c r="AC42" s="17">
        <f t="shared" si="65"/>
        <v>0</v>
      </c>
      <c r="AD42" s="17">
        <f t="shared" si="65"/>
        <v>0</v>
      </c>
      <c r="AE42" s="17">
        <f t="shared" si="65"/>
        <v>0</v>
      </c>
      <c r="AF42" s="17">
        <f t="shared" si="65"/>
        <v>0</v>
      </c>
      <c r="AG42" s="17">
        <f t="shared" ref="AG42" si="66">AG87+AG132</f>
        <v>0</v>
      </c>
      <c r="AH42" s="17">
        <f t="shared" si="65"/>
        <v>0</v>
      </c>
      <c r="AI42" s="85">
        <f t="shared" si="8"/>
        <v>60</v>
      </c>
    </row>
    <row r="43" spans="1:35" ht="12.75" customHeight="1" x14ac:dyDescent="0.2">
      <c r="A43" s="121"/>
      <c r="B43" s="138"/>
      <c r="C43" s="11" t="s">
        <v>39</v>
      </c>
      <c r="D43" s="18">
        <f t="shared" ref="D43:AH43" si="67">D88+D133</f>
        <v>0</v>
      </c>
      <c r="E43" s="18">
        <f t="shared" si="67"/>
        <v>0</v>
      </c>
      <c r="F43" s="18">
        <f t="shared" si="67"/>
        <v>0</v>
      </c>
      <c r="G43" s="18">
        <f t="shared" si="67"/>
        <v>0</v>
      </c>
      <c r="H43" s="18">
        <f t="shared" si="67"/>
        <v>0</v>
      </c>
      <c r="I43" s="18">
        <f t="shared" si="67"/>
        <v>0</v>
      </c>
      <c r="J43" s="18">
        <f t="shared" si="67"/>
        <v>0</v>
      </c>
      <c r="K43" s="18">
        <f t="shared" si="67"/>
        <v>0</v>
      </c>
      <c r="L43" s="18">
        <f t="shared" si="67"/>
        <v>0</v>
      </c>
      <c r="M43" s="18">
        <f t="shared" si="67"/>
        <v>0</v>
      </c>
      <c r="N43" s="18">
        <f t="shared" si="67"/>
        <v>0</v>
      </c>
      <c r="O43" s="18">
        <f t="shared" si="67"/>
        <v>0</v>
      </c>
      <c r="P43" s="18">
        <f t="shared" si="67"/>
        <v>0</v>
      </c>
      <c r="Q43" s="18">
        <f t="shared" si="67"/>
        <v>0</v>
      </c>
      <c r="R43" s="18">
        <f t="shared" si="67"/>
        <v>0</v>
      </c>
      <c r="S43" s="18">
        <f t="shared" si="67"/>
        <v>0</v>
      </c>
      <c r="T43" s="18">
        <f t="shared" si="67"/>
        <v>0</v>
      </c>
      <c r="U43" s="18">
        <f t="shared" si="67"/>
        <v>0</v>
      </c>
      <c r="V43" s="18">
        <f t="shared" si="67"/>
        <v>0</v>
      </c>
      <c r="W43" s="18">
        <f t="shared" si="67"/>
        <v>0</v>
      </c>
      <c r="X43" s="18">
        <f t="shared" si="67"/>
        <v>0</v>
      </c>
      <c r="Y43" s="18">
        <f t="shared" si="67"/>
        <v>0</v>
      </c>
      <c r="Z43" s="18">
        <f t="shared" si="67"/>
        <v>1850</v>
      </c>
      <c r="AA43" s="18">
        <f t="shared" si="67"/>
        <v>1150</v>
      </c>
      <c r="AB43" s="18">
        <f t="shared" si="67"/>
        <v>0</v>
      </c>
      <c r="AC43" s="18">
        <f t="shared" si="67"/>
        <v>0</v>
      </c>
      <c r="AD43" s="18">
        <f t="shared" si="67"/>
        <v>0</v>
      </c>
      <c r="AE43" s="18">
        <f t="shared" si="67"/>
        <v>0</v>
      </c>
      <c r="AF43" s="18">
        <f t="shared" si="67"/>
        <v>0</v>
      </c>
      <c r="AG43" s="18">
        <f t="shared" ref="AG43" si="68">AG88+AG133</f>
        <v>0</v>
      </c>
      <c r="AH43" s="18">
        <f t="shared" si="67"/>
        <v>0</v>
      </c>
      <c r="AI43" s="86">
        <f t="shared" si="8"/>
        <v>3000</v>
      </c>
    </row>
    <row r="44" spans="1:35" ht="12.75" customHeight="1" x14ac:dyDescent="0.2">
      <c r="A44" s="121"/>
      <c r="B44" s="137" t="s">
        <v>45</v>
      </c>
      <c r="C44" s="10" t="s">
        <v>25</v>
      </c>
      <c r="D44" s="17">
        <f t="shared" ref="D44:AH44" si="69">D89+D134</f>
        <v>0</v>
      </c>
      <c r="E44" s="17">
        <f t="shared" si="69"/>
        <v>0</v>
      </c>
      <c r="F44" s="17">
        <f t="shared" si="69"/>
        <v>0</v>
      </c>
      <c r="G44" s="17">
        <f t="shared" si="69"/>
        <v>0</v>
      </c>
      <c r="H44" s="17">
        <f t="shared" si="69"/>
        <v>0</v>
      </c>
      <c r="I44" s="17">
        <f t="shared" si="69"/>
        <v>0</v>
      </c>
      <c r="J44" s="17">
        <f t="shared" si="69"/>
        <v>0</v>
      </c>
      <c r="K44" s="17">
        <f t="shared" si="69"/>
        <v>0</v>
      </c>
      <c r="L44" s="17">
        <f t="shared" si="69"/>
        <v>0</v>
      </c>
      <c r="M44" s="17">
        <f t="shared" si="69"/>
        <v>0</v>
      </c>
      <c r="N44" s="17">
        <f t="shared" si="69"/>
        <v>0</v>
      </c>
      <c r="O44" s="17">
        <f t="shared" si="69"/>
        <v>0</v>
      </c>
      <c r="P44" s="17">
        <f t="shared" si="69"/>
        <v>0</v>
      </c>
      <c r="Q44" s="17">
        <f t="shared" si="69"/>
        <v>0</v>
      </c>
      <c r="R44" s="17">
        <f t="shared" si="69"/>
        <v>0</v>
      </c>
      <c r="S44" s="17">
        <f t="shared" si="69"/>
        <v>0</v>
      </c>
      <c r="T44" s="17">
        <f t="shared" si="69"/>
        <v>0</v>
      </c>
      <c r="U44" s="17">
        <f t="shared" si="69"/>
        <v>0</v>
      </c>
      <c r="V44" s="17">
        <f t="shared" si="69"/>
        <v>0</v>
      </c>
      <c r="W44" s="17">
        <f t="shared" si="69"/>
        <v>0</v>
      </c>
      <c r="X44" s="17">
        <f t="shared" si="69"/>
        <v>0</v>
      </c>
      <c r="Y44" s="17">
        <f t="shared" si="69"/>
        <v>0</v>
      </c>
      <c r="Z44" s="17">
        <f t="shared" si="69"/>
        <v>0</v>
      </c>
      <c r="AA44" s="17">
        <f t="shared" si="69"/>
        <v>0</v>
      </c>
      <c r="AB44" s="17">
        <f t="shared" si="69"/>
        <v>0</v>
      </c>
      <c r="AC44" s="17">
        <f t="shared" si="69"/>
        <v>0</v>
      </c>
      <c r="AD44" s="17">
        <f t="shared" si="69"/>
        <v>0</v>
      </c>
      <c r="AE44" s="17">
        <f t="shared" si="69"/>
        <v>0</v>
      </c>
      <c r="AF44" s="17">
        <f t="shared" si="69"/>
        <v>0</v>
      </c>
      <c r="AG44" s="17">
        <f t="shared" ref="AG44" si="70">AG89+AG134</f>
        <v>25</v>
      </c>
      <c r="AH44" s="17">
        <f t="shared" si="69"/>
        <v>313</v>
      </c>
      <c r="AI44" s="85">
        <f t="shared" si="8"/>
        <v>338</v>
      </c>
    </row>
    <row r="45" spans="1:35" ht="12.75" customHeight="1" x14ac:dyDescent="0.2">
      <c r="A45" s="122"/>
      <c r="B45" s="138"/>
      <c r="C45" s="11" t="s">
        <v>39</v>
      </c>
      <c r="D45" s="18">
        <f t="shared" ref="D45:AH45" si="71">D90+D135</f>
        <v>0</v>
      </c>
      <c r="E45" s="18">
        <f t="shared" si="71"/>
        <v>0</v>
      </c>
      <c r="F45" s="18">
        <f t="shared" si="71"/>
        <v>0</v>
      </c>
      <c r="G45" s="18">
        <f t="shared" si="71"/>
        <v>0</v>
      </c>
      <c r="H45" s="18">
        <f t="shared" si="71"/>
        <v>0</v>
      </c>
      <c r="I45" s="18">
        <f t="shared" si="71"/>
        <v>0</v>
      </c>
      <c r="J45" s="18">
        <f t="shared" si="71"/>
        <v>0</v>
      </c>
      <c r="K45" s="18">
        <f t="shared" si="71"/>
        <v>0</v>
      </c>
      <c r="L45" s="18">
        <f t="shared" si="71"/>
        <v>0</v>
      </c>
      <c r="M45" s="18">
        <f t="shared" si="71"/>
        <v>0</v>
      </c>
      <c r="N45" s="18">
        <f t="shared" si="71"/>
        <v>0</v>
      </c>
      <c r="O45" s="18">
        <f t="shared" si="71"/>
        <v>0</v>
      </c>
      <c r="P45" s="18">
        <f t="shared" si="71"/>
        <v>0</v>
      </c>
      <c r="Q45" s="18">
        <f t="shared" si="71"/>
        <v>0</v>
      </c>
      <c r="R45" s="18">
        <f t="shared" si="71"/>
        <v>0</v>
      </c>
      <c r="S45" s="18">
        <f t="shared" si="71"/>
        <v>0</v>
      </c>
      <c r="T45" s="18">
        <f t="shared" si="71"/>
        <v>0</v>
      </c>
      <c r="U45" s="18">
        <f t="shared" si="71"/>
        <v>0</v>
      </c>
      <c r="V45" s="18">
        <f t="shared" si="71"/>
        <v>0</v>
      </c>
      <c r="W45" s="18">
        <f t="shared" si="71"/>
        <v>0</v>
      </c>
      <c r="X45" s="18">
        <f t="shared" si="71"/>
        <v>0</v>
      </c>
      <c r="Y45" s="18">
        <f t="shared" si="71"/>
        <v>0</v>
      </c>
      <c r="Z45" s="18">
        <f t="shared" si="71"/>
        <v>0</v>
      </c>
      <c r="AA45" s="18">
        <f t="shared" si="71"/>
        <v>0</v>
      </c>
      <c r="AB45" s="18">
        <f t="shared" si="71"/>
        <v>0</v>
      </c>
      <c r="AC45" s="18">
        <f t="shared" si="71"/>
        <v>0</v>
      </c>
      <c r="AD45" s="18">
        <f t="shared" si="71"/>
        <v>0</v>
      </c>
      <c r="AE45" s="18">
        <f t="shared" si="71"/>
        <v>0</v>
      </c>
      <c r="AF45" s="18">
        <f t="shared" si="71"/>
        <v>0</v>
      </c>
      <c r="AG45" s="18">
        <f t="shared" ref="AG45" si="72">AG90+AG135</f>
        <v>2625</v>
      </c>
      <c r="AH45" s="18">
        <f t="shared" si="71"/>
        <v>19657</v>
      </c>
      <c r="AI45" s="86">
        <f t="shared" si="8"/>
        <v>22282</v>
      </c>
    </row>
    <row r="46" spans="1:35" ht="12.75" customHeight="1" x14ac:dyDescent="0.2">
      <c r="A46" s="3" t="str">
        <f>'Ingreso de Datos 2020'!A51</f>
        <v>FUENTE: reporte mensual Metas Subsidios Asignados DPH a DIFIN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8"/>
      <c r="AD46" s="28"/>
      <c r="AE46" s="28"/>
      <c r="AF46" s="28"/>
      <c r="AG46" s="28"/>
      <c r="AH46" s="28"/>
      <c r="AI46" s="28"/>
    </row>
    <row r="47" spans="1:3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8"/>
      <c r="AD47" s="28"/>
      <c r="AE47" s="28"/>
      <c r="AF47" s="28"/>
      <c r="AG47" s="28"/>
      <c r="AH47" s="28"/>
      <c r="AI47" s="28"/>
    </row>
    <row r="48" spans="1:35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8"/>
      <c r="AD48" s="28"/>
      <c r="AE48" s="28"/>
      <c r="AF48" s="28"/>
      <c r="AG48" s="28"/>
      <c r="AH48" s="28"/>
      <c r="AI48" s="28"/>
    </row>
    <row r="49" spans="1:3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8"/>
      <c r="AD49" s="28"/>
      <c r="AE49" s="28"/>
      <c r="AF49" s="28"/>
      <c r="AG49" s="28"/>
      <c r="AH49" s="28"/>
      <c r="AI49" s="28"/>
    </row>
    <row r="50" spans="1:3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8"/>
      <c r="AD50" s="28"/>
      <c r="AE50" s="28"/>
      <c r="AF50" s="28"/>
      <c r="AG50" s="28"/>
      <c r="AH50" s="28"/>
      <c r="AI50" s="28"/>
    </row>
    <row r="51" spans="1:36" ht="12.75" customHeight="1" thickBot="1" x14ac:dyDescent="0.25">
      <c r="A51" s="60" t="s">
        <v>55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C51" s="34"/>
      <c r="AH51" s="87"/>
      <c r="AI51" s="87"/>
    </row>
    <row r="52" spans="1:36" s="7" customFormat="1" ht="12.75" customHeight="1" x14ac:dyDescent="0.2">
      <c r="A52" s="143" t="s">
        <v>52</v>
      </c>
      <c r="B52" s="144"/>
      <c r="C52" s="145"/>
      <c r="D52" s="141" t="s">
        <v>53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39" t="s">
        <v>22</v>
      </c>
    </row>
    <row r="53" spans="1:36" s="7" customFormat="1" ht="12.75" customHeight="1" thickBot="1" x14ac:dyDescent="0.25">
      <c r="A53" s="146"/>
      <c r="B53" s="147"/>
      <c r="C53" s="147"/>
      <c r="D53" s="91">
        <v>1990</v>
      </c>
      <c r="E53" s="91">
        <v>1991</v>
      </c>
      <c r="F53" s="91">
        <v>1992</v>
      </c>
      <c r="G53" s="91">
        <v>1993</v>
      </c>
      <c r="H53" s="91">
        <v>1994</v>
      </c>
      <c r="I53" s="91">
        <v>1995</v>
      </c>
      <c r="J53" s="91">
        <v>1996</v>
      </c>
      <c r="K53" s="91">
        <v>1997</v>
      </c>
      <c r="L53" s="91">
        <v>1998</v>
      </c>
      <c r="M53" s="91">
        <v>1999</v>
      </c>
      <c r="N53" s="91">
        <v>2000</v>
      </c>
      <c r="O53" s="91">
        <v>2001</v>
      </c>
      <c r="P53" s="91">
        <v>2002</v>
      </c>
      <c r="Q53" s="91">
        <v>2003</v>
      </c>
      <c r="R53" s="91">
        <v>2004</v>
      </c>
      <c r="S53" s="91">
        <v>2005</v>
      </c>
      <c r="T53" s="91">
        <v>2006</v>
      </c>
      <c r="U53" s="91">
        <v>2007</v>
      </c>
      <c r="V53" s="91">
        <v>2008</v>
      </c>
      <c r="W53" s="91">
        <v>2009</v>
      </c>
      <c r="X53" s="91">
        <v>2010</v>
      </c>
      <c r="Y53" s="91">
        <v>2011</v>
      </c>
      <c r="Z53" s="91">
        <v>2012</v>
      </c>
      <c r="AA53" s="91">
        <v>2013</v>
      </c>
      <c r="AB53" s="91">
        <v>2014</v>
      </c>
      <c r="AC53" s="91">
        <v>2015</v>
      </c>
      <c r="AD53" s="91">
        <v>2016</v>
      </c>
      <c r="AE53" s="91">
        <v>2017</v>
      </c>
      <c r="AF53" s="91">
        <v>2018</v>
      </c>
      <c r="AG53" s="102">
        <v>2019</v>
      </c>
      <c r="AH53" s="102">
        <v>2020</v>
      </c>
      <c r="AI53" s="140"/>
    </row>
    <row r="54" spans="1:36" s="9" customFormat="1" ht="12.75" customHeight="1" x14ac:dyDescent="0.2">
      <c r="A54" s="39"/>
      <c r="B54" s="40" t="s">
        <v>54</v>
      </c>
      <c r="C54" s="25" t="s">
        <v>25</v>
      </c>
      <c r="D54" s="25">
        <f>D57+D59+D61+D63+D65+D67+D69+D71+D73+D75+D77+D79+D81+D83+D85+D87+D89</f>
        <v>785</v>
      </c>
      <c r="E54" s="25">
        <f t="shared" ref="E54:AH54" si="73">E57+E59+E61+E63+E65+E67+E69+E71+E73+E75+E77+E79+E81+E83+E85+E87+E89</f>
        <v>1387</v>
      </c>
      <c r="F54" s="25">
        <f t="shared" si="73"/>
        <v>1026</v>
      </c>
      <c r="G54" s="25">
        <f t="shared" si="73"/>
        <v>1499</v>
      </c>
      <c r="H54" s="25">
        <f t="shared" si="73"/>
        <v>864</v>
      </c>
      <c r="I54" s="25">
        <f t="shared" si="73"/>
        <v>1746</v>
      </c>
      <c r="J54" s="25">
        <f t="shared" si="73"/>
        <v>935</v>
      </c>
      <c r="K54" s="25">
        <f t="shared" si="73"/>
        <v>1260</v>
      </c>
      <c r="L54" s="25">
        <f t="shared" si="73"/>
        <v>1021</v>
      </c>
      <c r="M54" s="25">
        <f t="shared" si="73"/>
        <v>1417</v>
      </c>
      <c r="N54" s="25">
        <f t="shared" si="73"/>
        <v>1140</v>
      </c>
      <c r="O54" s="25">
        <f t="shared" si="73"/>
        <v>1462</v>
      </c>
      <c r="P54" s="25">
        <f t="shared" si="73"/>
        <v>916</v>
      </c>
      <c r="Q54" s="25">
        <f t="shared" si="73"/>
        <v>887</v>
      </c>
      <c r="R54" s="25">
        <f t="shared" si="73"/>
        <v>1988</v>
      </c>
      <c r="S54" s="25">
        <f t="shared" si="73"/>
        <v>2675</v>
      </c>
      <c r="T54" s="25">
        <f t="shared" si="73"/>
        <v>2303</v>
      </c>
      <c r="U54" s="25">
        <f t="shared" si="73"/>
        <v>3186</v>
      </c>
      <c r="V54" s="25">
        <f t="shared" si="73"/>
        <v>2510</v>
      </c>
      <c r="W54" s="25">
        <f t="shared" si="73"/>
        <v>2791</v>
      </c>
      <c r="X54" s="25">
        <f t="shared" si="73"/>
        <v>2596</v>
      </c>
      <c r="Y54" s="25">
        <f t="shared" si="73"/>
        <v>2160</v>
      </c>
      <c r="Z54" s="25">
        <f t="shared" si="73"/>
        <v>1354</v>
      </c>
      <c r="AA54" s="25">
        <f t="shared" si="73"/>
        <v>2333</v>
      </c>
      <c r="AB54" s="25">
        <f t="shared" si="73"/>
        <v>2642</v>
      </c>
      <c r="AC54" s="25">
        <f t="shared" si="73"/>
        <v>1224</v>
      </c>
      <c r="AD54" s="25">
        <f t="shared" si="73"/>
        <v>943</v>
      </c>
      <c r="AE54" s="25">
        <f t="shared" si="73"/>
        <v>2111</v>
      </c>
      <c r="AF54" s="25">
        <f t="shared" si="73"/>
        <v>2604</v>
      </c>
      <c r="AG54" s="25">
        <f t="shared" ref="AG54" si="74">AG57+AG59+AG61+AG63+AG65+AG67+AG69+AG71+AG73+AG75+AG77+AG79+AG81+AG83+AG85+AG87+AG89</f>
        <v>2351</v>
      </c>
      <c r="AH54" s="25">
        <f t="shared" si="73"/>
        <v>1549</v>
      </c>
      <c r="AI54" s="42">
        <f>SUM(D54:AH54)</f>
        <v>53665</v>
      </c>
      <c r="AJ54" s="8"/>
    </row>
    <row r="55" spans="1:36" s="9" customFormat="1" ht="12.75" customHeight="1" thickBot="1" x14ac:dyDescent="0.25">
      <c r="A55" s="43"/>
      <c r="B55" s="16"/>
      <c r="C55" s="20" t="s">
        <v>39</v>
      </c>
      <c r="D55" s="20">
        <f>D58+D60+D62+D64+D66+D68+D70+D72+D74+D76+D78+D80+D82+D84+D86+D88+D90</f>
        <v>72464.31</v>
      </c>
      <c r="E55" s="20">
        <f t="shared" ref="E55:AH55" si="75">E58+E60+E62+E64+E66+E68+E70+E72+E74+E76+E78+E80+E82+E84+E86+E88+E90</f>
        <v>143228.16</v>
      </c>
      <c r="F55" s="20">
        <f t="shared" si="75"/>
        <v>93552.14</v>
      </c>
      <c r="G55" s="20">
        <f t="shared" si="75"/>
        <v>139083.39000000001</v>
      </c>
      <c r="H55" s="20">
        <f t="shared" si="75"/>
        <v>93246.399999999994</v>
      </c>
      <c r="I55" s="20">
        <f t="shared" si="75"/>
        <v>174107.63</v>
      </c>
      <c r="J55" s="20">
        <f t="shared" si="75"/>
        <v>93627.6</v>
      </c>
      <c r="K55" s="20">
        <f t="shared" si="75"/>
        <v>124242.54000000001</v>
      </c>
      <c r="L55" s="20">
        <f t="shared" si="75"/>
        <v>101123.38</v>
      </c>
      <c r="M55" s="20">
        <f t="shared" si="75"/>
        <v>140825.27000000002</v>
      </c>
      <c r="N55" s="20">
        <f t="shared" si="75"/>
        <v>116463.35</v>
      </c>
      <c r="O55" s="20">
        <f t="shared" si="75"/>
        <v>144737.65</v>
      </c>
      <c r="P55" s="20">
        <f t="shared" si="75"/>
        <v>111165</v>
      </c>
      <c r="Q55" s="20">
        <f t="shared" si="75"/>
        <v>141870</v>
      </c>
      <c r="R55" s="20">
        <f t="shared" si="75"/>
        <v>372117.26</v>
      </c>
      <c r="S55" s="20">
        <f t="shared" si="75"/>
        <v>612403.75</v>
      </c>
      <c r="T55" s="20">
        <f t="shared" si="75"/>
        <v>529490.48</v>
      </c>
      <c r="U55" s="20">
        <f t="shared" si="75"/>
        <v>898410.71</v>
      </c>
      <c r="V55" s="20">
        <f t="shared" si="75"/>
        <v>747117.82</v>
      </c>
      <c r="W55" s="20">
        <f t="shared" si="75"/>
        <v>824739.13005000004</v>
      </c>
      <c r="X55" s="20">
        <f t="shared" si="75"/>
        <v>751107.831658707</v>
      </c>
      <c r="Y55" s="20">
        <f t="shared" si="75"/>
        <v>608012.79478541086</v>
      </c>
      <c r="Z55" s="20">
        <f t="shared" si="75"/>
        <v>300355</v>
      </c>
      <c r="AA55" s="20">
        <f t="shared" si="75"/>
        <v>456734</v>
      </c>
      <c r="AB55" s="20">
        <f t="shared" si="75"/>
        <v>641842</v>
      </c>
      <c r="AC55" s="20">
        <f t="shared" si="75"/>
        <v>472820</v>
      </c>
      <c r="AD55" s="20">
        <f t="shared" si="75"/>
        <v>549696</v>
      </c>
      <c r="AE55" s="20">
        <f t="shared" si="75"/>
        <v>769805</v>
      </c>
      <c r="AF55" s="20">
        <f t="shared" si="75"/>
        <v>1054978</v>
      </c>
      <c r="AG55" s="20">
        <f t="shared" ref="AG55" si="76">AG58+AG60+AG62+AG64+AG66+AG68+AG70+AG72+AG74+AG76+AG78+AG80+AG82+AG84+AG86+AG88+AG90</f>
        <v>1056165</v>
      </c>
      <c r="AH55" s="20">
        <f t="shared" si="75"/>
        <v>1274021</v>
      </c>
      <c r="AI55" s="45">
        <f>SUM(D55:AH55)</f>
        <v>13609552.596494118</v>
      </c>
      <c r="AJ55" s="8"/>
    </row>
    <row r="56" spans="1:3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88"/>
      <c r="AI56" s="88"/>
    </row>
    <row r="57" spans="1:36" ht="12.75" customHeight="1" x14ac:dyDescent="0.2">
      <c r="A57" s="120" t="s">
        <v>23</v>
      </c>
      <c r="B57" s="137" t="s">
        <v>24</v>
      </c>
      <c r="C57" s="59" t="s">
        <v>25</v>
      </c>
      <c r="D57" s="82">
        <v>47</v>
      </c>
      <c r="E57" s="82">
        <v>6</v>
      </c>
      <c r="F57" s="82">
        <v>114</v>
      </c>
      <c r="G57" s="82">
        <v>102</v>
      </c>
      <c r="H57" s="82">
        <v>135</v>
      </c>
      <c r="I57" s="82">
        <v>75</v>
      </c>
      <c r="J57" s="82">
        <v>25</v>
      </c>
      <c r="K57" s="82">
        <v>54</v>
      </c>
      <c r="L57" s="82">
        <v>36</v>
      </c>
      <c r="M57" s="82">
        <v>58</v>
      </c>
      <c r="N57" s="82">
        <v>37</v>
      </c>
      <c r="O57" s="82">
        <v>15</v>
      </c>
      <c r="P57" s="82">
        <v>43</v>
      </c>
      <c r="Q57" s="82">
        <v>49</v>
      </c>
      <c r="R57" s="82">
        <v>71</v>
      </c>
      <c r="S57" s="82">
        <v>54</v>
      </c>
      <c r="T57" s="82">
        <v>11</v>
      </c>
      <c r="U57" s="82">
        <v>6</v>
      </c>
      <c r="V57" s="82">
        <v>0</v>
      </c>
      <c r="W57" s="82">
        <v>6</v>
      </c>
      <c r="X57" s="82">
        <v>11</v>
      </c>
      <c r="Y57" s="17">
        <v>1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f>'Ingreso de Datos 2020'!E9</f>
        <v>0</v>
      </c>
      <c r="AI57" s="85">
        <f t="shared" ref="AI57:AI90" si="77">SUM(D57:AH57)</f>
        <v>956</v>
      </c>
    </row>
    <row r="58" spans="1:36" ht="12.75" customHeight="1" x14ac:dyDescent="0.2">
      <c r="A58" s="121"/>
      <c r="B58" s="138"/>
      <c r="C58" s="57" t="s">
        <v>39</v>
      </c>
      <c r="D58" s="83">
        <v>4055</v>
      </c>
      <c r="E58" s="83">
        <v>525</v>
      </c>
      <c r="F58" s="83">
        <v>12582</v>
      </c>
      <c r="G58" s="83">
        <v>11696.63</v>
      </c>
      <c r="H58" s="83">
        <v>15009.18</v>
      </c>
      <c r="I58" s="83">
        <v>8156.74</v>
      </c>
      <c r="J58" s="83">
        <v>2790.32</v>
      </c>
      <c r="K58" s="83">
        <v>7408.46</v>
      </c>
      <c r="L58" s="83">
        <v>4982.3900000000003</v>
      </c>
      <c r="M58" s="83">
        <v>8100</v>
      </c>
      <c r="N58" s="83">
        <v>5190</v>
      </c>
      <c r="O58" s="83">
        <v>2250</v>
      </c>
      <c r="P58" s="83">
        <v>6430</v>
      </c>
      <c r="Q58" s="83">
        <v>7530</v>
      </c>
      <c r="R58" s="83">
        <v>12650</v>
      </c>
      <c r="S58" s="83">
        <v>8554.49</v>
      </c>
      <c r="T58" s="83">
        <v>1870</v>
      </c>
      <c r="U58" s="83">
        <v>1080</v>
      </c>
      <c r="V58" s="83">
        <v>0</v>
      </c>
      <c r="W58" s="83">
        <v>1080</v>
      </c>
      <c r="X58" s="83">
        <v>4391.7385611038999</v>
      </c>
      <c r="Y58" s="18">
        <v>435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f>'Ingreso de Datos 2020'!E10</f>
        <v>0</v>
      </c>
      <c r="AI58" s="86">
        <f t="shared" si="77"/>
        <v>126766.94856110391</v>
      </c>
    </row>
    <row r="59" spans="1:36" ht="12.75" customHeight="1" x14ac:dyDescent="0.2">
      <c r="A59" s="121"/>
      <c r="B59" s="137" t="s">
        <v>27</v>
      </c>
      <c r="C59" s="10" t="s">
        <v>25</v>
      </c>
      <c r="D59" s="82">
        <v>0</v>
      </c>
      <c r="E59" s="82">
        <v>0</v>
      </c>
      <c r="F59" s="82">
        <v>0</v>
      </c>
      <c r="G59" s="82">
        <v>0</v>
      </c>
      <c r="H59" s="82">
        <v>165</v>
      </c>
      <c r="I59" s="82">
        <v>207</v>
      </c>
      <c r="J59" s="82">
        <v>139</v>
      </c>
      <c r="K59" s="82">
        <v>319</v>
      </c>
      <c r="L59" s="82">
        <v>68</v>
      </c>
      <c r="M59" s="82">
        <v>89</v>
      </c>
      <c r="N59" s="82">
        <v>102</v>
      </c>
      <c r="O59" s="82">
        <v>151</v>
      </c>
      <c r="P59" s="82">
        <v>272</v>
      </c>
      <c r="Q59" s="82">
        <v>83</v>
      </c>
      <c r="R59" s="82">
        <v>54</v>
      </c>
      <c r="S59" s="82">
        <v>67</v>
      </c>
      <c r="T59" s="82">
        <v>16</v>
      </c>
      <c r="U59" s="82">
        <v>2</v>
      </c>
      <c r="V59" s="82">
        <v>0</v>
      </c>
      <c r="W59" s="82">
        <v>0</v>
      </c>
      <c r="X59" s="82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f>'Ingreso de Datos 2020'!E11</f>
        <v>0</v>
      </c>
      <c r="AI59" s="85">
        <f t="shared" si="77"/>
        <v>1734</v>
      </c>
    </row>
    <row r="60" spans="1:36" ht="12.75" customHeight="1" x14ac:dyDescent="0.2">
      <c r="A60" s="121"/>
      <c r="B60" s="138"/>
      <c r="C60" s="11" t="s">
        <v>39</v>
      </c>
      <c r="D60" s="83">
        <v>0</v>
      </c>
      <c r="E60" s="83">
        <v>0</v>
      </c>
      <c r="F60" s="83">
        <v>0</v>
      </c>
      <c r="G60" s="83">
        <v>0</v>
      </c>
      <c r="H60" s="83">
        <v>21868</v>
      </c>
      <c r="I60" s="83">
        <v>24712</v>
      </c>
      <c r="J60" s="83">
        <v>10874</v>
      </c>
      <c r="K60" s="83">
        <v>27573</v>
      </c>
      <c r="L60" s="83">
        <v>6844</v>
      </c>
      <c r="M60" s="83">
        <v>10487</v>
      </c>
      <c r="N60" s="83">
        <v>10803</v>
      </c>
      <c r="O60" s="83">
        <v>18005</v>
      </c>
      <c r="P60" s="83">
        <v>37447</v>
      </c>
      <c r="Q60" s="83">
        <v>10437</v>
      </c>
      <c r="R60" s="83">
        <v>7987</v>
      </c>
      <c r="S60" s="83">
        <v>9789</v>
      </c>
      <c r="T60" s="83">
        <v>2326</v>
      </c>
      <c r="U60" s="83">
        <v>263</v>
      </c>
      <c r="V60" s="83">
        <v>0</v>
      </c>
      <c r="W60" s="83">
        <v>0</v>
      </c>
      <c r="X60" s="83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f>'Ingreso de Datos 2020'!E12</f>
        <v>0</v>
      </c>
      <c r="AI60" s="86">
        <f t="shared" si="77"/>
        <v>199415</v>
      </c>
    </row>
    <row r="61" spans="1:36" ht="12.75" customHeight="1" x14ac:dyDescent="0.2">
      <c r="A61" s="121"/>
      <c r="B61" s="137" t="s">
        <v>28</v>
      </c>
      <c r="C61" s="10" t="s">
        <v>25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24</v>
      </c>
      <c r="K61" s="82">
        <v>0</v>
      </c>
      <c r="L61" s="82">
        <v>0</v>
      </c>
      <c r="M61" s="82">
        <v>25</v>
      </c>
      <c r="N61" s="82">
        <v>101</v>
      </c>
      <c r="O61" s="82">
        <v>65</v>
      </c>
      <c r="P61" s="82">
        <v>16</v>
      </c>
      <c r="Q61" s="82">
        <v>73</v>
      </c>
      <c r="R61" s="82">
        <v>103</v>
      </c>
      <c r="S61" s="82">
        <v>136</v>
      </c>
      <c r="T61" s="82">
        <v>10</v>
      </c>
      <c r="U61" s="82">
        <v>0</v>
      </c>
      <c r="V61" s="82">
        <v>0</v>
      </c>
      <c r="W61" s="82">
        <v>0</v>
      </c>
      <c r="X61" s="82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f>'Ingreso de Datos 2020'!E13</f>
        <v>0</v>
      </c>
      <c r="AI61" s="85">
        <f t="shared" si="77"/>
        <v>553</v>
      </c>
    </row>
    <row r="62" spans="1:36" ht="12.75" customHeight="1" x14ac:dyDescent="0.2">
      <c r="A62" s="121"/>
      <c r="B62" s="138"/>
      <c r="C62" s="11" t="s">
        <v>39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3360</v>
      </c>
      <c r="K62" s="83">
        <v>0</v>
      </c>
      <c r="L62" s="83">
        <v>0</v>
      </c>
      <c r="M62" s="83">
        <v>3500</v>
      </c>
      <c r="N62" s="83">
        <v>14140</v>
      </c>
      <c r="O62" s="83">
        <v>9100</v>
      </c>
      <c r="P62" s="83">
        <v>2323</v>
      </c>
      <c r="Q62" s="83">
        <v>8992</v>
      </c>
      <c r="R62" s="83">
        <v>12859</v>
      </c>
      <c r="S62" s="83">
        <v>17721</v>
      </c>
      <c r="T62" s="83">
        <v>1177</v>
      </c>
      <c r="U62" s="83">
        <v>0</v>
      </c>
      <c r="V62" s="83">
        <v>0</v>
      </c>
      <c r="W62" s="83">
        <v>0</v>
      </c>
      <c r="X62" s="83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f>'Ingreso de Datos 2020'!E14</f>
        <v>0</v>
      </c>
      <c r="AI62" s="86">
        <f t="shared" si="77"/>
        <v>73172</v>
      </c>
    </row>
    <row r="63" spans="1:36" ht="12.75" customHeight="1" x14ac:dyDescent="0.2">
      <c r="A63" s="121"/>
      <c r="B63" s="137" t="s">
        <v>29</v>
      </c>
      <c r="C63" s="10" t="s">
        <v>25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34</v>
      </c>
      <c r="Q63" s="82">
        <v>276</v>
      </c>
      <c r="R63" s="82">
        <v>946</v>
      </c>
      <c r="S63" s="82">
        <v>1899</v>
      </c>
      <c r="T63" s="82">
        <v>1760</v>
      </c>
      <c r="U63" s="82">
        <v>2514</v>
      </c>
      <c r="V63" s="82">
        <v>1882</v>
      </c>
      <c r="W63" s="82">
        <v>2055</v>
      </c>
      <c r="X63" s="82">
        <v>1349</v>
      </c>
      <c r="Y63" s="17">
        <v>1044</v>
      </c>
      <c r="Z63" s="17">
        <v>301</v>
      </c>
      <c r="AA63" s="17">
        <v>414</v>
      </c>
      <c r="AB63" s="17">
        <v>285</v>
      </c>
      <c r="AC63" s="17">
        <v>116</v>
      </c>
      <c r="AD63" s="17">
        <v>28</v>
      </c>
      <c r="AE63" s="17">
        <v>12</v>
      </c>
      <c r="AF63" s="17">
        <v>0</v>
      </c>
      <c r="AG63" s="17">
        <v>0</v>
      </c>
      <c r="AH63" s="17">
        <f>'Ingreso de Datos 2020'!E15</f>
        <v>0</v>
      </c>
      <c r="AI63" s="85">
        <f t="shared" si="77"/>
        <v>14915</v>
      </c>
    </row>
    <row r="64" spans="1:36" ht="12.75" customHeight="1" x14ac:dyDescent="0.2">
      <c r="A64" s="121"/>
      <c r="B64" s="138"/>
      <c r="C64" s="11" t="s">
        <v>39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9375</v>
      </c>
      <c r="Q64" s="83">
        <v>77190</v>
      </c>
      <c r="R64" s="83">
        <v>264420</v>
      </c>
      <c r="S64" s="83">
        <v>526390</v>
      </c>
      <c r="T64" s="83">
        <v>475292</v>
      </c>
      <c r="U64" s="83">
        <v>836820</v>
      </c>
      <c r="V64" s="83">
        <v>697258</v>
      </c>
      <c r="W64" s="83">
        <v>752785</v>
      </c>
      <c r="X64" s="83">
        <v>658283.30935767584</v>
      </c>
      <c r="Y64" s="18">
        <v>471471</v>
      </c>
      <c r="Z64" s="18">
        <v>139502</v>
      </c>
      <c r="AA64" s="18">
        <v>179441</v>
      </c>
      <c r="AB64" s="18">
        <v>148841</v>
      </c>
      <c r="AC64" s="18">
        <v>60758</v>
      </c>
      <c r="AD64" s="18">
        <v>11631</v>
      </c>
      <c r="AE64" s="18">
        <v>5021</v>
      </c>
      <c r="AF64" s="18">
        <v>0</v>
      </c>
      <c r="AG64" s="18">
        <v>0</v>
      </c>
      <c r="AH64" s="18">
        <f>'Ingreso de Datos 2020'!E16</f>
        <v>0</v>
      </c>
      <c r="AI64" s="86">
        <f t="shared" si="77"/>
        <v>5314478.3093576757</v>
      </c>
    </row>
    <row r="65" spans="1:35" ht="12.75" customHeight="1" x14ac:dyDescent="0.2">
      <c r="A65" s="121"/>
      <c r="B65" s="137" t="s">
        <v>30</v>
      </c>
      <c r="C65" s="10" t="s">
        <v>25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17">
        <v>0</v>
      </c>
      <c r="Z65" s="17">
        <v>88</v>
      </c>
      <c r="AA65" s="17">
        <v>235</v>
      </c>
      <c r="AB65" s="17">
        <v>222</v>
      </c>
      <c r="AC65" s="17">
        <v>316</v>
      </c>
      <c r="AD65" s="17">
        <v>380</v>
      </c>
      <c r="AE65" s="17">
        <v>576</v>
      </c>
      <c r="AF65" s="17">
        <v>436</v>
      </c>
      <c r="AG65" s="17">
        <v>592</v>
      </c>
      <c r="AH65" s="17">
        <f>'Ingreso de Datos 2020'!E17</f>
        <v>670</v>
      </c>
      <c r="AI65" s="85">
        <f t="shared" si="77"/>
        <v>3515</v>
      </c>
    </row>
    <row r="66" spans="1:35" ht="12.75" customHeight="1" x14ac:dyDescent="0.2">
      <c r="A66" s="121"/>
      <c r="B66" s="138"/>
      <c r="C66" s="11" t="s">
        <v>39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18">
        <v>0</v>
      </c>
      <c r="Z66" s="18">
        <v>44149</v>
      </c>
      <c r="AA66" s="18">
        <v>126529</v>
      </c>
      <c r="AB66" s="18">
        <v>320030</v>
      </c>
      <c r="AC66" s="18">
        <v>336732</v>
      </c>
      <c r="AD66" s="18">
        <v>428548</v>
      </c>
      <c r="AE66" s="18">
        <v>551976</v>
      </c>
      <c r="AF66" s="18">
        <v>739521</v>
      </c>
      <c r="AG66" s="18">
        <v>813918</v>
      </c>
      <c r="AH66" s="18">
        <f>'Ingreso de Datos 2020'!E18</f>
        <v>1107953</v>
      </c>
      <c r="AI66" s="86">
        <f t="shared" si="77"/>
        <v>4469356</v>
      </c>
    </row>
    <row r="67" spans="1:35" ht="12.75" customHeight="1" x14ac:dyDescent="0.2">
      <c r="A67" s="121"/>
      <c r="B67" s="137" t="s">
        <v>31</v>
      </c>
      <c r="C67" s="10" t="s">
        <v>25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0</v>
      </c>
      <c r="AF67" s="17">
        <v>0</v>
      </c>
      <c r="AG67" s="17">
        <v>20</v>
      </c>
      <c r="AH67" s="17">
        <f>'Ingreso de Datos 2020'!E19</f>
        <v>4</v>
      </c>
      <c r="AI67" s="85">
        <f t="shared" si="77"/>
        <v>24</v>
      </c>
    </row>
    <row r="68" spans="1:35" ht="12.75" customHeight="1" x14ac:dyDescent="0.2">
      <c r="A68" s="122"/>
      <c r="B68" s="138"/>
      <c r="C68" s="11" t="s">
        <v>39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18">
        <v>0</v>
      </c>
      <c r="AG68" s="18">
        <v>31677</v>
      </c>
      <c r="AH68" s="18">
        <f>'Ingreso de Datos 2020'!E20</f>
        <v>8697</v>
      </c>
      <c r="AI68" s="86">
        <f t="shared" si="77"/>
        <v>40374</v>
      </c>
    </row>
    <row r="69" spans="1:35" ht="12.75" customHeight="1" x14ac:dyDescent="0.2">
      <c r="A69" s="120" t="s">
        <v>32</v>
      </c>
      <c r="B69" s="137" t="s">
        <v>33</v>
      </c>
      <c r="C69" s="10" t="s">
        <v>25</v>
      </c>
      <c r="D69" s="82">
        <v>291</v>
      </c>
      <c r="E69" s="82">
        <v>559</v>
      </c>
      <c r="F69" s="82">
        <v>183</v>
      </c>
      <c r="G69" s="82">
        <v>317</v>
      </c>
      <c r="H69" s="82">
        <v>204</v>
      </c>
      <c r="I69" s="82">
        <v>328</v>
      </c>
      <c r="J69" s="82">
        <v>302</v>
      </c>
      <c r="K69" s="82">
        <v>342</v>
      </c>
      <c r="L69" s="82">
        <v>241</v>
      </c>
      <c r="M69" s="82">
        <v>277</v>
      </c>
      <c r="N69" s="82">
        <v>229</v>
      </c>
      <c r="O69" s="82">
        <v>196</v>
      </c>
      <c r="P69" s="82">
        <v>143</v>
      </c>
      <c r="Q69" s="82">
        <v>121</v>
      </c>
      <c r="R69" s="82">
        <v>66</v>
      </c>
      <c r="S69" s="82">
        <v>14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f>'Ingreso de Datos 2020'!E21</f>
        <v>0</v>
      </c>
      <c r="AI69" s="85">
        <f t="shared" si="77"/>
        <v>3813</v>
      </c>
    </row>
    <row r="70" spans="1:35" ht="12.75" customHeight="1" x14ac:dyDescent="0.2">
      <c r="A70" s="121"/>
      <c r="B70" s="138"/>
      <c r="C70" s="11" t="s">
        <v>39</v>
      </c>
      <c r="D70" s="83">
        <v>38667.31</v>
      </c>
      <c r="E70" s="83">
        <v>76925.16</v>
      </c>
      <c r="F70" s="83">
        <v>22629.14</v>
      </c>
      <c r="G70" s="83">
        <v>41007.760000000002</v>
      </c>
      <c r="H70" s="83">
        <v>25614.22</v>
      </c>
      <c r="I70" s="83">
        <v>39012.89</v>
      </c>
      <c r="J70" s="83">
        <v>36548.28</v>
      </c>
      <c r="K70" s="83">
        <v>40235.08</v>
      </c>
      <c r="L70" s="83">
        <v>28438.99</v>
      </c>
      <c r="M70" s="83">
        <v>31646.27</v>
      </c>
      <c r="N70" s="83">
        <v>26239.35</v>
      </c>
      <c r="O70" s="83">
        <v>22190.65</v>
      </c>
      <c r="P70" s="83">
        <v>16230</v>
      </c>
      <c r="Q70" s="83">
        <v>12110</v>
      </c>
      <c r="R70" s="83">
        <v>6499.98</v>
      </c>
      <c r="S70" s="83">
        <v>1250</v>
      </c>
      <c r="T70" s="83">
        <v>0</v>
      </c>
      <c r="U70" s="83">
        <v>0</v>
      </c>
      <c r="V70" s="83">
        <v>0</v>
      </c>
      <c r="W70" s="83">
        <v>0</v>
      </c>
      <c r="X70" s="83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f>'Ingreso de Datos 2020'!E22</f>
        <v>0</v>
      </c>
      <c r="AI70" s="86">
        <f t="shared" si="77"/>
        <v>465245.08</v>
      </c>
    </row>
    <row r="71" spans="1:35" ht="12.75" customHeight="1" x14ac:dyDescent="0.2">
      <c r="A71" s="121"/>
      <c r="B71" s="137" t="s">
        <v>34</v>
      </c>
      <c r="C71" s="10" t="s">
        <v>25</v>
      </c>
      <c r="D71" s="82">
        <v>447</v>
      </c>
      <c r="E71" s="82">
        <v>822</v>
      </c>
      <c r="F71" s="82">
        <v>729</v>
      </c>
      <c r="G71" s="82">
        <v>1080</v>
      </c>
      <c r="H71" s="82">
        <v>360</v>
      </c>
      <c r="I71" s="82">
        <v>1136</v>
      </c>
      <c r="J71" s="82">
        <v>445</v>
      </c>
      <c r="K71" s="82">
        <v>545</v>
      </c>
      <c r="L71" s="82">
        <v>676</v>
      </c>
      <c r="M71" s="82">
        <v>968</v>
      </c>
      <c r="N71" s="82">
        <v>671</v>
      </c>
      <c r="O71" s="82">
        <v>1035</v>
      </c>
      <c r="P71" s="82">
        <v>408</v>
      </c>
      <c r="Q71" s="82">
        <v>285</v>
      </c>
      <c r="R71" s="82">
        <v>740</v>
      </c>
      <c r="S71" s="82">
        <v>287</v>
      </c>
      <c r="T71" s="82">
        <v>0</v>
      </c>
      <c r="U71" s="82">
        <v>0</v>
      </c>
      <c r="V71" s="82">
        <v>0</v>
      </c>
      <c r="W71" s="82">
        <v>0</v>
      </c>
      <c r="X71" s="82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f>'Ingreso de Datos 2020'!E23</f>
        <v>0</v>
      </c>
      <c r="AI71" s="85">
        <f t="shared" si="77"/>
        <v>10634</v>
      </c>
    </row>
    <row r="72" spans="1:35" ht="12.75" customHeight="1" x14ac:dyDescent="0.2">
      <c r="A72" s="121"/>
      <c r="B72" s="138"/>
      <c r="C72" s="11" t="s">
        <v>39</v>
      </c>
      <c r="D72" s="83">
        <v>29742</v>
      </c>
      <c r="E72" s="83">
        <v>65778</v>
      </c>
      <c r="F72" s="83">
        <v>58341</v>
      </c>
      <c r="G72" s="83">
        <v>86379</v>
      </c>
      <c r="H72" s="83">
        <v>30755</v>
      </c>
      <c r="I72" s="83">
        <v>102226</v>
      </c>
      <c r="J72" s="83">
        <v>40055</v>
      </c>
      <c r="K72" s="83">
        <v>49026</v>
      </c>
      <c r="L72" s="83">
        <v>60858</v>
      </c>
      <c r="M72" s="83">
        <v>87092</v>
      </c>
      <c r="N72" s="83">
        <v>60091</v>
      </c>
      <c r="O72" s="83">
        <v>93192</v>
      </c>
      <c r="P72" s="83">
        <v>39360</v>
      </c>
      <c r="Q72" s="83">
        <v>25611</v>
      </c>
      <c r="R72" s="83">
        <v>66601</v>
      </c>
      <c r="S72" s="83">
        <v>25868</v>
      </c>
      <c r="T72" s="83">
        <v>0</v>
      </c>
      <c r="U72" s="83">
        <v>0</v>
      </c>
      <c r="V72" s="83">
        <v>0</v>
      </c>
      <c r="W72" s="83">
        <v>0</v>
      </c>
      <c r="X72" s="83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f>'Ingreso de Datos 2020'!E24</f>
        <v>0</v>
      </c>
      <c r="AI72" s="86">
        <f t="shared" si="77"/>
        <v>920975</v>
      </c>
    </row>
    <row r="73" spans="1:35" ht="12.75" customHeight="1" x14ac:dyDescent="0.2">
      <c r="A73" s="121"/>
      <c r="B73" s="137" t="s">
        <v>35</v>
      </c>
      <c r="C73" s="10" t="s">
        <v>25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8</v>
      </c>
      <c r="S73" s="82">
        <v>218</v>
      </c>
      <c r="T73" s="82">
        <v>419</v>
      </c>
      <c r="U73" s="82">
        <v>394</v>
      </c>
      <c r="V73" s="82">
        <v>75</v>
      </c>
      <c r="W73" s="82">
        <v>105</v>
      </c>
      <c r="X73" s="82">
        <v>109</v>
      </c>
      <c r="Y73" s="17">
        <v>91</v>
      </c>
      <c r="Z73" s="17">
        <v>45</v>
      </c>
      <c r="AA73" s="17">
        <v>2</v>
      </c>
      <c r="AB73" s="17">
        <v>0</v>
      </c>
      <c r="AC73" s="17">
        <v>4</v>
      </c>
      <c r="AD73" s="17">
        <v>0</v>
      </c>
      <c r="AE73" s="17">
        <v>0</v>
      </c>
      <c r="AF73" s="17">
        <v>0</v>
      </c>
      <c r="AG73" s="17">
        <v>0</v>
      </c>
      <c r="AH73" s="17">
        <f>'Ingreso de Datos 2020'!E25</f>
        <v>0</v>
      </c>
      <c r="AI73" s="85">
        <f t="shared" si="77"/>
        <v>1470</v>
      </c>
    </row>
    <row r="74" spans="1:35" ht="12.75" customHeight="1" x14ac:dyDescent="0.2">
      <c r="A74" s="121"/>
      <c r="B74" s="138"/>
      <c r="C74" s="11" t="s">
        <v>39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1100.28</v>
      </c>
      <c r="S74" s="83">
        <v>22831.26</v>
      </c>
      <c r="T74" s="83">
        <v>46467.48</v>
      </c>
      <c r="U74" s="83">
        <v>48664.71</v>
      </c>
      <c r="V74" s="83">
        <v>11683.82</v>
      </c>
      <c r="W74" s="83">
        <v>18955.13005</v>
      </c>
      <c r="X74" s="83">
        <v>19280.885232109613</v>
      </c>
      <c r="Y74" s="18">
        <v>17093</v>
      </c>
      <c r="Z74" s="18">
        <v>9163</v>
      </c>
      <c r="AA74" s="18">
        <v>600</v>
      </c>
      <c r="AB74" s="18">
        <v>0</v>
      </c>
      <c r="AC74" s="18">
        <v>475</v>
      </c>
      <c r="AD74" s="18">
        <v>0</v>
      </c>
      <c r="AE74" s="18">
        <v>0</v>
      </c>
      <c r="AF74" s="18">
        <v>0</v>
      </c>
      <c r="AG74" s="18">
        <v>0</v>
      </c>
      <c r="AH74" s="18">
        <f>'Ingreso de Datos 2020'!E26</f>
        <v>0</v>
      </c>
      <c r="AI74" s="86">
        <f t="shared" si="77"/>
        <v>196314.56528210963</v>
      </c>
    </row>
    <row r="75" spans="1:35" ht="12.75" customHeight="1" x14ac:dyDescent="0.2">
      <c r="A75" s="121"/>
      <c r="B75" s="137" t="s">
        <v>36</v>
      </c>
      <c r="C75" s="10" t="s">
        <v>25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66</v>
      </c>
      <c r="Y75" s="17">
        <v>200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f>'Ingreso de Datos 2020'!E27</f>
        <v>0</v>
      </c>
      <c r="AI75" s="85">
        <f t="shared" si="77"/>
        <v>266</v>
      </c>
    </row>
    <row r="76" spans="1:35" ht="12.75" customHeight="1" x14ac:dyDescent="0.2">
      <c r="A76" s="121"/>
      <c r="B76" s="138"/>
      <c r="C76" s="11" t="s">
        <v>39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v>0</v>
      </c>
      <c r="U76" s="83">
        <v>0</v>
      </c>
      <c r="V76" s="83">
        <v>0</v>
      </c>
      <c r="W76" s="83">
        <v>0</v>
      </c>
      <c r="X76" s="83">
        <v>25255.531423786157</v>
      </c>
      <c r="Y76" s="18">
        <v>76000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f>'Ingreso de Datos 2020'!E28</f>
        <v>0</v>
      </c>
      <c r="AI76" s="86">
        <f t="shared" si="77"/>
        <v>101255.53142378616</v>
      </c>
    </row>
    <row r="77" spans="1:35" ht="12.75" customHeight="1" x14ac:dyDescent="0.2">
      <c r="A77" s="121"/>
      <c r="B77" s="137" t="s">
        <v>37</v>
      </c>
      <c r="C77" s="10" t="s">
        <v>25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17">
        <v>4</v>
      </c>
      <c r="Z77" s="17">
        <v>286</v>
      </c>
      <c r="AA77" s="17">
        <v>364</v>
      </c>
      <c r="AB77" s="17">
        <v>378</v>
      </c>
      <c r="AC77" s="17">
        <v>117</v>
      </c>
      <c r="AD77" s="17">
        <v>78</v>
      </c>
      <c r="AE77" s="17">
        <v>65</v>
      </c>
      <c r="AF77" s="17">
        <v>112</v>
      </c>
      <c r="AG77" s="17">
        <v>162</v>
      </c>
      <c r="AH77" s="17">
        <f>'Ingreso de Datos 2020'!E29</f>
        <v>113</v>
      </c>
      <c r="AI77" s="85">
        <f t="shared" si="77"/>
        <v>1679</v>
      </c>
    </row>
    <row r="78" spans="1:35" ht="12.75" customHeight="1" x14ac:dyDescent="0.2">
      <c r="A78" s="121"/>
      <c r="B78" s="138"/>
      <c r="C78" s="11" t="s">
        <v>39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3">
        <v>0</v>
      </c>
      <c r="X78" s="83">
        <v>0</v>
      </c>
      <c r="Y78" s="18">
        <v>1676</v>
      </c>
      <c r="Z78" s="18">
        <v>70985</v>
      </c>
      <c r="AA78" s="18">
        <v>101276</v>
      </c>
      <c r="AB78" s="18">
        <v>90722</v>
      </c>
      <c r="AC78" s="18">
        <v>27899</v>
      </c>
      <c r="AD78" s="18">
        <v>19523</v>
      </c>
      <c r="AE78" s="18">
        <v>18390</v>
      </c>
      <c r="AF78" s="18">
        <v>48350</v>
      </c>
      <c r="AG78" s="18">
        <v>55561</v>
      </c>
      <c r="AH78" s="18">
        <f>'Ingreso de Datos 2020'!E30</f>
        <v>54147</v>
      </c>
      <c r="AI78" s="86">
        <f t="shared" si="77"/>
        <v>488529</v>
      </c>
    </row>
    <row r="79" spans="1:35" ht="12.75" customHeight="1" x14ac:dyDescent="0.2">
      <c r="A79" s="121"/>
      <c r="B79" s="137" t="s">
        <v>38</v>
      </c>
      <c r="C79" s="10" t="s">
        <v>25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0</v>
      </c>
      <c r="AF79" s="17">
        <v>66</v>
      </c>
      <c r="AG79" s="17">
        <v>44</v>
      </c>
      <c r="AH79" s="17">
        <f>'Ingreso de Datos 2020'!E31</f>
        <v>14</v>
      </c>
      <c r="AI79" s="85">
        <f t="shared" si="77"/>
        <v>124</v>
      </c>
    </row>
    <row r="80" spans="1:35" ht="12.75" customHeight="1" x14ac:dyDescent="0.2">
      <c r="A80" s="121"/>
      <c r="B80" s="138"/>
      <c r="C80" s="11" t="s">
        <v>39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0</v>
      </c>
      <c r="AF80" s="18">
        <v>25489</v>
      </c>
      <c r="AG80" s="18">
        <v>13603</v>
      </c>
      <c r="AH80" s="18">
        <f>'Ingreso de Datos 2020'!E32</f>
        <v>4187</v>
      </c>
      <c r="AI80" s="86">
        <f t="shared" si="77"/>
        <v>43279</v>
      </c>
    </row>
    <row r="81" spans="1:35" ht="12.75" customHeight="1" x14ac:dyDescent="0.2">
      <c r="A81" s="121"/>
      <c r="B81" s="137" t="s">
        <v>40</v>
      </c>
      <c r="C81" s="10" t="s">
        <v>25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f>'Ingreso de Datos 2020'!E33</f>
        <v>74</v>
      </c>
      <c r="AI81" s="85">
        <f t="shared" si="77"/>
        <v>74</v>
      </c>
    </row>
    <row r="82" spans="1:35" ht="12.75" customHeight="1" x14ac:dyDescent="0.2">
      <c r="A82" s="122"/>
      <c r="B82" s="138"/>
      <c r="C82" s="11" t="s">
        <v>39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  <c r="X82" s="83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f>'Ingreso de Datos 2020'!E34</f>
        <v>25160</v>
      </c>
      <c r="AI82" s="86">
        <f t="shared" si="77"/>
        <v>25160</v>
      </c>
    </row>
    <row r="83" spans="1:35" ht="12.75" customHeight="1" x14ac:dyDescent="0.2">
      <c r="A83" s="120" t="s">
        <v>41</v>
      </c>
      <c r="B83" s="137" t="s">
        <v>42</v>
      </c>
      <c r="C83" s="10" t="s">
        <v>25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87</v>
      </c>
      <c r="U83" s="82">
        <v>270</v>
      </c>
      <c r="V83" s="82">
        <v>553</v>
      </c>
      <c r="W83" s="82">
        <v>625</v>
      </c>
      <c r="X83" s="82">
        <v>1061</v>
      </c>
      <c r="Y83" s="17">
        <v>820</v>
      </c>
      <c r="Z83" s="17">
        <v>597</v>
      </c>
      <c r="AA83" s="17">
        <v>1295</v>
      </c>
      <c r="AB83" s="17">
        <v>1757</v>
      </c>
      <c r="AC83" s="17">
        <v>671</v>
      </c>
      <c r="AD83" s="17">
        <v>457</v>
      </c>
      <c r="AE83" s="17">
        <v>1458</v>
      </c>
      <c r="AF83" s="17">
        <v>1990</v>
      </c>
      <c r="AG83" s="17">
        <v>1508</v>
      </c>
      <c r="AH83" s="17">
        <f>'Ingreso de Datos 2020'!E35</f>
        <v>361</v>
      </c>
      <c r="AI83" s="85">
        <f t="shared" si="77"/>
        <v>13510</v>
      </c>
    </row>
    <row r="84" spans="1:35" ht="12.75" customHeight="1" x14ac:dyDescent="0.2">
      <c r="A84" s="121"/>
      <c r="B84" s="138"/>
      <c r="C84" s="11" t="s">
        <v>39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83">
        <v>2358</v>
      </c>
      <c r="U84" s="83">
        <v>11583</v>
      </c>
      <c r="V84" s="83">
        <v>38176</v>
      </c>
      <c r="W84" s="83">
        <v>51919</v>
      </c>
      <c r="X84" s="83">
        <v>43896.367084031423</v>
      </c>
      <c r="Y84" s="18">
        <v>41337.794785410864</v>
      </c>
      <c r="Z84" s="18">
        <v>34706</v>
      </c>
      <c r="AA84" s="18">
        <v>47738</v>
      </c>
      <c r="AB84" s="18">
        <v>82249</v>
      </c>
      <c r="AC84" s="18">
        <v>46956</v>
      </c>
      <c r="AD84" s="18">
        <v>89994</v>
      </c>
      <c r="AE84" s="18">
        <v>194418</v>
      </c>
      <c r="AF84" s="18">
        <v>241618</v>
      </c>
      <c r="AG84" s="18">
        <v>138781</v>
      </c>
      <c r="AH84" s="18">
        <f>'Ingreso de Datos 2020'!E36</f>
        <v>54220</v>
      </c>
      <c r="AI84" s="86">
        <f t="shared" si="77"/>
        <v>1119950.1618694423</v>
      </c>
    </row>
    <row r="85" spans="1:35" ht="12.75" customHeight="1" x14ac:dyDescent="0.2">
      <c r="A85" s="121"/>
      <c r="B85" s="137" t="s">
        <v>43</v>
      </c>
      <c r="C85" s="10" t="s">
        <v>25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0</v>
      </c>
      <c r="U85" s="82">
        <v>0</v>
      </c>
      <c r="V85" s="82">
        <v>0</v>
      </c>
      <c r="W85" s="82">
        <v>0</v>
      </c>
      <c r="X85" s="82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f>'Ingreso de Datos 2020'!E37</f>
        <v>0</v>
      </c>
      <c r="AI85" s="85">
        <f t="shared" si="77"/>
        <v>0</v>
      </c>
    </row>
    <row r="86" spans="1:35" ht="12.75" customHeight="1" x14ac:dyDescent="0.2">
      <c r="A86" s="121"/>
      <c r="B86" s="138"/>
      <c r="C86" s="11" t="s">
        <v>39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0</v>
      </c>
      <c r="U86" s="83">
        <v>0</v>
      </c>
      <c r="V86" s="83">
        <v>0</v>
      </c>
      <c r="W86" s="83">
        <v>0</v>
      </c>
      <c r="X86" s="83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f>'Ingreso de Datos 2020'!E38</f>
        <v>0</v>
      </c>
      <c r="AI86" s="86">
        <f t="shared" si="77"/>
        <v>0</v>
      </c>
    </row>
    <row r="87" spans="1:35" ht="12.75" customHeight="1" x14ac:dyDescent="0.2">
      <c r="A87" s="121"/>
      <c r="B87" s="137" t="s">
        <v>44</v>
      </c>
      <c r="C87" s="10" t="s">
        <v>25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0</v>
      </c>
      <c r="U87" s="82">
        <v>0</v>
      </c>
      <c r="V87" s="82">
        <v>0</v>
      </c>
      <c r="W87" s="82">
        <v>0</v>
      </c>
      <c r="X87" s="82">
        <v>0</v>
      </c>
      <c r="Y87" s="17">
        <v>0</v>
      </c>
      <c r="Z87" s="17">
        <v>37</v>
      </c>
      <c r="AA87" s="17">
        <v>23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f>'Ingreso de Datos 2020'!E39</f>
        <v>0</v>
      </c>
      <c r="AI87" s="85">
        <f t="shared" si="77"/>
        <v>60</v>
      </c>
    </row>
    <row r="88" spans="1:35" ht="12.75" customHeight="1" x14ac:dyDescent="0.2">
      <c r="A88" s="121"/>
      <c r="B88" s="138"/>
      <c r="C88" s="11" t="s">
        <v>39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0</v>
      </c>
      <c r="X88" s="83">
        <v>0</v>
      </c>
      <c r="Y88" s="18">
        <v>0</v>
      </c>
      <c r="Z88" s="18">
        <v>1850</v>
      </c>
      <c r="AA88" s="18">
        <v>1150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f>'Ingreso de Datos 2020'!E40</f>
        <v>0</v>
      </c>
      <c r="AI88" s="86">
        <f t="shared" si="77"/>
        <v>3000</v>
      </c>
    </row>
    <row r="89" spans="1:35" ht="12.75" customHeight="1" x14ac:dyDescent="0.2">
      <c r="A89" s="121"/>
      <c r="B89" s="137" t="s">
        <v>45</v>
      </c>
      <c r="C89" s="59" t="s">
        <v>25</v>
      </c>
      <c r="D89" s="82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v>0</v>
      </c>
      <c r="W89" s="103">
        <v>0</v>
      </c>
      <c r="X89" s="103">
        <v>0</v>
      </c>
      <c r="Y89" s="103">
        <v>0</v>
      </c>
      <c r="Z89" s="103">
        <v>0</v>
      </c>
      <c r="AA89" s="103">
        <v>0</v>
      </c>
      <c r="AB89" s="103">
        <v>0</v>
      </c>
      <c r="AC89" s="103">
        <v>0</v>
      </c>
      <c r="AD89" s="103">
        <v>0</v>
      </c>
      <c r="AE89" s="103">
        <v>0</v>
      </c>
      <c r="AF89" s="103">
        <v>0</v>
      </c>
      <c r="AG89" s="116">
        <v>25</v>
      </c>
      <c r="AH89" s="17">
        <f>'Ingreso de Datos 2020'!E41</f>
        <v>313</v>
      </c>
      <c r="AI89" s="85">
        <f t="shared" si="77"/>
        <v>338</v>
      </c>
    </row>
    <row r="90" spans="1:35" ht="12.75" customHeight="1" x14ac:dyDescent="0.2">
      <c r="A90" s="122"/>
      <c r="B90" s="138"/>
      <c r="C90" s="57" t="s">
        <v>39</v>
      </c>
      <c r="D90" s="83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4">
        <v>0</v>
      </c>
      <c r="AA90" s="104">
        <v>0</v>
      </c>
      <c r="AB90" s="104">
        <v>0</v>
      </c>
      <c r="AC90" s="104">
        <v>0</v>
      </c>
      <c r="AD90" s="104">
        <v>0</v>
      </c>
      <c r="AE90" s="104">
        <v>0</v>
      </c>
      <c r="AF90" s="104">
        <v>0</v>
      </c>
      <c r="AG90" s="117">
        <v>2625</v>
      </c>
      <c r="AH90" s="18">
        <f>'Ingreso de Datos 2020'!E42</f>
        <v>19657</v>
      </c>
      <c r="AI90" s="86">
        <f t="shared" si="77"/>
        <v>22282</v>
      </c>
    </row>
    <row r="91" spans="1:35" ht="12.75" customHeight="1" x14ac:dyDescent="0.2">
      <c r="A91" s="3" t="str">
        <f>A46</f>
        <v>FUENTE: reporte mensual Metas Subsidios Asignados DPH a DIFIN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8"/>
      <c r="AD91" s="28"/>
      <c r="AE91" s="28"/>
      <c r="AF91" s="28"/>
      <c r="AG91" s="28"/>
      <c r="AH91" s="28"/>
      <c r="AI91" s="28"/>
    </row>
    <row r="92" spans="1:3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89"/>
      <c r="AI92" s="89"/>
    </row>
    <row r="93" spans="1:3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89"/>
      <c r="AI93" s="89"/>
    </row>
    <row r="94" spans="1:3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89"/>
      <c r="AI94" s="89"/>
    </row>
    <row r="95" spans="1:3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89"/>
      <c r="AI95" s="89"/>
    </row>
    <row r="96" spans="1:35" ht="12.75" customHeight="1" thickBot="1" x14ac:dyDescent="0.25">
      <c r="A96" s="60" t="s">
        <v>56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C96" s="34"/>
      <c r="AH96" s="87"/>
      <c r="AI96" s="87"/>
    </row>
    <row r="97" spans="1:35" s="7" customFormat="1" ht="12.75" customHeight="1" x14ac:dyDescent="0.2">
      <c r="A97" s="143" t="s">
        <v>52</v>
      </c>
      <c r="B97" s="144"/>
      <c r="C97" s="145"/>
      <c r="D97" s="141" t="s">
        <v>53</v>
      </c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39" t="s">
        <v>22</v>
      </c>
    </row>
    <row r="98" spans="1:35" s="7" customFormat="1" ht="12.75" customHeight="1" thickBot="1" x14ac:dyDescent="0.25">
      <c r="A98" s="146"/>
      <c r="B98" s="147"/>
      <c r="C98" s="147"/>
      <c r="D98" s="91">
        <v>1990</v>
      </c>
      <c r="E98" s="91">
        <v>1991</v>
      </c>
      <c r="F98" s="91">
        <v>1992</v>
      </c>
      <c r="G98" s="91">
        <v>1993</v>
      </c>
      <c r="H98" s="91">
        <v>1994</v>
      </c>
      <c r="I98" s="91">
        <v>1995</v>
      </c>
      <c r="J98" s="91">
        <v>1996</v>
      </c>
      <c r="K98" s="91">
        <v>1997</v>
      </c>
      <c r="L98" s="91">
        <v>1998</v>
      </c>
      <c r="M98" s="91">
        <v>1999</v>
      </c>
      <c r="N98" s="91">
        <v>2000</v>
      </c>
      <c r="O98" s="91">
        <v>2001</v>
      </c>
      <c r="P98" s="91">
        <v>2002</v>
      </c>
      <c r="Q98" s="91">
        <v>2003</v>
      </c>
      <c r="R98" s="91">
        <v>2004</v>
      </c>
      <c r="S98" s="91">
        <v>2005</v>
      </c>
      <c r="T98" s="91">
        <v>2006</v>
      </c>
      <c r="U98" s="91">
        <v>2007</v>
      </c>
      <c r="V98" s="91">
        <v>2008</v>
      </c>
      <c r="W98" s="91">
        <v>2009</v>
      </c>
      <c r="X98" s="91">
        <v>2010</v>
      </c>
      <c r="Y98" s="91">
        <v>2011</v>
      </c>
      <c r="Z98" s="91">
        <v>2012</v>
      </c>
      <c r="AA98" s="91">
        <v>2013</v>
      </c>
      <c r="AB98" s="91">
        <v>2014</v>
      </c>
      <c r="AC98" s="91">
        <v>2015</v>
      </c>
      <c r="AD98" s="91">
        <v>2016</v>
      </c>
      <c r="AE98" s="91">
        <v>2017</v>
      </c>
      <c r="AF98" s="91">
        <v>2018</v>
      </c>
      <c r="AG98" s="102">
        <v>2019</v>
      </c>
      <c r="AH98" s="102">
        <v>2020</v>
      </c>
      <c r="AI98" s="140"/>
    </row>
    <row r="99" spans="1:35" ht="12.75" customHeight="1" x14ac:dyDescent="0.2">
      <c r="A99" s="39"/>
      <c r="B99" s="40" t="s">
        <v>54</v>
      </c>
      <c r="C99" s="25" t="s">
        <v>25</v>
      </c>
      <c r="D99" s="25">
        <f>D102+D104+D106+D108+D110+D112+D114+D116+D118+D120+D122+D124+D126+D128+D130+D132+D134</f>
        <v>0</v>
      </c>
      <c r="E99" s="25">
        <f t="shared" ref="E99:AH99" si="78">E102+E104+E106+E108+E110+E112+E114+E116+E118+E120+E122+E124+E126+E128+E130+E132+E134</f>
        <v>0</v>
      </c>
      <c r="F99" s="25">
        <f t="shared" si="78"/>
        <v>0</v>
      </c>
      <c r="G99" s="25">
        <f t="shared" si="78"/>
        <v>0</v>
      </c>
      <c r="H99" s="25">
        <f t="shared" si="78"/>
        <v>0</v>
      </c>
      <c r="I99" s="25">
        <f t="shared" si="78"/>
        <v>0</v>
      </c>
      <c r="J99" s="25">
        <f t="shared" si="78"/>
        <v>0</v>
      </c>
      <c r="K99" s="25">
        <f t="shared" si="78"/>
        <v>0</v>
      </c>
      <c r="L99" s="25">
        <f t="shared" si="78"/>
        <v>0</v>
      </c>
      <c r="M99" s="25">
        <f t="shared" si="78"/>
        <v>0</v>
      </c>
      <c r="N99" s="25">
        <f t="shared" si="78"/>
        <v>0</v>
      </c>
      <c r="O99" s="25">
        <f t="shared" si="78"/>
        <v>0</v>
      </c>
      <c r="P99" s="25">
        <f t="shared" si="78"/>
        <v>0</v>
      </c>
      <c r="Q99" s="25">
        <f t="shared" si="78"/>
        <v>0</v>
      </c>
      <c r="R99" s="25">
        <f t="shared" si="78"/>
        <v>0</v>
      </c>
      <c r="S99" s="25">
        <f t="shared" si="78"/>
        <v>0</v>
      </c>
      <c r="T99" s="25">
        <f t="shared" si="78"/>
        <v>0</v>
      </c>
      <c r="U99" s="25">
        <f t="shared" si="78"/>
        <v>0</v>
      </c>
      <c r="V99" s="25">
        <f t="shared" si="78"/>
        <v>0</v>
      </c>
      <c r="W99" s="25">
        <f t="shared" si="78"/>
        <v>0</v>
      </c>
      <c r="X99" s="25">
        <f t="shared" si="78"/>
        <v>0</v>
      </c>
      <c r="Y99" s="25">
        <f t="shared" si="78"/>
        <v>0</v>
      </c>
      <c r="Z99" s="25">
        <f t="shared" si="78"/>
        <v>0</v>
      </c>
      <c r="AA99" s="25">
        <f t="shared" si="78"/>
        <v>0</v>
      </c>
      <c r="AB99" s="25">
        <f t="shared" si="78"/>
        <v>488</v>
      </c>
      <c r="AC99" s="25">
        <f t="shared" si="78"/>
        <v>5082</v>
      </c>
      <c r="AD99" s="25">
        <f t="shared" si="78"/>
        <v>4983</v>
      </c>
      <c r="AE99" s="25">
        <f t="shared" si="78"/>
        <v>1851</v>
      </c>
      <c r="AF99" s="25">
        <f t="shared" si="78"/>
        <v>862</v>
      </c>
      <c r="AG99" s="25">
        <f t="shared" ref="AG99" si="79">AG102+AG104+AG106+AG108+AG110+AG112+AG114+AG116+AG118+AG120+AG122+AG124+AG126+AG128+AG130+AG132+AG134</f>
        <v>280</v>
      </c>
      <c r="AH99" s="25">
        <f t="shared" si="78"/>
        <v>47</v>
      </c>
      <c r="AI99" s="42">
        <f>SUM(D99:AH99)</f>
        <v>13593</v>
      </c>
    </row>
    <row r="100" spans="1:35" ht="12.75" customHeight="1" thickBot="1" x14ac:dyDescent="0.25">
      <c r="A100" s="43"/>
      <c r="B100" s="16"/>
      <c r="C100" s="20" t="s">
        <v>39</v>
      </c>
      <c r="D100" s="20">
        <f>D103+D105+D107+D109+D111+D113+D115+D117+D119+D121+D123+D125+D127+D129+D131+D133+D135</f>
        <v>0</v>
      </c>
      <c r="E100" s="20">
        <f t="shared" ref="E100:AH100" si="80">E103+E105+E107+E109+E111+E113+E115+E117+E119+E121+E123+E125+E127+E129+E131+E133+E135</f>
        <v>0</v>
      </c>
      <c r="F100" s="20">
        <f t="shared" si="80"/>
        <v>0</v>
      </c>
      <c r="G100" s="20">
        <f t="shared" si="80"/>
        <v>0</v>
      </c>
      <c r="H100" s="20">
        <f t="shared" si="80"/>
        <v>0</v>
      </c>
      <c r="I100" s="20">
        <f t="shared" si="80"/>
        <v>0</v>
      </c>
      <c r="J100" s="20">
        <f t="shared" si="80"/>
        <v>0</v>
      </c>
      <c r="K100" s="20">
        <f t="shared" si="80"/>
        <v>0</v>
      </c>
      <c r="L100" s="20">
        <f t="shared" si="80"/>
        <v>0</v>
      </c>
      <c r="M100" s="20">
        <f t="shared" si="80"/>
        <v>0</v>
      </c>
      <c r="N100" s="20">
        <f t="shared" si="80"/>
        <v>0</v>
      </c>
      <c r="O100" s="20">
        <f t="shared" si="80"/>
        <v>0</v>
      </c>
      <c r="P100" s="20">
        <f t="shared" si="80"/>
        <v>0</v>
      </c>
      <c r="Q100" s="20">
        <f t="shared" si="80"/>
        <v>0</v>
      </c>
      <c r="R100" s="20">
        <f t="shared" si="80"/>
        <v>0</v>
      </c>
      <c r="S100" s="20">
        <f t="shared" si="80"/>
        <v>0</v>
      </c>
      <c r="T100" s="20">
        <f t="shared" si="80"/>
        <v>0</v>
      </c>
      <c r="U100" s="20">
        <f t="shared" si="80"/>
        <v>0</v>
      </c>
      <c r="V100" s="20">
        <f t="shared" si="80"/>
        <v>0</v>
      </c>
      <c r="W100" s="20">
        <f t="shared" si="80"/>
        <v>0</v>
      </c>
      <c r="X100" s="20">
        <f t="shared" si="80"/>
        <v>0</v>
      </c>
      <c r="Y100" s="20">
        <f t="shared" si="80"/>
        <v>0</v>
      </c>
      <c r="Z100" s="20">
        <f t="shared" si="80"/>
        <v>0</v>
      </c>
      <c r="AA100" s="20">
        <f t="shared" si="80"/>
        <v>0</v>
      </c>
      <c r="AB100" s="20">
        <f t="shared" si="80"/>
        <v>76097</v>
      </c>
      <c r="AC100" s="20">
        <f t="shared" si="80"/>
        <v>942166</v>
      </c>
      <c r="AD100" s="20">
        <f t="shared" si="80"/>
        <v>1451725</v>
      </c>
      <c r="AE100" s="20">
        <f t="shared" si="80"/>
        <v>818244</v>
      </c>
      <c r="AF100" s="20">
        <f t="shared" si="80"/>
        <v>342954</v>
      </c>
      <c r="AG100" s="20">
        <f t="shared" ref="AG100" si="81">AG103+AG105+AG107+AG109+AG111+AG113+AG115+AG117+AG119+AG121+AG123+AG125+AG127+AG129+AG131+AG133+AG135</f>
        <v>130272</v>
      </c>
      <c r="AH100" s="20">
        <f t="shared" si="80"/>
        <v>28304.6</v>
      </c>
      <c r="AI100" s="45">
        <f>SUM(D100:AH100)</f>
        <v>3789762.6</v>
      </c>
    </row>
    <row r="101" spans="1:35" ht="12.75" customHeight="1" x14ac:dyDescent="0.2">
      <c r="A101" s="58"/>
      <c r="B101" s="1"/>
      <c r="C101" s="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</row>
    <row r="102" spans="1:35" ht="12.75" customHeight="1" x14ac:dyDescent="0.2">
      <c r="A102" s="120" t="s">
        <v>23</v>
      </c>
      <c r="B102" s="137" t="s">
        <v>24</v>
      </c>
      <c r="C102" s="59" t="s">
        <v>25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0</v>
      </c>
      <c r="U102" s="82">
        <v>0</v>
      </c>
      <c r="V102" s="82">
        <v>0</v>
      </c>
      <c r="W102" s="82">
        <v>0</v>
      </c>
      <c r="X102" s="82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f>'Ingreso de Datos 2020'!E63</f>
        <v>0</v>
      </c>
      <c r="AI102" s="85">
        <f t="shared" ref="AI102:AI135" si="82">SUM(D102:AH102)</f>
        <v>0</v>
      </c>
    </row>
    <row r="103" spans="1:35" ht="12.75" customHeight="1" x14ac:dyDescent="0.2">
      <c r="A103" s="121"/>
      <c r="B103" s="138"/>
      <c r="C103" s="57" t="s">
        <v>39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83">
        <v>0</v>
      </c>
      <c r="U103" s="83">
        <v>0</v>
      </c>
      <c r="V103" s="83">
        <v>0</v>
      </c>
      <c r="W103" s="83">
        <v>0</v>
      </c>
      <c r="X103" s="83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f>'Ingreso de Datos 2020'!E64</f>
        <v>0</v>
      </c>
      <c r="AI103" s="86">
        <f t="shared" si="82"/>
        <v>0</v>
      </c>
    </row>
    <row r="104" spans="1:35" ht="12.75" customHeight="1" x14ac:dyDescent="0.2">
      <c r="A104" s="121"/>
      <c r="B104" s="137" t="s">
        <v>27</v>
      </c>
      <c r="C104" s="10" t="s">
        <v>25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2">
        <v>0</v>
      </c>
      <c r="U104" s="82">
        <v>0</v>
      </c>
      <c r="V104" s="82">
        <v>0</v>
      </c>
      <c r="W104" s="82">
        <v>0</v>
      </c>
      <c r="X104" s="82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f>'Ingreso de Datos 2020'!E65</f>
        <v>0</v>
      </c>
      <c r="AI104" s="85">
        <f t="shared" si="82"/>
        <v>0</v>
      </c>
    </row>
    <row r="105" spans="1:35" ht="12.75" customHeight="1" x14ac:dyDescent="0.2">
      <c r="A105" s="121"/>
      <c r="B105" s="138"/>
      <c r="C105" s="11" t="s">
        <v>39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83">
        <v>0</v>
      </c>
      <c r="R105" s="83">
        <v>0</v>
      </c>
      <c r="S105" s="83">
        <v>0</v>
      </c>
      <c r="T105" s="83">
        <v>0</v>
      </c>
      <c r="U105" s="83">
        <v>0</v>
      </c>
      <c r="V105" s="83">
        <v>0</v>
      </c>
      <c r="W105" s="83">
        <v>0</v>
      </c>
      <c r="X105" s="83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f>'Ingreso de Datos 2020'!E66</f>
        <v>0</v>
      </c>
      <c r="AI105" s="86">
        <f t="shared" si="82"/>
        <v>0</v>
      </c>
    </row>
    <row r="106" spans="1:35" ht="12.75" customHeight="1" x14ac:dyDescent="0.2">
      <c r="A106" s="121"/>
      <c r="B106" s="137" t="s">
        <v>28</v>
      </c>
      <c r="C106" s="10" t="s">
        <v>25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2">
        <v>0</v>
      </c>
      <c r="U106" s="82">
        <v>0</v>
      </c>
      <c r="V106" s="82">
        <v>0</v>
      </c>
      <c r="W106" s="82">
        <v>0</v>
      </c>
      <c r="X106" s="82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f>'Ingreso de Datos 2020'!E67</f>
        <v>0</v>
      </c>
      <c r="AI106" s="85">
        <f t="shared" si="82"/>
        <v>0</v>
      </c>
    </row>
    <row r="107" spans="1:35" ht="12.75" customHeight="1" x14ac:dyDescent="0.2">
      <c r="A107" s="121"/>
      <c r="B107" s="138"/>
      <c r="C107" s="11" t="s">
        <v>39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83">
        <v>0</v>
      </c>
      <c r="U107" s="83">
        <v>0</v>
      </c>
      <c r="V107" s="83">
        <v>0</v>
      </c>
      <c r="W107" s="83">
        <v>0</v>
      </c>
      <c r="X107" s="83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f>'Ingreso de Datos 2020'!E68</f>
        <v>0</v>
      </c>
      <c r="AI107" s="86">
        <f t="shared" si="82"/>
        <v>0</v>
      </c>
    </row>
    <row r="108" spans="1:35" ht="12.75" customHeight="1" x14ac:dyDescent="0.2">
      <c r="A108" s="121"/>
      <c r="B108" s="137" t="s">
        <v>29</v>
      </c>
      <c r="C108" s="10" t="s">
        <v>25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  <c r="V108" s="82">
        <v>0</v>
      </c>
      <c r="W108" s="82">
        <v>0</v>
      </c>
      <c r="X108" s="82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f>'Ingreso de Datos 2020'!E69</f>
        <v>0</v>
      </c>
      <c r="AI108" s="85">
        <f t="shared" si="82"/>
        <v>0</v>
      </c>
    </row>
    <row r="109" spans="1:35" ht="12.75" customHeight="1" x14ac:dyDescent="0.2">
      <c r="A109" s="121"/>
      <c r="B109" s="138"/>
      <c r="C109" s="11" t="s">
        <v>39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3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f>'Ingreso de Datos 2020'!E70</f>
        <v>0</v>
      </c>
      <c r="AI109" s="86">
        <f t="shared" si="82"/>
        <v>0</v>
      </c>
    </row>
    <row r="110" spans="1:35" ht="12.75" customHeight="1" x14ac:dyDescent="0.2">
      <c r="A110" s="121"/>
      <c r="B110" s="137" t="s">
        <v>30</v>
      </c>
      <c r="C110" s="10" t="s">
        <v>25</v>
      </c>
      <c r="D110" s="82">
        <v>0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0</v>
      </c>
      <c r="U110" s="82">
        <v>0</v>
      </c>
      <c r="V110" s="82">
        <v>0</v>
      </c>
      <c r="W110" s="82">
        <v>0</v>
      </c>
      <c r="X110" s="82">
        <v>0</v>
      </c>
      <c r="Y110" s="17">
        <v>0</v>
      </c>
      <c r="Z110" s="17">
        <v>0</v>
      </c>
      <c r="AA110" s="17">
        <v>0</v>
      </c>
      <c r="AB110" s="17">
        <v>1</v>
      </c>
      <c r="AC110" s="17">
        <v>169</v>
      </c>
      <c r="AD110" s="17">
        <v>614</v>
      </c>
      <c r="AE110" s="17">
        <v>483</v>
      </c>
      <c r="AF110" s="17">
        <v>152</v>
      </c>
      <c r="AG110" s="17">
        <v>93</v>
      </c>
      <c r="AH110" s="17">
        <f>'Ingreso de Datos 2020'!E71</f>
        <v>30</v>
      </c>
      <c r="AI110" s="85">
        <f t="shared" si="82"/>
        <v>1542</v>
      </c>
    </row>
    <row r="111" spans="1:35" ht="12.75" customHeight="1" x14ac:dyDescent="0.2">
      <c r="A111" s="121"/>
      <c r="B111" s="138"/>
      <c r="C111" s="11" t="s">
        <v>39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18">
        <v>0</v>
      </c>
      <c r="Z111" s="18">
        <v>0</v>
      </c>
      <c r="AA111" s="18">
        <v>0</v>
      </c>
      <c r="AB111" s="18">
        <v>880</v>
      </c>
      <c r="AC111" s="18">
        <v>145294</v>
      </c>
      <c r="AD111" s="18">
        <v>680758</v>
      </c>
      <c r="AE111" s="18">
        <v>532315</v>
      </c>
      <c r="AF111" s="18">
        <v>149822</v>
      </c>
      <c r="AG111" s="18">
        <v>92129</v>
      </c>
      <c r="AH111" s="18">
        <f>'Ingreso de Datos 2020'!E72</f>
        <v>26123.599999999999</v>
      </c>
      <c r="AI111" s="86">
        <f t="shared" si="82"/>
        <v>1627321.6</v>
      </c>
    </row>
    <row r="112" spans="1:35" ht="12.75" customHeight="1" x14ac:dyDescent="0.2">
      <c r="A112" s="121"/>
      <c r="B112" s="137" t="s">
        <v>31</v>
      </c>
      <c r="C112" s="10" t="s">
        <v>25</v>
      </c>
      <c r="D112" s="82">
        <v>0</v>
      </c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82">
        <v>0</v>
      </c>
      <c r="U112" s="82">
        <v>0</v>
      </c>
      <c r="V112" s="82">
        <v>0</v>
      </c>
      <c r="W112" s="82">
        <v>0</v>
      </c>
      <c r="X112" s="82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f>'Ingreso de Datos 2020'!E73</f>
        <v>0</v>
      </c>
      <c r="AI112" s="85">
        <f t="shared" si="82"/>
        <v>0</v>
      </c>
    </row>
    <row r="113" spans="1:35" ht="12.75" customHeight="1" x14ac:dyDescent="0.2">
      <c r="A113" s="122"/>
      <c r="B113" s="138"/>
      <c r="C113" s="11" t="s">
        <v>39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v>0</v>
      </c>
      <c r="V113" s="83">
        <v>0</v>
      </c>
      <c r="W113" s="83">
        <v>0</v>
      </c>
      <c r="X113" s="83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f>'Ingreso de Datos 2020'!E74</f>
        <v>0</v>
      </c>
      <c r="AI113" s="86">
        <f t="shared" si="82"/>
        <v>0</v>
      </c>
    </row>
    <row r="114" spans="1:35" ht="12.75" customHeight="1" x14ac:dyDescent="0.2">
      <c r="A114" s="120" t="s">
        <v>32</v>
      </c>
      <c r="B114" s="137" t="s">
        <v>33</v>
      </c>
      <c r="C114" s="10" t="s">
        <v>25</v>
      </c>
      <c r="D114" s="82">
        <v>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0</v>
      </c>
      <c r="U114" s="82">
        <v>0</v>
      </c>
      <c r="V114" s="82">
        <v>0</v>
      </c>
      <c r="W114" s="82">
        <v>0</v>
      </c>
      <c r="X114" s="82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f>'Ingreso de Datos 2020'!E75</f>
        <v>0</v>
      </c>
      <c r="AI114" s="85">
        <f t="shared" si="82"/>
        <v>0</v>
      </c>
    </row>
    <row r="115" spans="1:35" ht="12.75" customHeight="1" x14ac:dyDescent="0.2">
      <c r="A115" s="121"/>
      <c r="B115" s="138"/>
      <c r="C115" s="11" t="s">
        <v>39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v>0</v>
      </c>
      <c r="V115" s="83">
        <v>0</v>
      </c>
      <c r="W115" s="83">
        <v>0</v>
      </c>
      <c r="X115" s="83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f>'Ingreso de Datos 2020'!E76</f>
        <v>0</v>
      </c>
      <c r="AI115" s="86">
        <f t="shared" si="82"/>
        <v>0</v>
      </c>
    </row>
    <row r="116" spans="1:35" ht="12.75" customHeight="1" x14ac:dyDescent="0.2">
      <c r="A116" s="121"/>
      <c r="B116" s="137" t="s">
        <v>34</v>
      </c>
      <c r="C116" s="10" t="s">
        <v>25</v>
      </c>
      <c r="D116" s="82">
        <v>0</v>
      </c>
      <c r="E116" s="82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82">
        <v>0</v>
      </c>
      <c r="V116" s="82">
        <v>0</v>
      </c>
      <c r="W116" s="82">
        <v>0</v>
      </c>
      <c r="X116" s="82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f>'Ingreso de Datos 2020'!E77</f>
        <v>0</v>
      </c>
      <c r="AI116" s="85">
        <f t="shared" si="82"/>
        <v>0</v>
      </c>
    </row>
    <row r="117" spans="1:35" ht="12.75" customHeight="1" x14ac:dyDescent="0.2">
      <c r="A117" s="121"/>
      <c r="B117" s="138"/>
      <c r="C117" s="11" t="s">
        <v>39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0</v>
      </c>
      <c r="U117" s="83">
        <v>0</v>
      </c>
      <c r="V117" s="83">
        <v>0</v>
      </c>
      <c r="W117" s="83">
        <v>0</v>
      </c>
      <c r="X117" s="83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f>'Ingreso de Datos 2020'!E78</f>
        <v>0</v>
      </c>
      <c r="AI117" s="86">
        <f t="shared" si="82"/>
        <v>0</v>
      </c>
    </row>
    <row r="118" spans="1:35" ht="12.75" customHeight="1" x14ac:dyDescent="0.2">
      <c r="A118" s="121"/>
      <c r="B118" s="137" t="s">
        <v>35</v>
      </c>
      <c r="C118" s="10" t="s">
        <v>25</v>
      </c>
      <c r="D118" s="82">
        <v>0</v>
      </c>
      <c r="E118" s="82">
        <v>0</v>
      </c>
      <c r="F118" s="82">
        <v>0</v>
      </c>
      <c r="G118" s="82">
        <v>0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  <c r="U118" s="82">
        <v>0</v>
      </c>
      <c r="V118" s="82">
        <v>0</v>
      </c>
      <c r="W118" s="82">
        <v>0</v>
      </c>
      <c r="X118" s="82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f>'Ingreso de Datos 2020'!E79</f>
        <v>0</v>
      </c>
      <c r="AI118" s="85">
        <f t="shared" si="82"/>
        <v>0</v>
      </c>
    </row>
    <row r="119" spans="1:35" ht="12.75" customHeight="1" x14ac:dyDescent="0.2">
      <c r="A119" s="121"/>
      <c r="B119" s="138"/>
      <c r="C119" s="11" t="s">
        <v>39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0</v>
      </c>
      <c r="V119" s="83">
        <v>0</v>
      </c>
      <c r="W119" s="83">
        <v>0</v>
      </c>
      <c r="X119" s="83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f>'Ingreso de Datos 2020'!E80</f>
        <v>0</v>
      </c>
      <c r="AI119" s="86">
        <f t="shared" si="82"/>
        <v>0</v>
      </c>
    </row>
    <row r="120" spans="1:35" ht="12.75" customHeight="1" x14ac:dyDescent="0.2">
      <c r="A120" s="121"/>
      <c r="B120" s="137" t="s">
        <v>36</v>
      </c>
      <c r="C120" s="10" t="s">
        <v>25</v>
      </c>
      <c r="D120" s="82">
        <v>0</v>
      </c>
      <c r="E120" s="82">
        <v>0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2">
        <v>0</v>
      </c>
      <c r="U120" s="82">
        <v>0</v>
      </c>
      <c r="V120" s="82">
        <v>0</v>
      </c>
      <c r="W120" s="82">
        <v>0</v>
      </c>
      <c r="X120" s="82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f>'Ingreso de Datos 2020'!E81</f>
        <v>0</v>
      </c>
      <c r="AI120" s="85">
        <f t="shared" si="82"/>
        <v>0</v>
      </c>
    </row>
    <row r="121" spans="1:35" ht="12.75" customHeight="1" x14ac:dyDescent="0.2">
      <c r="A121" s="121"/>
      <c r="B121" s="138"/>
      <c r="C121" s="11" t="s">
        <v>39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T121" s="83">
        <v>0</v>
      </c>
      <c r="U121" s="83">
        <v>0</v>
      </c>
      <c r="V121" s="83">
        <v>0</v>
      </c>
      <c r="W121" s="83">
        <v>0</v>
      </c>
      <c r="X121" s="83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f>'Ingreso de Datos 2020'!E82</f>
        <v>0</v>
      </c>
      <c r="AI121" s="86">
        <f t="shared" si="82"/>
        <v>0</v>
      </c>
    </row>
    <row r="122" spans="1:35" ht="12.75" customHeight="1" x14ac:dyDescent="0.2">
      <c r="A122" s="121"/>
      <c r="B122" s="137" t="s">
        <v>37</v>
      </c>
      <c r="C122" s="10" t="s">
        <v>25</v>
      </c>
      <c r="D122" s="82">
        <v>0</v>
      </c>
      <c r="E122" s="82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2">
        <v>0</v>
      </c>
      <c r="U122" s="82">
        <v>0</v>
      </c>
      <c r="V122" s="82">
        <v>0</v>
      </c>
      <c r="W122" s="82">
        <v>0</v>
      </c>
      <c r="X122" s="82">
        <v>0</v>
      </c>
      <c r="Y122" s="17">
        <v>0</v>
      </c>
      <c r="Z122" s="17">
        <v>0</v>
      </c>
      <c r="AA122" s="17">
        <v>0</v>
      </c>
      <c r="AB122" s="17">
        <v>3</v>
      </c>
      <c r="AC122" s="17">
        <v>102</v>
      </c>
      <c r="AD122" s="17">
        <v>79</v>
      </c>
      <c r="AE122" s="17">
        <v>15</v>
      </c>
      <c r="AF122" s="17">
        <v>77</v>
      </c>
      <c r="AG122" s="17">
        <v>9</v>
      </c>
      <c r="AH122" s="17">
        <f>'Ingreso de Datos 2020'!E83</f>
        <v>0</v>
      </c>
      <c r="AI122" s="85">
        <f t="shared" si="82"/>
        <v>285</v>
      </c>
    </row>
    <row r="123" spans="1:35" ht="12.75" customHeight="1" x14ac:dyDescent="0.2">
      <c r="A123" s="121"/>
      <c r="B123" s="138"/>
      <c r="C123" s="11" t="s">
        <v>39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83">
        <v>0</v>
      </c>
      <c r="S123" s="83">
        <v>0</v>
      </c>
      <c r="T123" s="83">
        <v>0</v>
      </c>
      <c r="U123" s="83">
        <v>0</v>
      </c>
      <c r="V123" s="83">
        <v>0</v>
      </c>
      <c r="W123" s="83">
        <v>0</v>
      </c>
      <c r="X123" s="83">
        <v>0</v>
      </c>
      <c r="Y123" s="18">
        <v>0</v>
      </c>
      <c r="Z123" s="18">
        <v>0</v>
      </c>
      <c r="AA123" s="18">
        <v>0</v>
      </c>
      <c r="AB123" s="18">
        <v>2400</v>
      </c>
      <c r="AC123" s="18">
        <v>89374</v>
      </c>
      <c r="AD123" s="18">
        <v>70400</v>
      </c>
      <c r="AE123" s="18">
        <v>13000</v>
      </c>
      <c r="AF123" s="18">
        <v>76900</v>
      </c>
      <c r="AG123" s="18">
        <v>9000</v>
      </c>
      <c r="AH123" s="18">
        <f>'Ingreso de Datos 2020'!E84</f>
        <v>0</v>
      </c>
      <c r="AI123" s="86">
        <f t="shared" si="82"/>
        <v>261074</v>
      </c>
    </row>
    <row r="124" spans="1:35" ht="12.75" customHeight="1" x14ac:dyDescent="0.2">
      <c r="A124" s="121"/>
      <c r="B124" s="137" t="s">
        <v>38</v>
      </c>
      <c r="C124" s="10" t="s">
        <v>25</v>
      </c>
      <c r="D124" s="82">
        <v>0</v>
      </c>
      <c r="E124" s="82">
        <v>0</v>
      </c>
      <c r="F124" s="82">
        <v>0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0</v>
      </c>
      <c r="R124" s="82">
        <v>0</v>
      </c>
      <c r="S124" s="82">
        <v>0</v>
      </c>
      <c r="T124" s="82">
        <v>0</v>
      </c>
      <c r="U124" s="82">
        <v>0</v>
      </c>
      <c r="V124" s="82">
        <v>0</v>
      </c>
      <c r="W124" s="82">
        <v>0</v>
      </c>
      <c r="X124" s="82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f>'Ingreso de Datos 2020'!E85</f>
        <v>0</v>
      </c>
      <c r="AI124" s="85">
        <f t="shared" si="82"/>
        <v>0</v>
      </c>
    </row>
    <row r="125" spans="1:35" ht="12.75" customHeight="1" x14ac:dyDescent="0.2">
      <c r="A125" s="121"/>
      <c r="B125" s="138"/>
      <c r="C125" s="11" t="s">
        <v>39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v>0</v>
      </c>
      <c r="V125" s="83">
        <v>0</v>
      </c>
      <c r="W125" s="83">
        <v>0</v>
      </c>
      <c r="X125" s="83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f>'Ingreso de Datos 2020'!E86</f>
        <v>0</v>
      </c>
      <c r="AI125" s="86">
        <f t="shared" si="82"/>
        <v>0</v>
      </c>
    </row>
    <row r="126" spans="1:35" ht="12.75" customHeight="1" x14ac:dyDescent="0.2">
      <c r="A126" s="121"/>
      <c r="B126" s="137" t="s">
        <v>40</v>
      </c>
      <c r="C126" s="10" t="s">
        <v>25</v>
      </c>
      <c r="D126" s="82">
        <v>0</v>
      </c>
      <c r="E126" s="82">
        <v>0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f>'Ingreso de Datos 2020'!E87</f>
        <v>0</v>
      </c>
      <c r="AI126" s="85">
        <f t="shared" si="82"/>
        <v>0</v>
      </c>
    </row>
    <row r="127" spans="1:35" ht="12.75" customHeight="1" x14ac:dyDescent="0.2">
      <c r="A127" s="122"/>
      <c r="B127" s="138"/>
      <c r="C127" s="11" t="s">
        <v>39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3">
        <v>0</v>
      </c>
      <c r="X127" s="83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f>'Ingreso de Datos 2020'!E88</f>
        <v>0</v>
      </c>
      <c r="AI127" s="86">
        <f t="shared" si="82"/>
        <v>0</v>
      </c>
    </row>
    <row r="128" spans="1:35" ht="12.75" customHeight="1" x14ac:dyDescent="0.2">
      <c r="A128" s="133" t="s">
        <v>41</v>
      </c>
      <c r="B128" s="137" t="s">
        <v>42</v>
      </c>
      <c r="C128" s="10" t="s">
        <v>25</v>
      </c>
      <c r="D128" s="82">
        <v>0</v>
      </c>
      <c r="E128" s="82">
        <v>0</v>
      </c>
      <c r="F128" s="82">
        <v>0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2">
        <v>0</v>
      </c>
      <c r="O128" s="82">
        <v>0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0</v>
      </c>
      <c r="Y128" s="17">
        <v>0</v>
      </c>
      <c r="Z128" s="17">
        <v>0</v>
      </c>
      <c r="AA128" s="17">
        <v>0</v>
      </c>
      <c r="AB128" s="17">
        <v>484</v>
      </c>
      <c r="AC128" s="17">
        <v>4811</v>
      </c>
      <c r="AD128" s="17">
        <v>4290</v>
      </c>
      <c r="AE128" s="17">
        <v>1353</v>
      </c>
      <c r="AF128" s="17">
        <v>633</v>
      </c>
      <c r="AG128" s="17">
        <v>178</v>
      </c>
      <c r="AH128" s="17">
        <f>'Ingreso de Datos 2020'!E89</f>
        <v>17</v>
      </c>
      <c r="AI128" s="85">
        <f t="shared" si="82"/>
        <v>11766</v>
      </c>
    </row>
    <row r="129" spans="1:35" ht="12.75" customHeight="1" x14ac:dyDescent="0.2">
      <c r="A129" s="134"/>
      <c r="B129" s="138"/>
      <c r="C129" s="11" t="s">
        <v>39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3">
        <v>0</v>
      </c>
      <c r="X129" s="83">
        <v>0</v>
      </c>
      <c r="Y129" s="18">
        <v>0</v>
      </c>
      <c r="Z129" s="18">
        <v>0</v>
      </c>
      <c r="AA129" s="18">
        <v>0</v>
      </c>
      <c r="AB129" s="18">
        <v>72817</v>
      </c>
      <c r="AC129" s="18">
        <v>707498</v>
      </c>
      <c r="AD129" s="18">
        <v>700567</v>
      </c>
      <c r="AE129" s="18">
        <v>272929</v>
      </c>
      <c r="AF129" s="18">
        <v>116232</v>
      </c>
      <c r="AG129" s="18">
        <v>29143</v>
      </c>
      <c r="AH129" s="18">
        <f>'Ingreso de Datos 2020'!E90</f>
        <v>2181</v>
      </c>
      <c r="AI129" s="86">
        <f t="shared" si="82"/>
        <v>1901367</v>
      </c>
    </row>
    <row r="130" spans="1:35" ht="12.75" customHeight="1" x14ac:dyDescent="0.2">
      <c r="A130" s="134"/>
      <c r="B130" s="137" t="s">
        <v>43</v>
      </c>
      <c r="C130" s="10" t="s">
        <v>25</v>
      </c>
      <c r="D130" s="82">
        <v>0</v>
      </c>
      <c r="E130" s="82">
        <v>0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2">
        <v>0</v>
      </c>
      <c r="T130" s="82">
        <v>0</v>
      </c>
      <c r="U130" s="82">
        <v>0</v>
      </c>
      <c r="V130" s="82">
        <v>0</v>
      </c>
      <c r="W130" s="82">
        <v>0</v>
      </c>
      <c r="X130" s="82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f>'Ingreso de Datos 2020'!E91</f>
        <v>0</v>
      </c>
      <c r="AI130" s="85">
        <f t="shared" si="82"/>
        <v>0</v>
      </c>
    </row>
    <row r="131" spans="1:35" ht="12.75" customHeight="1" x14ac:dyDescent="0.2">
      <c r="A131" s="134"/>
      <c r="B131" s="138"/>
      <c r="C131" s="11" t="s">
        <v>39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  <c r="Q131" s="83">
        <v>0</v>
      </c>
      <c r="R131" s="83">
        <v>0</v>
      </c>
      <c r="S131" s="83">
        <v>0</v>
      </c>
      <c r="T131" s="83">
        <v>0</v>
      </c>
      <c r="U131" s="83">
        <v>0</v>
      </c>
      <c r="V131" s="83">
        <v>0</v>
      </c>
      <c r="W131" s="83">
        <v>0</v>
      </c>
      <c r="X131" s="83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f>'Ingreso de Datos 2020'!E92</f>
        <v>0</v>
      </c>
      <c r="AI131" s="86">
        <f t="shared" si="82"/>
        <v>0</v>
      </c>
    </row>
    <row r="132" spans="1:35" ht="12.75" customHeight="1" x14ac:dyDescent="0.2">
      <c r="A132" s="134"/>
      <c r="B132" s="137" t="s">
        <v>44</v>
      </c>
      <c r="C132" s="10" t="s">
        <v>25</v>
      </c>
      <c r="D132" s="82">
        <v>0</v>
      </c>
      <c r="E132" s="82">
        <v>0</v>
      </c>
      <c r="F132" s="82">
        <v>0</v>
      </c>
      <c r="G132" s="82">
        <v>0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0</v>
      </c>
      <c r="S132" s="82">
        <v>0</v>
      </c>
      <c r="T132" s="82">
        <v>0</v>
      </c>
      <c r="U132" s="82">
        <v>0</v>
      </c>
      <c r="V132" s="82">
        <v>0</v>
      </c>
      <c r="W132" s="82">
        <v>0</v>
      </c>
      <c r="X132" s="82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f>'Ingreso de Datos 2020'!E93</f>
        <v>0</v>
      </c>
      <c r="AI132" s="85">
        <f t="shared" si="82"/>
        <v>0</v>
      </c>
    </row>
    <row r="133" spans="1:35" ht="12.75" customHeight="1" x14ac:dyDescent="0.2">
      <c r="A133" s="134"/>
      <c r="B133" s="138"/>
      <c r="C133" s="11" t="s">
        <v>39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0</v>
      </c>
      <c r="S133" s="83">
        <v>0</v>
      </c>
      <c r="T133" s="83">
        <v>0</v>
      </c>
      <c r="U133" s="83">
        <v>0</v>
      </c>
      <c r="V133" s="83">
        <v>0</v>
      </c>
      <c r="W133" s="83">
        <v>0</v>
      </c>
      <c r="X133" s="83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f>'Ingreso de Datos 2020'!E94</f>
        <v>0</v>
      </c>
      <c r="AI133" s="86">
        <f t="shared" si="82"/>
        <v>0</v>
      </c>
    </row>
    <row r="134" spans="1:35" ht="12.75" customHeight="1" x14ac:dyDescent="0.2">
      <c r="A134" s="134"/>
      <c r="B134" s="137" t="s">
        <v>45</v>
      </c>
      <c r="C134" s="10" t="s">
        <v>25</v>
      </c>
      <c r="D134" s="82">
        <v>0</v>
      </c>
      <c r="E134" s="82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f>'Ingreso de Datos 2020'!E101</f>
        <v>0</v>
      </c>
      <c r="AF134" s="17">
        <v>0</v>
      </c>
      <c r="AG134" s="17">
        <v>0</v>
      </c>
      <c r="AH134" s="17">
        <f>'Ingreso de Datos 2020'!E95</f>
        <v>0</v>
      </c>
      <c r="AI134" s="85">
        <f t="shared" si="82"/>
        <v>0</v>
      </c>
    </row>
    <row r="135" spans="1:35" ht="12.75" customHeight="1" x14ac:dyDescent="0.2">
      <c r="A135" s="148"/>
      <c r="B135" s="138"/>
      <c r="C135" s="11" t="s">
        <v>39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  <c r="Q135" s="83">
        <v>0</v>
      </c>
      <c r="R135" s="83">
        <v>0</v>
      </c>
      <c r="S135" s="83">
        <v>0</v>
      </c>
      <c r="T135" s="83">
        <v>0</v>
      </c>
      <c r="U135" s="83">
        <v>0</v>
      </c>
      <c r="V135" s="83">
        <v>0</v>
      </c>
      <c r="W135" s="83">
        <v>0</v>
      </c>
      <c r="X135" s="83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f>'Ingreso de Datos 2020'!E102</f>
        <v>0</v>
      </c>
      <c r="AF135" s="18">
        <v>0</v>
      </c>
      <c r="AG135" s="18">
        <v>0</v>
      </c>
      <c r="AH135" s="18">
        <f>'Ingreso de Datos 2020'!E96</f>
        <v>0</v>
      </c>
      <c r="AI135" s="86">
        <f t="shared" si="82"/>
        <v>0</v>
      </c>
    </row>
    <row r="136" spans="1:35" ht="12.75" customHeight="1" x14ac:dyDescent="0.2">
      <c r="A136" s="3" t="str">
        <f>A46</f>
        <v>FUENTE: reporte mensual Metas Subsidios Asignados DPH a DIFIN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8"/>
      <c r="AD136" s="28"/>
      <c r="AE136" s="28"/>
      <c r="AF136" s="28"/>
      <c r="AG136" s="28"/>
      <c r="AH136" s="28"/>
      <c r="AI136" s="28"/>
    </row>
    <row r="137" spans="1:3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</sheetData>
  <sheetProtection sheet="1" objects="1" scenarios="1"/>
  <mergeCells count="69">
    <mergeCell ref="A83:A90"/>
    <mergeCell ref="B89:B90"/>
    <mergeCell ref="A128:A135"/>
    <mergeCell ref="B134:B135"/>
    <mergeCell ref="A69:A82"/>
    <mergeCell ref="A114:A127"/>
    <mergeCell ref="B126:B127"/>
    <mergeCell ref="B124:B125"/>
    <mergeCell ref="B132:B133"/>
    <mergeCell ref="B85:B86"/>
    <mergeCell ref="B83:B84"/>
    <mergeCell ref="B75:B76"/>
    <mergeCell ref="B108:B109"/>
    <mergeCell ref="B120:B121"/>
    <mergeCell ref="B122:B123"/>
    <mergeCell ref="B77:B78"/>
    <mergeCell ref="A57:A68"/>
    <mergeCell ref="B57:B58"/>
    <mergeCell ref="B71:B72"/>
    <mergeCell ref="B69:B70"/>
    <mergeCell ref="B67:B68"/>
    <mergeCell ref="B65:B66"/>
    <mergeCell ref="A38:A45"/>
    <mergeCell ref="B44:B45"/>
    <mergeCell ref="B38:B39"/>
    <mergeCell ref="B42:B43"/>
    <mergeCell ref="A52:C53"/>
    <mergeCell ref="B40:B41"/>
    <mergeCell ref="A7:C8"/>
    <mergeCell ref="B26:B27"/>
    <mergeCell ref="B28:B29"/>
    <mergeCell ref="A24:A37"/>
    <mergeCell ref="B24:B25"/>
    <mergeCell ref="A12:A23"/>
    <mergeCell ref="B22:B23"/>
    <mergeCell ref="B12:B13"/>
    <mergeCell ref="B14:B15"/>
    <mergeCell ref="B18:B19"/>
    <mergeCell ref="B16:B17"/>
    <mergeCell ref="B30:B31"/>
    <mergeCell ref="B32:B33"/>
    <mergeCell ref="B34:B35"/>
    <mergeCell ref="B36:B37"/>
    <mergeCell ref="B20:B21"/>
    <mergeCell ref="B79:B80"/>
    <mergeCell ref="B81:B82"/>
    <mergeCell ref="B114:B115"/>
    <mergeCell ref="B116:B117"/>
    <mergeCell ref="B118:B119"/>
    <mergeCell ref="B110:B111"/>
    <mergeCell ref="B102:B103"/>
    <mergeCell ref="B104:B105"/>
    <mergeCell ref="B106:B107"/>
    <mergeCell ref="B130:B131"/>
    <mergeCell ref="A102:A113"/>
    <mergeCell ref="B112:B113"/>
    <mergeCell ref="AI7:AI8"/>
    <mergeCell ref="AI52:AI53"/>
    <mergeCell ref="AI97:AI98"/>
    <mergeCell ref="D7:AH7"/>
    <mergeCell ref="D52:AH52"/>
    <mergeCell ref="D97:AH97"/>
    <mergeCell ref="B128:B129"/>
    <mergeCell ref="B73:B74"/>
    <mergeCell ref="B59:B60"/>
    <mergeCell ref="B61:B62"/>
    <mergeCell ref="B63:B64"/>
    <mergeCell ref="A97:C98"/>
    <mergeCell ref="B87:B88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rgb="FFFF9933"/>
    <pageSetUpPr fitToPage="1"/>
  </sheetPr>
  <dimension ref="A1:AL265"/>
  <sheetViews>
    <sheetView workbookViewId="0">
      <pane xSplit="3" ySplit="8" topLeftCell="AH9" activePane="bottomRight" state="frozen"/>
      <selection activeCell="A7" sqref="A7:B8"/>
      <selection pane="topRight" activeCell="A7" sqref="A7:B8"/>
      <selection pane="bottomLeft" activeCell="A7" sqref="A7:B8"/>
      <selection pane="bottomRight" activeCell="A7" sqref="A7:C8"/>
    </sheetView>
  </sheetViews>
  <sheetFormatPr baseColWidth="10" defaultColWidth="11.42578125" defaultRowHeight="12.75" customHeight="1" x14ac:dyDescent="0.2"/>
  <cols>
    <col min="1" max="1" width="11.5703125" style="2" customWidth="1"/>
    <col min="2" max="2" width="36.28515625" style="2" customWidth="1"/>
    <col min="3" max="23" width="7.5703125" style="2" customWidth="1"/>
    <col min="24" max="35" width="16.7109375" style="4" customWidth="1"/>
    <col min="36" max="86" width="13.7109375" style="1" customWidth="1"/>
    <col min="87" max="16384" width="11.42578125" style="1"/>
  </cols>
  <sheetData>
    <row r="1" spans="1:36" ht="12.75" customHeight="1" x14ac:dyDescent="0.2">
      <c r="A1" s="26"/>
      <c r="AH1" s="90" t="str">
        <f>'Ingreso de Datos 2020'!A1</f>
        <v>SUBSIDIOS PAGADOS PROGRAMA REGULAR Y RECONSTRUCCIÓN</v>
      </c>
    </row>
    <row r="2" spans="1:36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C2" s="32"/>
      <c r="AH2" s="90" t="str">
        <f>'Ingreso de Datos 2020'!A2</f>
        <v>EQUIPO DE ESTADISTICAS – COMISIÓN DE ESTUDIOS HABITACIONALES Y URBANOS</v>
      </c>
    </row>
    <row r="3" spans="1:36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AC3" s="33"/>
      <c r="AH3" s="90" t="str">
        <f>'Ingreso de Datos 2020'!A5</f>
        <v>PERIODO: 1990 - DICIEMBRE 2020</v>
      </c>
    </row>
    <row r="4" spans="1:36" ht="12.75" customHeight="1" x14ac:dyDescent="0.2">
      <c r="AH4" s="90" t="str">
        <f>'Ingreso de Datos 2020'!A6</f>
        <v>POR AÑO Y PROGRAMA</v>
      </c>
    </row>
    <row r="5" spans="1:36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6" ht="12.75" customHeight="1" thickBot="1" x14ac:dyDescent="0.25">
      <c r="A6" s="60" t="s">
        <v>51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6" s="7" customFormat="1" ht="12.75" customHeight="1" x14ac:dyDescent="0.2">
      <c r="A7" s="143" t="s">
        <v>52</v>
      </c>
      <c r="B7" s="144"/>
      <c r="C7" s="145"/>
      <c r="D7" s="141" t="s">
        <v>53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39" t="s">
        <v>22</v>
      </c>
    </row>
    <row r="8" spans="1:36" s="7" customFormat="1" ht="12.75" customHeight="1" thickBot="1" x14ac:dyDescent="0.25">
      <c r="A8" s="146"/>
      <c r="B8" s="147"/>
      <c r="C8" s="147"/>
      <c r="D8" s="91">
        <v>1990</v>
      </c>
      <c r="E8" s="91">
        <v>1991</v>
      </c>
      <c r="F8" s="91">
        <v>1992</v>
      </c>
      <c r="G8" s="91">
        <v>1993</v>
      </c>
      <c r="H8" s="91">
        <v>1994</v>
      </c>
      <c r="I8" s="91">
        <v>1995</v>
      </c>
      <c r="J8" s="91">
        <v>1996</v>
      </c>
      <c r="K8" s="91">
        <v>1997</v>
      </c>
      <c r="L8" s="91">
        <v>1998</v>
      </c>
      <c r="M8" s="91">
        <v>1999</v>
      </c>
      <c r="N8" s="91">
        <v>2000</v>
      </c>
      <c r="O8" s="91">
        <v>2001</v>
      </c>
      <c r="P8" s="91">
        <v>2002</v>
      </c>
      <c r="Q8" s="91">
        <v>2003</v>
      </c>
      <c r="R8" s="91">
        <v>2004</v>
      </c>
      <c r="S8" s="91">
        <v>2005</v>
      </c>
      <c r="T8" s="91">
        <v>2006</v>
      </c>
      <c r="U8" s="91">
        <v>2007</v>
      </c>
      <c r="V8" s="91">
        <v>2008</v>
      </c>
      <c r="W8" s="91">
        <v>2009</v>
      </c>
      <c r="X8" s="91">
        <v>2010</v>
      </c>
      <c r="Y8" s="91">
        <v>2011</v>
      </c>
      <c r="Z8" s="91">
        <v>2012</v>
      </c>
      <c r="AA8" s="91">
        <v>2013</v>
      </c>
      <c r="AB8" s="91">
        <v>2014</v>
      </c>
      <c r="AC8" s="91">
        <v>2015</v>
      </c>
      <c r="AD8" s="91">
        <v>2016</v>
      </c>
      <c r="AE8" s="91">
        <v>2017</v>
      </c>
      <c r="AF8" s="91">
        <v>2018</v>
      </c>
      <c r="AG8" s="102">
        <v>2019</v>
      </c>
      <c r="AH8" s="102">
        <v>2020</v>
      </c>
      <c r="AI8" s="140"/>
    </row>
    <row r="9" spans="1:36" s="9" customFormat="1" ht="12.75" customHeight="1" x14ac:dyDescent="0.2">
      <c r="A9" s="39"/>
      <c r="B9" s="40" t="s">
        <v>54</v>
      </c>
      <c r="C9" s="25" t="s">
        <v>25</v>
      </c>
      <c r="D9" s="25">
        <f>D12+D14+D16+D18+D20+D22+D24+D26+D28+D30+D32+D34+D36+D38+D40+D42+D44</f>
        <v>1258</v>
      </c>
      <c r="E9" s="25">
        <f t="shared" ref="E9:AH9" si="0">E12+E14+E16+E18+E20+E22+E24+E26+E28+E30+E32+E34+E36+E38+E40+E42+E44</f>
        <v>996</v>
      </c>
      <c r="F9" s="25">
        <f t="shared" si="0"/>
        <v>978</v>
      </c>
      <c r="G9" s="25">
        <f t="shared" si="0"/>
        <v>1348</v>
      </c>
      <c r="H9" s="25">
        <f t="shared" si="0"/>
        <v>1224</v>
      </c>
      <c r="I9" s="25">
        <f t="shared" si="0"/>
        <v>1396</v>
      </c>
      <c r="J9" s="25">
        <f t="shared" si="0"/>
        <v>1343</v>
      </c>
      <c r="K9" s="25">
        <f t="shared" si="0"/>
        <v>914</v>
      </c>
      <c r="L9" s="25">
        <f t="shared" si="0"/>
        <v>822</v>
      </c>
      <c r="M9" s="25">
        <f t="shared" si="0"/>
        <v>626</v>
      </c>
      <c r="N9" s="25">
        <f t="shared" si="0"/>
        <v>426</v>
      </c>
      <c r="O9" s="25">
        <f t="shared" si="0"/>
        <v>388</v>
      </c>
      <c r="P9" s="25">
        <f t="shared" si="0"/>
        <v>791</v>
      </c>
      <c r="Q9" s="25">
        <f t="shared" si="0"/>
        <v>1049</v>
      </c>
      <c r="R9" s="25">
        <f t="shared" si="0"/>
        <v>1804</v>
      </c>
      <c r="S9" s="25">
        <f t="shared" si="0"/>
        <v>1405</v>
      </c>
      <c r="T9" s="25">
        <f t="shared" si="0"/>
        <v>1058</v>
      </c>
      <c r="U9" s="25">
        <f t="shared" si="0"/>
        <v>1962</v>
      </c>
      <c r="V9" s="25">
        <f t="shared" si="0"/>
        <v>4819</v>
      </c>
      <c r="W9" s="25">
        <f t="shared" si="0"/>
        <v>6430</v>
      </c>
      <c r="X9" s="25">
        <f t="shared" si="0"/>
        <v>4586</v>
      </c>
      <c r="Y9" s="25">
        <f t="shared" si="0"/>
        <v>2558</v>
      </c>
      <c r="Z9" s="25">
        <f t="shared" si="0"/>
        <v>2614</v>
      </c>
      <c r="AA9" s="25">
        <f t="shared" si="0"/>
        <v>2111</v>
      </c>
      <c r="AB9" s="25">
        <f t="shared" si="0"/>
        <v>3407</v>
      </c>
      <c r="AC9" s="25">
        <f t="shared" si="0"/>
        <v>3701</v>
      </c>
      <c r="AD9" s="25">
        <f t="shared" si="0"/>
        <v>3562</v>
      </c>
      <c r="AE9" s="25">
        <f t="shared" si="0"/>
        <v>3236</v>
      </c>
      <c r="AF9" s="25">
        <f t="shared" si="0"/>
        <v>3309</v>
      </c>
      <c r="AG9" s="25">
        <f t="shared" ref="AG9" si="1">AG12+AG14+AG16+AG18+AG20+AG22+AG24+AG26+AG28+AG30+AG32+AG34+AG36+AG38+AG40+AG42+AG44</f>
        <v>2784</v>
      </c>
      <c r="AH9" s="25">
        <f t="shared" si="0"/>
        <v>2708</v>
      </c>
      <c r="AI9" s="42">
        <f>SUM(D9:AH9)</f>
        <v>65613</v>
      </c>
      <c r="AJ9" s="8"/>
    </row>
    <row r="10" spans="1:36" s="9" customFormat="1" ht="12.75" customHeight="1" thickBot="1" x14ac:dyDescent="0.25">
      <c r="A10" s="43"/>
      <c r="B10" s="16"/>
      <c r="C10" s="20" t="s">
        <v>39</v>
      </c>
      <c r="D10" s="20">
        <f>D13+D15+D17+D19+D21+D23+D25+D27+D29+D31+D33+D35+D37+D39+D41+D43+D45</f>
        <v>128048</v>
      </c>
      <c r="E10" s="20">
        <f t="shared" ref="E10:AH10" si="2">E13+E15+E17+E19+E21+E23+E25+E27+E29+E31+E33+E35+E37+E39+E41+E43+E45</f>
        <v>101663</v>
      </c>
      <c r="F10" s="20">
        <f t="shared" si="2"/>
        <v>96340</v>
      </c>
      <c r="G10" s="20">
        <f t="shared" si="2"/>
        <v>125673</v>
      </c>
      <c r="H10" s="20">
        <f t="shared" si="2"/>
        <v>127431.84</v>
      </c>
      <c r="I10" s="20">
        <f t="shared" si="2"/>
        <v>147770.85</v>
      </c>
      <c r="J10" s="20">
        <f t="shared" si="2"/>
        <v>147477.93</v>
      </c>
      <c r="K10" s="20">
        <f t="shared" si="2"/>
        <v>98551.73000000001</v>
      </c>
      <c r="L10" s="20">
        <f t="shared" si="2"/>
        <v>90439.1</v>
      </c>
      <c r="M10" s="20">
        <f t="shared" si="2"/>
        <v>62212.020000000004</v>
      </c>
      <c r="N10" s="20">
        <f t="shared" si="2"/>
        <v>49911.38</v>
      </c>
      <c r="O10" s="20">
        <f t="shared" si="2"/>
        <v>48382</v>
      </c>
      <c r="P10" s="20">
        <f t="shared" si="2"/>
        <v>93612.36</v>
      </c>
      <c r="Q10" s="20">
        <f t="shared" si="2"/>
        <v>160490.01</v>
      </c>
      <c r="R10" s="20">
        <f t="shared" si="2"/>
        <v>326163.82</v>
      </c>
      <c r="S10" s="20">
        <f t="shared" si="2"/>
        <v>277496.71999999997</v>
      </c>
      <c r="T10" s="20">
        <f t="shared" si="2"/>
        <v>213234.3</v>
      </c>
      <c r="U10" s="20">
        <f t="shared" si="2"/>
        <v>535900</v>
      </c>
      <c r="V10" s="20">
        <f t="shared" si="2"/>
        <v>1252467.99</v>
      </c>
      <c r="W10" s="20">
        <f t="shared" si="2"/>
        <v>1755790.3854400001</v>
      </c>
      <c r="X10" s="20">
        <f t="shared" si="2"/>
        <v>1430823.992785553</v>
      </c>
      <c r="Y10" s="20">
        <f t="shared" si="2"/>
        <v>778861.41606855136</v>
      </c>
      <c r="Z10" s="20">
        <f t="shared" si="2"/>
        <v>758054</v>
      </c>
      <c r="AA10" s="20">
        <f t="shared" si="2"/>
        <v>594830</v>
      </c>
      <c r="AB10" s="20">
        <f t="shared" si="2"/>
        <v>643824</v>
      </c>
      <c r="AC10" s="20">
        <f t="shared" si="2"/>
        <v>808791</v>
      </c>
      <c r="AD10" s="20">
        <f t="shared" si="2"/>
        <v>935334</v>
      </c>
      <c r="AE10" s="20">
        <f t="shared" si="2"/>
        <v>1059759</v>
      </c>
      <c r="AF10" s="20">
        <f t="shared" si="2"/>
        <v>758992.5</v>
      </c>
      <c r="AG10" s="20">
        <f t="shared" ref="AG10" si="3">AG13+AG15+AG17+AG19+AG21+AG23+AG25+AG27+AG29+AG31+AG33+AG35+AG37+AG39+AG41+AG43+AG45</f>
        <v>1237026</v>
      </c>
      <c r="AH10" s="20">
        <f t="shared" si="2"/>
        <v>1617048</v>
      </c>
      <c r="AI10" s="45">
        <f>SUM(D10:AH10)</f>
        <v>16462400.344294105</v>
      </c>
      <c r="AJ10" s="8"/>
    </row>
    <row r="11" spans="1:36" s="7" customFormat="1" ht="12.75" customHeight="1" x14ac:dyDescent="0.2"/>
    <row r="12" spans="1:36" ht="12.75" customHeight="1" x14ac:dyDescent="0.2">
      <c r="A12" s="120" t="s">
        <v>23</v>
      </c>
      <c r="B12" s="137" t="s">
        <v>24</v>
      </c>
      <c r="C12" s="59" t="s">
        <v>25</v>
      </c>
      <c r="D12" s="17">
        <f t="shared" ref="D12:AH12" si="4">D57+D102</f>
        <v>2</v>
      </c>
      <c r="E12" s="17">
        <f t="shared" si="4"/>
        <v>3</v>
      </c>
      <c r="F12" s="17">
        <f t="shared" si="4"/>
        <v>0</v>
      </c>
      <c r="G12" s="17">
        <f t="shared" si="4"/>
        <v>10</v>
      </c>
      <c r="H12" s="17">
        <f t="shared" si="4"/>
        <v>34</v>
      </c>
      <c r="I12" s="17">
        <f t="shared" si="4"/>
        <v>0</v>
      </c>
      <c r="J12" s="17">
        <f t="shared" si="4"/>
        <v>8</v>
      </c>
      <c r="K12" s="17">
        <f t="shared" si="4"/>
        <v>9</v>
      </c>
      <c r="L12" s="17">
        <f t="shared" si="4"/>
        <v>9</v>
      </c>
      <c r="M12" s="17">
        <f t="shared" si="4"/>
        <v>5</v>
      </c>
      <c r="N12" s="17">
        <f t="shared" si="4"/>
        <v>12</v>
      </c>
      <c r="O12" s="17">
        <f t="shared" si="4"/>
        <v>28</v>
      </c>
      <c r="P12" s="17">
        <f t="shared" si="4"/>
        <v>40</v>
      </c>
      <c r="Q12" s="17">
        <f t="shared" si="4"/>
        <v>45</v>
      </c>
      <c r="R12" s="17">
        <f t="shared" si="4"/>
        <v>35</v>
      </c>
      <c r="S12" s="17">
        <f t="shared" si="4"/>
        <v>19</v>
      </c>
      <c r="T12" s="17">
        <f t="shared" si="4"/>
        <v>13</v>
      </c>
      <c r="U12" s="17">
        <f t="shared" si="4"/>
        <v>11</v>
      </c>
      <c r="V12" s="17">
        <f t="shared" si="4"/>
        <v>1</v>
      </c>
      <c r="W12" s="17">
        <f t="shared" si="4"/>
        <v>7</v>
      </c>
      <c r="X12" s="17">
        <f t="shared" si="4"/>
        <v>4</v>
      </c>
      <c r="Y12" s="17">
        <f t="shared" si="4"/>
        <v>7</v>
      </c>
      <c r="Z12" s="17">
        <f t="shared" si="4"/>
        <v>0</v>
      </c>
      <c r="AA12" s="17">
        <f t="shared" si="4"/>
        <v>0</v>
      </c>
      <c r="AB12" s="17">
        <f t="shared" si="4"/>
        <v>0</v>
      </c>
      <c r="AC12" s="17">
        <f t="shared" si="4"/>
        <v>0</v>
      </c>
      <c r="AD12" s="17">
        <f t="shared" si="4"/>
        <v>0</v>
      </c>
      <c r="AE12" s="17">
        <f t="shared" si="4"/>
        <v>0</v>
      </c>
      <c r="AF12" s="17">
        <f t="shared" si="4"/>
        <v>0</v>
      </c>
      <c r="AG12" s="17">
        <f t="shared" ref="AG12" si="5">AG57+AG102</f>
        <v>0</v>
      </c>
      <c r="AH12" s="17">
        <f t="shared" si="4"/>
        <v>0</v>
      </c>
      <c r="AI12" s="85">
        <f>SUM(D12:AH12)</f>
        <v>302</v>
      </c>
    </row>
    <row r="13" spans="1:36" ht="12.75" customHeight="1" x14ac:dyDescent="0.2">
      <c r="A13" s="121"/>
      <c r="B13" s="138"/>
      <c r="C13" s="57" t="s">
        <v>39</v>
      </c>
      <c r="D13" s="18">
        <f t="shared" ref="D13:AH13" si="6">D58+D103</f>
        <v>180</v>
      </c>
      <c r="E13" s="18">
        <f t="shared" si="6"/>
        <v>290</v>
      </c>
      <c r="F13" s="18">
        <f t="shared" si="6"/>
        <v>0</v>
      </c>
      <c r="G13" s="18">
        <f t="shared" si="6"/>
        <v>1100</v>
      </c>
      <c r="H13" s="18">
        <f t="shared" si="6"/>
        <v>3740</v>
      </c>
      <c r="I13" s="18">
        <f t="shared" si="6"/>
        <v>0</v>
      </c>
      <c r="J13" s="18">
        <f t="shared" si="6"/>
        <v>1060</v>
      </c>
      <c r="K13" s="18">
        <f t="shared" si="6"/>
        <v>1310</v>
      </c>
      <c r="L13" s="18">
        <f t="shared" si="6"/>
        <v>1290</v>
      </c>
      <c r="M13" s="18">
        <f t="shared" si="6"/>
        <v>750</v>
      </c>
      <c r="N13" s="18">
        <f t="shared" si="6"/>
        <v>1800</v>
      </c>
      <c r="O13" s="18">
        <f t="shared" si="6"/>
        <v>4200</v>
      </c>
      <c r="P13" s="18">
        <f t="shared" si="6"/>
        <v>6000</v>
      </c>
      <c r="Q13" s="18">
        <f t="shared" si="6"/>
        <v>7550</v>
      </c>
      <c r="R13" s="18">
        <f t="shared" si="6"/>
        <v>5950</v>
      </c>
      <c r="S13" s="18">
        <f t="shared" si="6"/>
        <v>3187.2</v>
      </c>
      <c r="T13" s="18">
        <f t="shared" si="6"/>
        <v>2210</v>
      </c>
      <c r="U13" s="18">
        <f t="shared" si="6"/>
        <v>1870</v>
      </c>
      <c r="V13" s="18">
        <f t="shared" si="6"/>
        <v>170</v>
      </c>
      <c r="W13" s="18">
        <f t="shared" si="6"/>
        <v>2560</v>
      </c>
      <c r="X13" s="18">
        <f t="shared" si="6"/>
        <v>1467.5655115782715</v>
      </c>
      <c r="Y13" s="18">
        <f t="shared" si="6"/>
        <v>2601</v>
      </c>
      <c r="Z13" s="18">
        <f t="shared" si="6"/>
        <v>0</v>
      </c>
      <c r="AA13" s="18">
        <f t="shared" si="6"/>
        <v>0</v>
      </c>
      <c r="AB13" s="18">
        <f t="shared" si="6"/>
        <v>0</v>
      </c>
      <c r="AC13" s="18">
        <f t="shared" si="6"/>
        <v>0</v>
      </c>
      <c r="AD13" s="18">
        <f t="shared" si="6"/>
        <v>0</v>
      </c>
      <c r="AE13" s="18">
        <f t="shared" si="6"/>
        <v>0</v>
      </c>
      <c r="AF13" s="18">
        <f t="shared" si="6"/>
        <v>0</v>
      </c>
      <c r="AG13" s="18">
        <f t="shared" ref="AG13" si="7">AG58+AG103</f>
        <v>0</v>
      </c>
      <c r="AH13" s="18">
        <f t="shared" si="6"/>
        <v>0</v>
      </c>
      <c r="AI13" s="86">
        <f t="shared" ref="AI13:AI45" si="8">SUM(D13:AH13)</f>
        <v>49285.765511578269</v>
      </c>
    </row>
    <row r="14" spans="1:36" ht="12.75" customHeight="1" x14ac:dyDescent="0.2">
      <c r="A14" s="121"/>
      <c r="B14" s="137" t="s">
        <v>27</v>
      </c>
      <c r="C14" s="10" t="s">
        <v>25</v>
      </c>
      <c r="D14" s="17">
        <f t="shared" ref="D14:AH14" si="9">D59+D104</f>
        <v>0</v>
      </c>
      <c r="E14" s="17">
        <f t="shared" si="9"/>
        <v>0</v>
      </c>
      <c r="F14" s="17">
        <f t="shared" si="9"/>
        <v>86</v>
      </c>
      <c r="G14" s="17">
        <f t="shared" si="9"/>
        <v>139</v>
      </c>
      <c r="H14" s="17">
        <f t="shared" si="9"/>
        <v>215</v>
      </c>
      <c r="I14" s="17">
        <f t="shared" si="9"/>
        <v>246</v>
      </c>
      <c r="J14" s="17">
        <f t="shared" si="9"/>
        <v>370</v>
      </c>
      <c r="K14" s="17">
        <f t="shared" si="9"/>
        <v>290</v>
      </c>
      <c r="L14" s="17">
        <f t="shared" si="9"/>
        <v>247</v>
      </c>
      <c r="M14" s="17">
        <f t="shared" si="9"/>
        <v>235</v>
      </c>
      <c r="N14" s="17">
        <f t="shared" si="9"/>
        <v>164</v>
      </c>
      <c r="O14" s="17">
        <f t="shared" si="9"/>
        <v>160</v>
      </c>
      <c r="P14" s="17">
        <f t="shared" si="9"/>
        <v>220</v>
      </c>
      <c r="Q14" s="17">
        <f t="shared" si="9"/>
        <v>160</v>
      </c>
      <c r="R14" s="17">
        <f t="shared" si="9"/>
        <v>499</v>
      </c>
      <c r="S14" s="17">
        <f t="shared" si="9"/>
        <v>252</v>
      </c>
      <c r="T14" s="17">
        <f t="shared" si="9"/>
        <v>260</v>
      </c>
      <c r="U14" s="17">
        <f t="shared" si="9"/>
        <v>118</v>
      </c>
      <c r="V14" s="17">
        <f t="shared" si="9"/>
        <v>5</v>
      </c>
      <c r="W14" s="17">
        <f t="shared" si="9"/>
        <v>0</v>
      </c>
      <c r="X14" s="17">
        <f t="shared" si="9"/>
        <v>0</v>
      </c>
      <c r="Y14" s="17">
        <f t="shared" si="9"/>
        <v>0</v>
      </c>
      <c r="Z14" s="17">
        <f t="shared" si="9"/>
        <v>0</v>
      </c>
      <c r="AA14" s="17">
        <f t="shared" si="9"/>
        <v>0</v>
      </c>
      <c r="AB14" s="17">
        <f t="shared" si="9"/>
        <v>0</v>
      </c>
      <c r="AC14" s="17">
        <f t="shared" si="9"/>
        <v>0</v>
      </c>
      <c r="AD14" s="17">
        <f t="shared" si="9"/>
        <v>0</v>
      </c>
      <c r="AE14" s="17">
        <f t="shared" si="9"/>
        <v>0</v>
      </c>
      <c r="AF14" s="17">
        <f t="shared" si="9"/>
        <v>0</v>
      </c>
      <c r="AG14" s="17">
        <f t="shared" ref="AG14" si="10">AG59+AG104</f>
        <v>0</v>
      </c>
      <c r="AH14" s="17">
        <f t="shared" si="9"/>
        <v>0</v>
      </c>
      <c r="AI14" s="85">
        <f t="shared" si="8"/>
        <v>3666</v>
      </c>
    </row>
    <row r="15" spans="1:36" ht="12.75" customHeight="1" x14ac:dyDescent="0.2">
      <c r="A15" s="121"/>
      <c r="B15" s="138"/>
      <c r="C15" s="11" t="s">
        <v>39</v>
      </c>
      <c r="D15" s="18">
        <f t="shared" ref="D15:AH15" si="11">D60+D105</f>
        <v>0</v>
      </c>
      <c r="E15" s="18">
        <f t="shared" si="11"/>
        <v>0</v>
      </c>
      <c r="F15" s="18">
        <f t="shared" si="11"/>
        <v>7775</v>
      </c>
      <c r="G15" s="18">
        <f t="shared" si="11"/>
        <v>13612</v>
      </c>
      <c r="H15" s="18">
        <f t="shared" si="11"/>
        <v>26100</v>
      </c>
      <c r="I15" s="18">
        <f t="shared" si="11"/>
        <v>32338</v>
      </c>
      <c r="J15" s="18">
        <f t="shared" si="11"/>
        <v>47439</v>
      </c>
      <c r="K15" s="18">
        <f t="shared" si="11"/>
        <v>35179</v>
      </c>
      <c r="L15" s="18">
        <f t="shared" si="11"/>
        <v>30405</v>
      </c>
      <c r="M15" s="18">
        <f t="shared" si="11"/>
        <v>24369</v>
      </c>
      <c r="N15" s="18">
        <f t="shared" si="11"/>
        <v>21196</v>
      </c>
      <c r="O15" s="18">
        <f t="shared" si="11"/>
        <v>22709</v>
      </c>
      <c r="P15" s="18">
        <f t="shared" si="11"/>
        <v>30469</v>
      </c>
      <c r="Q15" s="18">
        <f t="shared" si="11"/>
        <v>23063</v>
      </c>
      <c r="R15" s="18">
        <f t="shared" si="11"/>
        <v>75180</v>
      </c>
      <c r="S15" s="18">
        <f t="shared" si="11"/>
        <v>37956</v>
      </c>
      <c r="T15" s="18">
        <f t="shared" si="11"/>
        <v>39069</v>
      </c>
      <c r="U15" s="18">
        <f t="shared" si="11"/>
        <v>17700</v>
      </c>
      <c r="V15" s="18">
        <f t="shared" si="11"/>
        <v>753</v>
      </c>
      <c r="W15" s="18">
        <f t="shared" si="11"/>
        <v>0</v>
      </c>
      <c r="X15" s="18">
        <f t="shared" si="11"/>
        <v>0</v>
      </c>
      <c r="Y15" s="18">
        <f t="shared" si="11"/>
        <v>0</v>
      </c>
      <c r="Z15" s="18">
        <f t="shared" si="11"/>
        <v>0</v>
      </c>
      <c r="AA15" s="18">
        <f t="shared" si="11"/>
        <v>0</v>
      </c>
      <c r="AB15" s="18">
        <f t="shared" si="11"/>
        <v>0</v>
      </c>
      <c r="AC15" s="18">
        <f t="shared" si="11"/>
        <v>0</v>
      </c>
      <c r="AD15" s="18">
        <f t="shared" si="11"/>
        <v>0</v>
      </c>
      <c r="AE15" s="18">
        <f t="shared" si="11"/>
        <v>0</v>
      </c>
      <c r="AF15" s="18">
        <f t="shared" si="11"/>
        <v>0</v>
      </c>
      <c r="AG15" s="18">
        <f t="shared" ref="AG15" si="12">AG60+AG105</f>
        <v>0</v>
      </c>
      <c r="AH15" s="18">
        <f t="shared" si="11"/>
        <v>0</v>
      </c>
      <c r="AI15" s="86">
        <f t="shared" si="8"/>
        <v>485312</v>
      </c>
    </row>
    <row r="16" spans="1:36" ht="12.75" customHeight="1" x14ac:dyDescent="0.2">
      <c r="A16" s="121"/>
      <c r="B16" s="137" t="s">
        <v>28</v>
      </c>
      <c r="C16" s="10" t="s">
        <v>25</v>
      </c>
      <c r="D16" s="17">
        <f t="shared" ref="D16:AH16" si="13">D61+D106</f>
        <v>0</v>
      </c>
      <c r="E16" s="17">
        <f t="shared" si="13"/>
        <v>0</v>
      </c>
      <c r="F16" s="17">
        <f t="shared" si="13"/>
        <v>0</v>
      </c>
      <c r="G16" s="17">
        <f t="shared" si="13"/>
        <v>0</v>
      </c>
      <c r="H16" s="17">
        <f t="shared" si="13"/>
        <v>0</v>
      </c>
      <c r="I16" s="17">
        <f t="shared" si="13"/>
        <v>61</v>
      </c>
      <c r="J16" s="17">
        <f t="shared" si="13"/>
        <v>24</v>
      </c>
      <c r="K16" s="17">
        <f t="shared" si="13"/>
        <v>17</v>
      </c>
      <c r="L16" s="17">
        <f t="shared" si="13"/>
        <v>86</v>
      </c>
      <c r="M16" s="17">
        <f t="shared" si="13"/>
        <v>22</v>
      </c>
      <c r="N16" s="17">
        <f t="shared" si="13"/>
        <v>49</v>
      </c>
      <c r="O16" s="17">
        <f t="shared" si="13"/>
        <v>49</v>
      </c>
      <c r="P16" s="17">
        <f t="shared" si="13"/>
        <v>161</v>
      </c>
      <c r="Q16" s="17">
        <f t="shared" si="13"/>
        <v>156</v>
      </c>
      <c r="R16" s="17">
        <f t="shared" si="13"/>
        <v>195</v>
      </c>
      <c r="S16" s="17">
        <f t="shared" si="13"/>
        <v>41</v>
      </c>
      <c r="T16" s="17">
        <f t="shared" si="13"/>
        <v>88</v>
      </c>
      <c r="U16" s="17">
        <f t="shared" si="13"/>
        <v>8</v>
      </c>
      <c r="V16" s="17">
        <f t="shared" si="13"/>
        <v>0</v>
      </c>
      <c r="W16" s="17">
        <f t="shared" si="13"/>
        <v>0</v>
      </c>
      <c r="X16" s="17">
        <f t="shared" si="13"/>
        <v>0</v>
      </c>
      <c r="Y16" s="17">
        <f t="shared" si="13"/>
        <v>0</v>
      </c>
      <c r="Z16" s="17">
        <f t="shared" si="13"/>
        <v>0</v>
      </c>
      <c r="AA16" s="17">
        <f t="shared" si="13"/>
        <v>0</v>
      </c>
      <c r="AB16" s="17">
        <f t="shared" si="13"/>
        <v>0</v>
      </c>
      <c r="AC16" s="17">
        <f t="shared" si="13"/>
        <v>0</v>
      </c>
      <c r="AD16" s="17">
        <f t="shared" si="13"/>
        <v>0</v>
      </c>
      <c r="AE16" s="17">
        <f t="shared" si="13"/>
        <v>0</v>
      </c>
      <c r="AF16" s="17">
        <f t="shared" si="13"/>
        <v>0</v>
      </c>
      <c r="AG16" s="17">
        <f t="shared" ref="AG16" si="14">AG61+AG106</f>
        <v>0</v>
      </c>
      <c r="AH16" s="17">
        <f t="shared" si="13"/>
        <v>0</v>
      </c>
      <c r="AI16" s="85">
        <f t="shared" si="8"/>
        <v>957</v>
      </c>
    </row>
    <row r="17" spans="1:38" ht="12.75" customHeight="1" x14ac:dyDescent="0.2">
      <c r="A17" s="121"/>
      <c r="B17" s="138"/>
      <c r="C17" s="11" t="s">
        <v>39</v>
      </c>
      <c r="D17" s="18">
        <f t="shared" ref="D17:AH17" si="15">D62+D107</f>
        <v>0</v>
      </c>
      <c r="E17" s="18">
        <f t="shared" si="15"/>
        <v>0</v>
      </c>
      <c r="F17" s="18">
        <f t="shared" si="15"/>
        <v>0</v>
      </c>
      <c r="G17" s="18">
        <f t="shared" si="15"/>
        <v>0</v>
      </c>
      <c r="H17" s="18">
        <f t="shared" si="15"/>
        <v>0</v>
      </c>
      <c r="I17" s="18">
        <f t="shared" si="15"/>
        <v>8476</v>
      </c>
      <c r="J17" s="18">
        <f t="shared" si="15"/>
        <v>3424</v>
      </c>
      <c r="K17" s="18">
        <f t="shared" si="15"/>
        <v>2380</v>
      </c>
      <c r="L17" s="18">
        <f t="shared" si="15"/>
        <v>12040</v>
      </c>
      <c r="M17" s="18">
        <f t="shared" si="15"/>
        <v>3009</v>
      </c>
      <c r="N17" s="18">
        <f t="shared" si="15"/>
        <v>6895</v>
      </c>
      <c r="O17" s="18">
        <f t="shared" si="15"/>
        <v>6834</v>
      </c>
      <c r="P17" s="18">
        <f t="shared" si="15"/>
        <v>22151</v>
      </c>
      <c r="Q17" s="18">
        <f t="shared" si="15"/>
        <v>19034</v>
      </c>
      <c r="R17" s="18">
        <f t="shared" si="15"/>
        <v>21940</v>
      </c>
      <c r="S17" s="18">
        <f t="shared" si="15"/>
        <v>4470</v>
      </c>
      <c r="T17" s="18">
        <f t="shared" si="15"/>
        <v>8876</v>
      </c>
      <c r="U17" s="18">
        <f t="shared" si="15"/>
        <v>840</v>
      </c>
      <c r="V17" s="18">
        <f t="shared" si="15"/>
        <v>0</v>
      </c>
      <c r="W17" s="18">
        <f t="shared" si="15"/>
        <v>0</v>
      </c>
      <c r="X17" s="18">
        <f t="shared" si="15"/>
        <v>0</v>
      </c>
      <c r="Y17" s="18">
        <f t="shared" si="15"/>
        <v>0</v>
      </c>
      <c r="Z17" s="18">
        <f t="shared" si="15"/>
        <v>0</v>
      </c>
      <c r="AA17" s="18">
        <f t="shared" si="15"/>
        <v>0</v>
      </c>
      <c r="AB17" s="18">
        <f t="shared" si="15"/>
        <v>0</v>
      </c>
      <c r="AC17" s="18">
        <f t="shared" si="15"/>
        <v>0</v>
      </c>
      <c r="AD17" s="18">
        <f t="shared" si="15"/>
        <v>0</v>
      </c>
      <c r="AE17" s="18">
        <f t="shared" si="15"/>
        <v>0</v>
      </c>
      <c r="AF17" s="18">
        <f t="shared" si="15"/>
        <v>0</v>
      </c>
      <c r="AG17" s="18">
        <f t="shared" ref="AG17" si="16">AG62+AG107</f>
        <v>0</v>
      </c>
      <c r="AH17" s="18">
        <f t="shared" si="15"/>
        <v>0</v>
      </c>
      <c r="AI17" s="86">
        <f t="shared" si="8"/>
        <v>120369</v>
      </c>
    </row>
    <row r="18" spans="1:38" ht="12.75" customHeight="1" x14ac:dyDescent="0.2">
      <c r="A18" s="121"/>
      <c r="B18" s="137" t="s">
        <v>29</v>
      </c>
      <c r="C18" s="10" t="s">
        <v>25</v>
      </c>
      <c r="D18" s="17">
        <f t="shared" ref="D18:AH18" si="17">D63+D108</f>
        <v>0</v>
      </c>
      <c r="E18" s="17">
        <f t="shared" si="17"/>
        <v>0</v>
      </c>
      <c r="F18" s="17">
        <f t="shared" si="17"/>
        <v>0</v>
      </c>
      <c r="G18" s="17">
        <f t="shared" si="17"/>
        <v>0</v>
      </c>
      <c r="H18" s="17">
        <f t="shared" si="17"/>
        <v>0</v>
      </c>
      <c r="I18" s="17">
        <f t="shared" si="17"/>
        <v>0</v>
      </c>
      <c r="J18" s="17">
        <f t="shared" si="17"/>
        <v>0</v>
      </c>
      <c r="K18" s="17">
        <f t="shared" si="17"/>
        <v>0</v>
      </c>
      <c r="L18" s="17">
        <f t="shared" si="17"/>
        <v>0</v>
      </c>
      <c r="M18" s="17">
        <f t="shared" si="17"/>
        <v>0</v>
      </c>
      <c r="N18" s="17">
        <f t="shared" si="17"/>
        <v>0</v>
      </c>
      <c r="O18" s="17">
        <f t="shared" si="17"/>
        <v>0</v>
      </c>
      <c r="P18" s="17">
        <f t="shared" si="17"/>
        <v>0</v>
      </c>
      <c r="Q18" s="17">
        <f t="shared" si="17"/>
        <v>395</v>
      </c>
      <c r="R18" s="17">
        <f t="shared" si="17"/>
        <v>708</v>
      </c>
      <c r="S18" s="17">
        <f t="shared" si="17"/>
        <v>682</v>
      </c>
      <c r="T18" s="17">
        <f t="shared" si="17"/>
        <v>432</v>
      </c>
      <c r="U18" s="17">
        <f t="shared" si="17"/>
        <v>1357</v>
      </c>
      <c r="V18" s="17">
        <f t="shared" si="17"/>
        <v>1266</v>
      </c>
      <c r="W18" s="17">
        <f t="shared" si="17"/>
        <v>3365</v>
      </c>
      <c r="X18" s="17">
        <f t="shared" si="17"/>
        <v>2579</v>
      </c>
      <c r="Y18" s="17">
        <f t="shared" si="17"/>
        <v>1330</v>
      </c>
      <c r="Z18" s="17">
        <f t="shared" si="17"/>
        <v>736</v>
      </c>
      <c r="AA18" s="17">
        <f t="shared" si="17"/>
        <v>269</v>
      </c>
      <c r="AB18" s="17">
        <f t="shared" si="17"/>
        <v>76</v>
      </c>
      <c r="AC18" s="17">
        <f t="shared" si="17"/>
        <v>18</v>
      </c>
      <c r="AD18" s="17">
        <f t="shared" si="17"/>
        <v>32</v>
      </c>
      <c r="AE18" s="17">
        <f t="shared" si="17"/>
        <v>3</v>
      </c>
      <c r="AF18" s="17">
        <f t="shared" si="17"/>
        <v>3</v>
      </c>
      <c r="AG18" s="17">
        <f t="shared" ref="AG18" si="18">AG63+AG108</f>
        <v>2</v>
      </c>
      <c r="AH18" s="17">
        <f t="shared" si="17"/>
        <v>0</v>
      </c>
      <c r="AI18" s="85">
        <f t="shared" si="8"/>
        <v>13253</v>
      </c>
    </row>
    <row r="19" spans="1:38" ht="12.75" customHeight="1" x14ac:dyDescent="0.2">
      <c r="A19" s="121"/>
      <c r="B19" s="138"/>
      <c r="C19" s="11" t="s">
        <v>39</v>
      </c>
      <c r="D19" s="18">
        <f t="shared" ref="D19:AH19" si="19">D64+D109</f>
        <v>0</v>
      </c>
      <c r="E19" s="18">
        <f t="shared" si="19"/>
        <v>0</v>
      </c>
      <c r="F19" s="18">
        <f t="shared" si="19"/>
        <v>0</v>
      </c>
      <c r="G19" s="18">
        <f t="shared" si="19"/>
        <v>0</v>
      </c>
      <c r="H19" s="18">
        <f t="shared" si="19"/>
        <v>0</v>
      </c>
      <c r="I19" s="18">
        <f t="shared" si="19"/>
        <v>0</v>
      </c>
      <c r="J19" s="18">
        <f t="shared" si="19"/>
        <v>0</v>
      </c>
      <c r="K19" s="18">
        <f t="shared" si="19"/>
        <v>0</v>
      </c>
      <c r="L19" s="18">
        <f t="shared" si="19"/>
        <v>0</v>
      </c>
      <c r="M19" s="18">
        <f t="shared" si="19"/>
        <v>0</v>
      </c>
      <c r="N19" s="18">
        <f t="shared" si="19"/>
        <v>0</v>
      </c>
      <c r="O19" s="18">
        <f t="shared" si="19"/>
        <v>0</v>
      </c>
      <c r="P19" s="18">
        <f t="shared" si="19"/>
        <v>0</v>
      </c>
      <c r="Q19" s="18">
        <f t="shared" si="19"/>
        <v>80472</v>
      </c>
      <c r="R19" s="18">
        <f t="shared" si="19"/>
        <v>184548</v>
      </c>
      <c r="S19" s="18">
        <f t="shared" si="19"/>
        <v>191161</v>
      </c>
      <c r="T19" s="18">
        <f t="shared" si="19"/>
        <v>133028</v>
      </c>
      <c r="U19" s="18">
        <f t="shared" si="19"/>
        <v>463272</v>
      </c>
      <c r="V19" s="18">
        <f t="shared" si="19"/>
        <v>719907.94</v>
      </c>
      <c r="W19" s="18">
        <f t="shared" si="19"/>
        <v>1272266</v>
      </c>
      <c r="X19" s="18">
        <f t="shared" si="19"/>
        <v>1184442.7409663927</v>
      </c>
      <c r="Y19" s="18">
        <f t="shared" si="19"/>
        <v>643266</v>
      </c>
      <c r="Z19" s="18">
        <f t="shared" si="19"/>
        <v>418654</v>
      </c>
      <c r="AA19" s="18">
        <f t="shared" si="19"/>
        <v>171699</v>
      </c>
      <c r="AB19" s="18">
        <f t="shared" si="19"/>
        <v>44285</v>
      </c>
      <c r="AC19" s="18">
        <f t="shared" si="19"/>
        <v>10873</v>
      </c>
      <c r="AD19" s="18">
        <f t="shared" si="19"/>
        <v>17184</v>
      </c>
      <c r="AE19" s="18">
        <f t="shared" si="19"/>
        <v>1935</v>
      </c>
      <c r="AF19" s="18">
        <f t="shared" si="19"/>
        <v>2013</v>
      </c>
      <c r="AG19" s="18">
        <f t="shared" ref="AG19" si="20">AG64+AG109</f>
        <v>1104</v>
      </c>
      <c r="AH19" s="18">
        <f t="shared" si="19"/>
        <v>0</v>
      </c>
      <c r="AI19" s="86">
        <f t="shared" si="8"/>
        <v>5540110.6809663922</v>
      </c>
    </row>
    <row r="20" spans="1:38" ht="12.75" customHeight="1" x14ac:dyDescent="0.2">
      <c r="A20" s="121"/>
      <c r="B20" s="137" t="s">
        <v>30</v>
      </c>
      <c r="C20" s="10" t="s">
        <v>25</v>
      </c>
      <c r="D20" s="17">
        <f t="shared" ref="D20:AH20" si="21">D65+D110</f>
        <v>0</v>
      </c>
      <c r="E20" s="17">
        <f t="shared" si="21"/>
        <v>0</v>
      </c>
      <c r="F20" s="17">
        <f t="shared" si="21"/>
        <v>0</v>
      </c>
      <c r="G20" s="17">
        <f t="shared" si="21"/>
        <v>0</v>
      </c>
      <c r="H20" s="17">
        <f t="shared" si="21"/>
        <v>0</v>
      </c>
      <c r="I20" s="17">
        <f t="shared" si="21"/>
        <v>0</v>
      </c>
      <c r="J20" s="17">
        <f t="shared" si="21"/>
        <v>0</v>
      </c>
      <c r="K20" s="17">
        <f t="shared" si="21"/>
        <v>0</v>
      </c>
      <c r="L20" s="17">
        <f t="shared" si="21"/>
        <v>0</v>
      </c>
      <c r="M20" s="17">
        <f t="shared" si="21"/>
        <v>0</v>
      </c>
      <c r="N20" s="17">
        <f t="shared" si="21"/>
        <v>0</v>
      </c>
      <c r="O20" s="17">
        <f t="shared" si="21"/>
        <v>0</v>
      </c>
      <c r="P20" s="17">
        <f t="shared" si="21"/>
        <v>0</v>
      </c>
      <c r="Q20" s="17">
        <f t="shared" si="21"/>
        <v>0</v>
      </c>
      <c r="R20" s="17">
        <f t="shared" si="21"/>
        <v>0</v>
      </c>
      <c r="S20" s="17">
        <f t="shared" si="21"/>
        <v>0</v>
      </c>
      <c r="T20" s="17">
        <f t="shared" si="21"/>
        <v>0</v>
      </c>
      <c r="U20" s="17">
        <f t="shared" si="21"/>
        <v>0</v>
      </c>
      <c r="V20" s="17">
        <f t="shared" si="21"/>
        <v>0</v>
      </c>
      <c r="W20" s="17">
        <f t="shared" si="21"/>
        <v>0</v>
      </c>
      <c r="X20" s="17">
        <f t="shared" si="21"/>
        <v>0</v>
      </c>
      <c r="Y20" s="17">
        <f t="shared" si="21"/>
        <v>0</v>
      </c>
      <c r="Z20" s="17">
        <f t="shared" si="21"/>
        <v>161</v>
      </c>
      <c r="AA20" s="17">
        <f t="shared" si="21"/>
        <v>122</v>
      </c>
      <c r="AB20" s="17">
        <f t="shared" si="21"/>
        <v>272</v>
      </c>
      <c r="AC20" s="17">
        <f t="shared" si="21"/>
        <v>608</v>
      </c>
      <c r="AD20" s="17">
        <f t="shared" si="21"/>
        <v>801</v>
      </c>
      <c r="AE20" s="17">
        <f t="shared" si="21"/>
        <v>490</v>
      </c>
      <c r="AF20" s="17">
        <f t="shared" si="21"/>
        <v>300</v>
      </c>
      <c r="AG20" s="17">
        <f t="shared" ref="AG20" si="22">AG65+AG110</f>
        <v>710</v>
      </c>
      <c r="AH20" s="17">
        <f t="shared" si="21"/>
        <v>1092</v>
      </c>
      <c r="AI20" s="85">
        <f t="shared" si="8"/>
        <v>4556</v>
      </c>
    </row>
    <row r="21" spans="1:38" ht="12.75" customHeight="1" x14ac:dyDescent="0.2">
      <c r="A21" s="121"/>
      <c r="B21" s="138"/>
      <c r="C21" s="11" t="s">
        <v>39</v>
      </c>
      <c r="D21" s="18">
        <f t="shared" ref="D21:AH21" si="23">D66+D111</f>
        <v>0</v>
      </c>
      <c r="E21" s="18">
        <f t="shared" si="23"/>
        <v>0</v>
      </c>
      <c r="F21" s="18">
        <f t="shared" si="23"/>
        <v>0</v>
      </c>
      <c r="G21" s="18">
        <f t="shared" si="23"/>
        <v>0</v>
      </c>
      <c r="H21" s="18">
        <f t="shared" si="23"/>
        <v>0</v>
      </c>
      <c r="I21" s="18">
        <f t="shared" si="23"/>
        <v>0</v>
      </c>
      <c r="J21" s="18">
        <f t="shared" si="23"/>
        <v>0</v>
      </c>
      <c r="K21" s="18">
        <f t="shared" si="23"/>
        <v>0</v>
      </c>
      <c r="L21" s="18">
        <f t="shared" si="23"/>
        <v>0</v>
      </c>
      <c r="M21" s="18">
        <f t="shared" si="23"/>
        <v>0</v>
      </c>
      <c r="N21" s="18">
        <f t="shared" si="23"/>
        <v>0</v>
      </c>
      <c r="O21" s="18">
        <f t="shared" si="23"/>
        <v>0</v>
      </c>
      <c r="P21" s="18">
        <f t="shared" si="23"/>
        <v>0</v>
      </c>
      <c r="Q21" s="18">
        <f t="shared" si="23"/>
        <v>0</v>
      </c>
      <c r="R21" s="18">
        <f t="shared" si="23"/>
        <v>0</v>
      </c>
      <c r="S21" s="18">
        <f t="shared" si="23"/>
        <v>0</v>
      </c>
      <c r="T21" s="18">
        <f t="shared" si="23"/>
        <v>0</v>
      </c>
      <c r="U21" s="18">
        <f t="shared" si="23"/>
        <v>0</v>
      </c>
      <c r="V21" s="18">
        <f t="shared" si="23"/>
        <v>0</v>
      </c>
      <c r="W21" s="18">
        <f t="shared" si="23"/>
        <v>0</v>
      </c>
      <c r="X21" s="18">
        <f t="shared" si="23"/>
        <v>0</v>
      </c>
      <c r="Y21" s="18">
        <f t="shared" si="23"/>
        <v>0</v>
      </c>
      <c r="Z21" s="18">
        <f t="shared" si="23"/>
        <v>137149</v>
      </c>
      <c r="AA21" s="18">
        <f t="shared" si="23"/>
        <v>245759</v>
      </c>
      <c r="AB21" s="18">
        <f t="shared" si="23"/>
        <v>341969</v>
      </c>
      <c r="AC21" s="18">
        <f t="shared" si="23"/>
        <v>573965</v>
      </c>
      <c r="AD21" s="18">
        <f t="shared" si="23"/>
        <v>622340</v>
      </c>
      <c r="AE21" s="18">
        <f t="shared" si="23"/>
        <v>749463</v>
      </c>
      <c r="AF21" s="18">
        <f t="shared" si="23"/>
        <v>444316</v>
      </c>
      <c r="AG21" s="18">
        <f t="shared" ref="AG21" si="24">AG66+AG111</f>
        <v>978901</v>
      </c>
      <c r="AH21" s="18">
        <f t="shared" si="23"/>
        <v>1351323</v>
      </c>
      <c r="AI21" s="86">
        <f t="shared" si="8"/>
        <v>5445185</v>
      </c>
    </row>
    <row r="22" spans="1:38" ht="12.75" customHeight="1" x14ac:dyDescent="0.2">
      <c r="A22" s="121"/>
      <c r="B22" s="137" t="s">
        <v>31</v>
      </c>
      <c r="C22" s="10" t="s">
        <v>25</v>
      </c>
      <c r="D22" s="17">
        <f t="shared" ref="D22:AH22" si="25">D67+D112</f>
        <v>0</v>
      </c>
      <c r="E22" s="17">
        <f t="shared" si="25"/>
        <v>0</v>
      </c>
      <c r="F22" s="17">
        <f t="shared" si="25"/>
        <v>0</v>
      </c>
      <c r="G22" s="17">
        <f t="shared" si="25"/>
        <v>0</v>
      </c>
      <c r="H22" s="17">
        <f t="shared" si="25"/>
        <v>0</v>
      </c>
      <c r="I22" s="17">
        <f t="shared" si="25"/>
        <v>0</v>
      </c>
      <c r="J22" s="17">
        <f t="shared" si="25"/>
        <v>0</v>
      </c>
      <c r="K22" s="17">
        <f t="shared" si="25"/>
        <v>0</v>
      </c>
      <c r="L22" s="17">
        <f t="shared" si="25"/>
        <v>0</v>
      </c>
      <c r="M22" s="17">
        <f t="shared" si="25"/>
        <v>0</v>
      </c>
      <c r="N22" s="17">
        <f t="shared" si="25"/>
        <v>0</v>
      </c>
      <c r="O22" s="17">
        <f t="shared" si="25"/>
        <v>0</v>
      </c>
      <c r="P22" s="17">
        <f t="shared" si="25"/>
        <v>0</v>
      </c>
      <c r="Q22" s="17">
        <f t="shared" si="25"/>
        <v>0</v>
      </c>
      <c r="R22" s="17">
        <f t="shared" si="25"/>
        <v>0</v>
      </c>
      <c r="S22" s="17">
        <f t="shared" si="25"/>
        <v>0</v>
      </c>
      <c r="T22" s="17">
        <f t="shared" si="25"/>
        <v>0</v>
      </c>
      <c r="U22" s="17">
        <f t="shared" si="25"/>
        <v>0</v>
      </c>
      <c r="V22" s="17">
        <f t="shared" si="25"/>
        <v>0</v>
      </c>
      <c r="W22" s="17">
        <f t="shared" si="25"/>
        <v>0</v>
      </c>
      <c r="X22" s="17">
        <f t="shared" si="25"/>
        <v>0</v>
      </c>
      <c r="Y22" s="17">
        <f t="shared" si="25"/>
        <v>0</v>
      </c>
      <c r="Z22" s="17">
        <f t="shared" si="25"/>
        <v>0</v>
      </c>
      <c r="AA22" s="17">
        <f t="shared" si="25"/>
        <v>0</v>
      </c>
      <c r="AB22" s="17">
        <f t="shared" si="25"/>
        <v>0</v>
      </c>
      <c r="AC22" s="17">
        <f t="shared" si="25"/>
        <v>0</v>
      </c>
      <c r="AD22" s="17">
        <f t="shared" si="25"/>
        <v>0</v>
      </c>
      <c r="AE22" s="17">
        <f t="shared" si="25"/>
        <v>2</v>
      </c>
      <c r="AF22" s="17">
        <f t="shared" si="25"/>
        <v>16</v>
      </c>
      <c r="AG22" s="17">
        <f t="shared" ref="AG22" si="26">AG67+AG112</f>
        <v>0</v>
      </c>
      <c r="AH22" s="17">
        <f t="shared" si="25"/>
        <v>0</v>
      </c>
      <c r="AI22" s="85">
        <f t="shared" si="8"/>
        <v>18</v>
      </c>
    </row>
    <row r="23" spans="1:38" ht="12.75" customHeight="1" x14ac:dyDescent="0.2">
      <c r="A23" s="122"/>
      <c r="B23" s="138"/>
      <c r="C23" s="11" t="s">
        <v>39</v>
      </c>
      <c r="D23" s="18">
        <f t="shared" ref="D23:AH23" si="27">D68+D113</f>
        <v>0</v>
      </c>
      <c r="E23" s="18">
        <f t="shared" si="27"/>
        <v>0</v>
      </c>
      <c r="F23" s="18">
        <f t="shared" si="27"/>
        <v>0</v>
      </c>
      <c r="G23" s="18">
        <f t="shared" si="27"/>
        <v>0</v>
      </c>
      <c r="H23" s="18">
        <f t="shared" si="27"/>
        <v>0</v>
      </c>
      <c r="I23" s="18">
        <f t="shared" si="27"/>
        <v>0</v>
      </c>
      <c r="J23" s="18">
        <f t="shared" si="27"/>
        <v>0</v>
      </c>
      <c r="K23" s="18">
        <f t="shared" si="27"/>
        <v>0</v>
      </c>
      <c r="L23" s="18">
        <f t="shared" si="27"/>
        <v>0</v>
      </c>
      <c r="M23" s="18">
        <f t="shared" si="27"/>
        <v>0</v>
      </c>
      <c r="N23" s="18">
        <f t="shared" si="27"/>
        <v>0</v>
      </c>
      <c r="O23" s="18">
        <f t="shared" si="27"/>
        <v>0</v>
      </c>
      <c r="P23" s="18">
        <f t="shared" si="27"/>
        <v>0</v>
      </c>
      <c r="Q23" s="18">
        <f t="shared" si="27"/>
        <v>0</v>
      </c>
      <c r="R23" s="18">
        <f t="shared" si="27"/>
        <v>0</v>
      </c>
      <c r="S23" s="18">
        <f t="shared" si="27"/>
        <v>0</v>
      </c>
      <c r="T23" s="18">
        <f t="shared" si="27"/>
        <v>0</v>
      </c>
      <c r="U23" s="18">
        <f t="shared" si="27"/>
        <v>0</v>
      </c>
      <c r="V23" s="18">
        <f t="shared" si="27"/>
        <v>0</v>
      </c>
      <c r="W23" s="18">
        <f t="shared" si="27"/>
        <v>0</v>
      </c>
      <c r="X23" s="18">
        <f t="shared" si="27"/>
        <v>0</v>
      </c>
      <c r="Y23" s="18">
        <f t="shared" si="27"/>
        <v>0</v>
      </c>
      <c r="Z23" s="18">
        <f t="shared" si="27"/>
        <v>0</v>
      </c>
      <c r="AA23" s="18">
        <f t="shared" si="27"/>
        <v>0</v>
      </c>
      <c r="AB23" s="18">
        <f t="shared" si="27"/>
        <v>0</v>
      </c>
      <c r="AC23" s="18">
        <f t="shared" si="27"/>
        <v>0</v>
      </c>
      <c r="AD23" s="18">
        <f t="shared" si="27"/>
        <v>0</v>
      </c>
      <c r="AE23" s="18">
        <f t="shared" si="27"/>
        <v>1616</v>
      </c>
      <c r="AF23" s="18">
        <f t="shared" si="27"/>
        <v>18712.5</v>
      </c>
      <c r="AG23" s="18">
        <f t="shared" ref="AG23" si="28">AG68+AG113</f>
        <v>0</v>
      </c>
      <c r="AH23" s="18">
        <f t="shared" si="27"/>
        <v>0</v>
      </c>
      <c r="AI23" s="86">
        <f t="shared" si="8"/>
        <v>20328.5</v>
      </c>
    </row>
    <row r="24" spans="1:38" s="7" customFormat="1" ht="12.75" customHeight="1" x14ac:dyDescent="0.2">
      <c r="A24" s="120" t="s">
        <v>32</v>
      </c>
      <c r="B24" s="137" t="s">
        <v>33</v>
      </c>
      <c r="C24" s="10" t="s">
        <v>25</v>
      </c>
      <c r="D24" s="17">
        <f t="shared" ref="D24:AH24" si="29">D69+D114</f>
        <v>696</v>
      </c>
      <c r="E24" s="17">
        <f t="shared" si="29"/>
        <v>456</v>
      </c>
      <c r="F24" s="17">
        <f t="shared" si="29"/>
        <v>481</v>
      </c>
      <c r="G24" s="17">
        <f t="shared" si="29"/>
        <v>438</v>
      </c>
      <c r="H24" s="17">
        <f t="shared" si="29"/>
        <v>499</v>
      </c>
      <c r="I24" s="17">
        <f t="shared" si="29"/>
        <v>383</v>
      </c>
      <c r="J24" s="17">
        <f t="shared" si="29"/>
        <v>465</v>
      </c>
      <c r="K24" s="17">
        <f t="shared" si="29"/>
        <v>364</v>
      </c>
      <c r="L24" s="17">
        <f t="shared" si="29"/>
        <v>290</v>
      </c>
      <c r="M24" s="17">
        <f t="shared" si="29"/>
        <v>64</v>
      </c>
      <c r="N24" s="17">
        <f t="shared" si="29"/>
        <v>101</v>
      </c>
      <c r="O24" s="17">
        <f t="shared" si="29"/>
        <v>60</v>
      </c>
      <c r="P24" s="17">
        <f t="shared" si="29"/>
        <v>144</v>
      </c>
      <c r="Q24" s="17">
        <f t="shared" si="29"/>
        <v>90</v>
      </c>
      <c r="R24" s="17">
        <f t="shared" si="29"/>
        <v>68</v>
      </c>
      <c r="S24" s="17">
        <f t="shared" si="29"/>
        <v>36</v>
      </c>
      <c r="T24" s="17">
        <f t="shared" si="29"/>
        <v>1</v>
      </c>
      <c r="U24" s="17">
        <f t="shared" si="29"/>
        <v>0</v>
      </c>
      <c r="V24" s="17">
        <f t="shared" si="29"/>
        <v>0</v>
      </c>
      <c r="W24" s="17">
        <f t="shared" si="29"/>
        <v>0</v>
      </c>
      <c r="X24" s="17">
        <f t="shared" si="29"/>
        <v>0</v>
      </c>
      <c r="Y24" s="17">
        <f t="shared" si="29"/>
        <v>0</v>
      </c>
      <c r="Z24" s="17">
        <f t="shared" si="29"/>
        <v>0</v>
      </c>
      <c r="AA24" s="17">
        <f t="shared" si="29"/>
        <v>0</v>
      </c>
      <c r="AB24" s="17">
        <f t="shared" si="29"/>
        <v>0</v>
      </c>
      <c r="AC24" s="17">
        <f t="shared" si="29"/>
        <v>0</v>
      </c>
      <c r="AD24" s="17">
        <f t="shared" si="29"/>
        <v>0</v>
      </c>
      <c r="AE24" s="17">
        <f t="shared" si="29"/>
        <v>0</v>
      </c>
      <c r="AF24" s="17">
        <f t="shared" si="29"/>
        <v>0</v>
      </c>
      <c r="AG24" s="17">
        <f t="shared" ref="AG24" si="30">AG69+AG114</f>
        <v>0</v>
      </c>
      <c r="AH24" s="17">
        <f t="shared" si="29"/>
        <v>0</v>
      </c>
      <c r="AI24" s="85">
        <f t="shared" si="8"/>
        <v>4636</v>
      </c>
      <c r="AJ24" s="1"/>
      <c r="AK24" s="1"/>
      <c r="AL24" s="1"/>
    </row>
    <row r="25" spans="1:38" s="7" customFormat="1" ht="12.75" customHeight="1" x14ac:dyDescent="0.2">
      <c r="A25" s="121"/>
      <c r="B25" s="138"/>
      <c r="C25" s="11" t="s">
        <v>39</v>
      </c>
      <c r="D25" s="18">
        <f t="shared" ref="D25:AH25" si="31">D70+D115</f>
        <v>90310</v>
      </c>
      <c r="E25" s="18">
        <f t="shared" si="31"/>
        <v>58411</v>
      </c>
      <c r="F25" s="18">
        <f t="shared" si="31"/>
        <v>55724</v>
      </c>
      <c r="G25" s="18">
        <f t="shared" si="31"/>
        <v>50086</v>
      </c>
      <c r="H25" s="18">
        <f t="shared" si="31"/>
        <v>57191.839999999997</v>
      </c>
      <c r="I25" s="18">
        <f t="shared" si="31"/>
        <v>43416.85</v>
      </c>
      <c r="J25" s="18">
        <f t="shared" si="31"/>
        <v>52721.93</v>
      </c>
      <c r="K25" s="18">
        <f t="shared" si="31"/>
        <v>38637.730000000003</v>
      </c>
      <c r="L25" s="18">
        <f t="shared" si="31"/>
        <v>29581.1</v>
      </c>
      <c r="M25" s="18">
        <f t="shared" si="31"/>
        <v>7084.02</v>
      </c>
      <c r="N25" s="18">
        <f t="shared" si="31"/>
        <v>11009.38</v>
      </c>
      <c r="O25" s="18">
        <f t="shared" si="31"/>
        <v>6460</v>
      </c>
      <c r="P25" s="18">
        <f t="shared" si="31"/>
        <v>14657.36</v>
      </c>
      <c r="Q25" s="18">
        <f t="shared" si="31"/>
        <v>9576.01</v>
      </c>
      <c r="R25" s="18">
        <f t="shared" si="31"/>
        <v>7647.79</v>
      </c>
      <c r="S25" s="18">
        <f t="shared" si="31"/>
        <v>3603.3</v>
      </c>
      <c r="T25" s="18">
        <f t="shared" si="31"/>
        <v>100</v>
      </c>
      <c r="U25" s="18">
        <f t="shared" si="31"/>
        <v>0</v>
      </c>
      <c r="V25" s="18">
        <f t="shared" si="31"/>
        <v>0</v>
      </c>
      <c r="W25" s="18">
        <f t="shared" si="31"/>
        <v>0</v>
      </c>
      <c r="X25" s="18">
        <f t="shared" si="31"/>
        <v>0</v>
      </c>
      <c r="Y25" s="18">
        <f t="shared" si="31"/>
        <v>0</v>
      </c>
      <c r="Z25" s="18">
        <f t="shared" si="31"/>
        <v>0</v>
      </c>
      <c r="AA25" s="18">
        <f t="shared" si="31"/>
        <v>0</v>
      </c>
      <c r="AB25" s="18">
        <f t="shared" si="31"/>
        <v>0</v>
      </c>
      <c r="AC25" s="18">
        <f t="shared" si="31"/>
        <v>0</v>
      </c>
      <c r="AD25" s="18">
        <f t="shared" si="31"/>
        <v>0</v>
      </c>
      <c r="AE25" s="18">
        <f t="shared" si="31"/>
        <v>0</v>
      </c>
      <c r="AF25" s="18">
        <f t="shared" si="31"/>
        <v>0</v>
      </c>
      <c r="AG25" s="18">
        <f t="shared" ref="AG25" si="32">AG70+AG115</f>
        <v>0</v>
      </c>
      <c r="AH25" s="18">
        <f t="shared" si="31"/>
        <v>0</v>
      </c>
      <c r="AI25" s="86">
        <f t="shared" si="8"/>
        <v>536218.30999999994</v>
      </c>
      <c r="AJ25" s="1"/>
      <c r="AK25" s="1"/>
      <c r="AL25" s="1"/>
    </row>
    <row r="26" spans="1:38" ht="12.75" customHeight="1" x14ac:dyDescent="0.2">
      <c r="A26" s="121"/>
      <c r="B26" s="137" t="s">
        <v>34</v>
      </c>
      <c r="C26" s="10" t="s">
        <v>25</v>
      </c>
      <c r="D26" s="17">
        <f t="shared" ref="D26:AH26" si="33">D71+D116</f>
        <v>560</v>
      </c>
      <c r="E26" s="17">
        <f t="shared" si="33"/>
        <v>537</v>
      </c>
      <c r="F26" s="17">
        <f t="shared" si="33"/>
        <v>411</v>
      </c>
      <c r="G26" s="17">
        <f t="shared" si="33"/>
        <v>761</v>
      </c>
      <c r="H26" s="17">
        <f t="shared" si="33"/>
        <v>476</v>
      </c>
      <c r="I26" s="17">
        <f t="shared" si="33"/>
        <v>706</v>
      </c>
      <c r="J26" s="17">
        <f t="shared" si="33"/>
        <v>476</v>
      </c>
      <c r="K26" s="17">
        <f t="shared" si="33"/>
        <v>234</v>
      </c>
      <c r="L26" s="17">
        <f t="shared" si="33"/>
        <v>190</v>
      </c>
      <c r="M26" s="17">
        <f t="shared" si="33"/>
        <v>300</v>
      </c>
      <c r="N26" s="17">
        <f t="shared" si="33"/>
        <v>100</v>
      </c>
      <c r="O26" s="17">
        <f t="shared" si="33"/>
        <v>91</v>
      </c>
      <c r="P26" s="17">
        <f t="shared" si="33"/>
        <v>226</v>
      </c>
      <c r="Q26" s="17">
        <f t="shared" si="33"/>
        <v>203</v>
      </c>
      <c r="R26" s="17">
        <f t="shared" si="33"/>
        <v>279</v>
      </c>
      <c r="S26" s="17">
        <f t="shared" si="33"/>
        <v>226</v>
      </c>
      <c r="T26" s="17">
        <f t="shared" si="33"/>
        <v>3</v>
      </c>
      <c r="U26" s="17">
        <f t="shared" si="33"/>
        <v>0</v>
      </c>
      <c r="V26" s="17">
        <f t="shared" si="33"/>
        <v>0</v>
      </c>
      <c r="W26" s="17">
        <f t="shared" si="33"/>
        <v>0</v>
      </c>
      <c r="X26" s="17">
        <f t="shared" si="33"/>
        <v>0</v>
      </c>
      <c r="Y26" s="17">
        <f t="shared" si="33"/>
        <v>0</v>
      </c>
      <c r="Z26" s="17">
        <f t="shared" si="33"/>
        <v>0</v>
      </c>
      <c r="AA26" s="17">
        <f t="shared" si="33"/>
        <v>0</v>
      </c>
      <c r="AB26" s="17">
        <f t="shared" si="33"/>
        <v>0</v>
      </c>
      <c r="AC26" s="17">
        <f t="shared" si="33"/>
        <v>0</v>
      </c>
      <c r="AD26" s="17">
        <f t="shared" si="33"/>
        <v>0</v>
      </c>
      <c r="AE26" s="17">
        <f t="shared" si="33"/>
        <v>0</v>
      </c>
      <c r="AF26" s="17">
        <f t="shared" si="33"/>
        <v>0</v>
      </c>
      <c r="AG26" s="17">
        <f t="shared" ref="AG26" si="34">AG71+AG116</f>
        <v>0</v>
      </c>
      <c r="AH26" s="17">
        <f t="shared" si="33"/>
        <v>0</v>
      </c>
      <c r="AI26" s="85">
        <f t="shared" si="8"/>
        <v>5779</v>
      </c>
    </row>
    <row r="27" spans="1:38" ht="12.75" customHeight="1" x14ac:dyDescent="0.2">
      <c r="A27" s="121"/>
      <c r="B27" s="138"/>
      <c r="C27" s="11" t="s">
        <v>39</v>
      </c>
      <c r="D27" s="18">
        <f t="shared" ref="D27:AH27" si="35">D72+D117</f>
        <v>37558</v>
      </c>
      <c r="E27" s="18">
        <f t="shared" si="35"/>
        <v>42962</v>
      </c>
      <c r="F27" s="18">
        <f t="shared" si="35"/>
        <v>32841</v>
      </c>
      <c r="G27" s="18">
        <f t="shared" si="35"/>
        <v>60875</v>
      </c>
      <c r="H27" s="18">
        <f t="shared" si="35"/>
        <v>40400</v>
      </c>
      <c r="I27" s="18">
        <f t="shared" si="35"/>
        <v>63540</v>
      </c>
      <c r="J27" s="18">
        <f t="shared" si="35"/>
        <v>42833</v>
      </c>
      <c r="K27" s="18">
        <f t="shared" si="35"/>
        <v>21045</v>
      </c>
      <c r="L27" s="18">
        <f t="shared" si="35"/>
        <v>17123</v>
      </c>
      <c r="M27" s="18">
        <f t="shared" si="35"/>
        <v>27000</v>
      </c>
      <c r="N27" s="18">
        <f t="shared" si="35"/>
        <v>9011</v>
      </c>
      <c r="O27" s="18">
        <f t="shared" si="35"/>
        <v>8179</v>
      </c>
      <c r="P27" s="18">
        <f t="shared" si="35"/>
        <v>20335</v>
      </c>
      <c r="Q27" s="18">
        <f t="shared" si="35"/>
        <v>20795</v>
      </c>
      <c r="R27" s="18">
        <f t="shared" si="35"/>
        <v>28686</v>
      </c>
      <c r="S27" s="18">
        <f t="shared" si="35"/>
        <v>20340</v>
      </c>
      <c r="T27" s="18">
        <f t="shared" si="35"/>
        <v>270</v>
      </c>
      <c r="U27" s="18">
        <f t="shared" si="35"/>
        <v>0</v>
      </c>
      <c r="V27" s="18">
        <f t="shared" si="35"/>
        <v>0</v>
      </c>
      <c r="W27" s="18">
        <f t="shared" si="35"/>
        <v>0</v>
      </c>
      <c r="X27" s="18">
        <f t="shared" si="35"/>
        <v>0</v>
      </c>
      <c r="Y27" s="18">
        <f t="shared" si="35"/>
        <v>0</v>
      </c>
      <c r="Z27" s="18">
        <f t="shared" si="35"/>
        <v>0</v>
      </c>
      <c r="AA27" s="18">
        <f t="shared" si="35"/>
        <v>0</v>
      </c>
      <c r="AB27" s="18">
        <f t="shared" si="35"/>
        <v>0</v>
      </c>
      <c r="AC27" s="18">
        <f t="shared" si="35"/>
        <v>0</v>
      </c>
      <c r="AD27" s="18">
        <f t="shared" si="35"/>
        <v>0</v>
      </c>
      <c r="AE27" s="18">
        <f t="shared" si="35"/>
        <v>0</v>
      </c>
      <c r="AF27" s="18">
        <f t="shared" si="35"/>
        <v>0</v>
      </c>
      <c r="AG27" s="18">
        <f t="shared" ref="AG27" si="36">AG72+AG117</f>
        <v>0</v>
      </c>
      <c r="AH27" s="18">
        <f t="shared" si="35"/>
        <v>0</v>
      </c>
      <c r="AI27" s="86">
        <f t="shared" si="8"/>
        <v>493793</v>
      </c>
    </row>
    <row r="28" spans="1:38" ht="12.75" customHeight="1" x14ac:dyDescent="0.2">
      <c r="A28" s="121"/>
      <c r="B28" s="137" t="s">
        <v>35</v>
      </c>
      <c r="C28" s="10" t="s">
        <v>25</v>
      </c>
      <c r="D28" s="17">
        <f t="shared" ref="D28:AH28" si="37">D73+D118</f>
        <v>0</v>
      </c>
      <c r="E28" s="17">
        <f t="shared" si="37"/>
        <v>0</v>
      </c>
      <c r="F28" s="17">
        <f t="shared" si="37"/>
        <v>0</v>
      </c>
      <c r="G28" s="17">
        <f t="shared" si="37"/>
        <v>0</v>
      </c>
      <c r="H28" s="17">
        <f t="shared" si="37"/>
        <v>0</v>
      </c>
      <c r="I28" s="17">
        <f t="shared" si="37"/>
        <v>0</v>
      </c>
      <c r="J28" s="17">
        <f t="shared" si="37"/>
        <v>0</v>
      </c>
      <c r="K28" s="17">
        <f t="shared" si="37"/>
        <v>0</v>
      </c>
      <c r="L28" s="17">
        <f t="shared" si="37"/>
        <v>0</v>
      </c>
      <c r="M28" s="17">
        <f t="shared" si="37"/>
        <v>0</v>
      </c>
      <c r="N28" s="17">
        <f t="shared" si="37"/>
        <v>0</v>
      </c>
      <c r="O28" s="17">
        <f t="shared" si="37"/>
        <v>0</v>
      </c>
      <c r="P28" s="17">
        <f t="shared" si="37"/>
        <v>0</v>
      </c>
      <c r="Q28" s="17">
        <f t="shared" si="37"/>
        <v>0</v>
      </c>
      <c r="R28" s="17">
        <f t="shared" si="37"/>
        <v>20</v>
      </c>
      <c r="S28" s="17">
        <f t="shared" si="37"/>
        <v>149</v>
      </c>
      <c r="T28" s="17">
        <f t="shared" si="37"/>
        <v>259</v>
      </c>
      <c r="U28" s="17">
        <f t="shared" si="37"/>
        <v>372</v>
      </c>
      <c r="V28" s="17">
        <f t="shared" si="37"/>
        <v>355</v>
      </c>
      <c r="W28" s="17">
        <f t="shared" si="37"/>
        <v>363</v>
      </c>
      <c r="X28" s="17">
        <f t="shared" si="37"/>
        <v>597</v>
      </c>
      <c r="Y28" s="17">
        <f t="shared" si="37"/>
        <v>430</v>
      </c>
      <c r="Z28" s="17">
        <f t="shared" si="37"/>
        <v>115</v>
      </c>
      <c r="AA28" s="17">
        <f t="shared" si="37"/>
        <v>14</v>
      </c>
      <c r="AB28" s="17">
        <f t="shared" si="37"/>
        <v>0</v>
      </c>
      <c r="AC28" s="17">
        <f t="shared" si="37"/>
        <v>0</v>
      </c>
      <c r="AD28" s="17">
        <f t="shared" si="37"/>
        <v>0</v>
      </c>
      <c r="AE28" s="17">
        <f t="shared" si="37"/>
        <v>0</v>
      </c>
      <c r="AF28" s="17">
        <f t="shared" si="37"/>
        <v>0</v>
      </c>
      <c r="AG28" s="17">
        <f t="shared" ref="AG28" si="38">AG73+AG118</f>
        <v>0</v>
      </c>
      <c r="AH28" s="17">
        <f t="shared" si="37"/>
        <v>0</v>
      </c>
      <c r="AI28" s="85">
        <f t="shared" si="8"/>
        <v>2674</v>
      </c>
    </row>
    <row r="29" spans="1:38" ht="12.75" customHeight="1" x14ac:dyDescent="0.2">
      <c r="A29" s="121"/>
      <c r="B29" s="138"/>
      <c r="C29" s="11" t="s">
        <v>39</v>
      </c>
      <c r="D29" s="18">
        <f t="shared" ref="D29:AH29" si="39">D74+D119</f>
        <v>0</v>
      </c>
      <c r="E29" s="18">
        <f t="shared" si="39"/>
        <v>0</v>
      </c>
      <c r="F29" s="18">
        <f t="shared" si="39"/>
        <v>0</v>
      </c>
      <c r="G29" s="18">
        <f t="shared" si="39"/>
        <v>0</v>
      </c>
      <c r="H29" s="18">
        <f t="shared" si="39"/>
        <v>0</v>
      </c>
      <c r="I29" s="18">
        <f t="shared" si="39"/>
        <v>0</v>
      </c>
      <c r="J29" s="18">
        <f t="shared" si="39"/>
        <v>0</v>
      </c>
      <c r="K29" s="18">
        <f t="shared" si="39"/>
        <v>0</v>
      </c>
      <c r="L29" s="18">
        <f t="shared" si="39"/>
        <v>0</v>
      </c>
      <c r="M29" s="18">
        <f t="shared" si="39"/>
        <v>0</v>
      </c>
      <c r="N29" s="18">
        <f t="shared" si="39"/>
        <v>0</v>
      </c>
      <c r="O29" s="18">
        <f t="shared" si="39"/>
        <v>0</v>
      </c>
      <c r="P29" s="18">
        <f t="shared" si="39"/>
        <v>0</v>
      </c>
      <c r="Q29" s="18">
        <f t="shared" si="39"/>
        <v>0</v>
      </c>
      <c r="R29" s="18">
        <f t="shared" si="39"/>
        <v>2212.0300000000002</v>
      </c>
      <c r="S29" s="18">
        <f t="shared" si="39"/>
        <v>16779.22</v>
      </c>
      <c r="T29" s="18">
        <f t="shared" si="39"/>
        <v>29621.3</v>
      </c>
      <c r="U29" s="18">
        <f t="shared" si="39"/>
        <v>47612</v>
      </c>
      <c r="V29" s="18">
        <f t="shared" si="39"/>
        <v>52334.05</v>
      </c>
      <c r="W29" s="18">
        <f t="shared" si="39"/>
        <v>66535.385439999998</v>
      </c>
      <c r="X29" s="18">
        <f t="shared" si="39"/>
        <v>107781.06995639594</v>
      </c>
      <c r="Y29" s="18">
        <f t="shared" si="39"/>
        <v>75858</v>
      </c>
      <c r="Z29" s="18">
        <f t="shared" si="39"/>
        <v>23350</v>
      </c>
      <c r="AA29" s="18">
        <f t="shared" si="39"/>
        <v>2560</v>
      </c>
      <c r="AB29" s="18">
        <f t="shared" si="39"/>
        <v>0</v>
      </c>
      <c r="AC29" s="18">
        <f t="shared" si="39"/>
        <v>0</v>
      </c>
      <c r="AD29" s="18">
        <f t="shared" si="39"/>
        <v>0</v>
      </c>
      <c r="AE29" s="18">
        <f t="shared" si="39"/>
        <v>0</v>
      </c>
      <c r="AF29" s="18">
        <f t="shared" si="39"/>
        <v>0</v>
      </c>
      <c r="AG29" s="18">
        <f t="shared" ref="AG29" si="40">AG74+AG119</f>
        <v>0</v>
      </c>
      <c r="AH29" s="18">
        <f t="shared" si="39"/>
        <v>0</v>
      </c>
      <c r="AI29" s="86">
        <f t="shared" si="8"/>
        <v>424643.05539639597</v>
      </c>
    </row>
    <row r="30" spans="1:38" ht="12.75" customHeight="1" x14ac:dyDescent="0.2">
      <c r="A30" s="121"/>
      <c r="B30" s="137" t="s">
        <v>36</v>
      </c>
      <c r="C30" s="10" t="s">
        <v>25</v>
      </c>
      <c r="D30" s="17">
        <f t="shared" ref="D30:AH30" si="41">D75+D120</f>
        <v>0</v>
      </c>
      <c r="E30" s="17">
        <f t="shared" si="41"/>
        <v>0</v>
      </c>
      <c r="F30" s="17">
        <f t="shared" si="41"/>
        <v>0</v>
      </c>
      <c r="G30" s="17">
        <f t="shared" si="41"/>
        <v>0</v>
      </c>
      <c r="H30" s="17">
        <f t="shared" si="41"/>
        <v>0</v>
      </c>
      <c r="I30" s="17">
        <f t="shared" si="41"/>
        <v>0</v>
      </c>
      <c r="J30" s="17">
        <f t="shared" si="41"/>
        <v>0</v>
      </c>
      <c r="K30" s="17">
        <f t="shared" si="41"/>
        <v>0</v>
      </c>
      <c r="L30" s="17">
        <f t="shared" si="41"/>
        <v>0</v>
      </c>
      <c r="M30" s="17">
        <f t="shared" si="41"/>
        <v>0</v>
      </c>
      <c r="N30" s="17">
        <f t="shared" si="41"/>
        <v>0</v>
      </c>
      <c r="O30" s="17">
        <f t="shared" si="41"/>
        <v>0</v>
      </c>
      <c r="P30" s="17">
        <f t="shared" si="41"/>
        <v>0</v>
      </c>
      <c r="Q30" s="17">
        <f t="shared" si="41"/>
        <v>0</v>
      </c>
      <c r="R30" s="17">
        <f t="shared" si="41"/>
        <v>0</v>
      </c>
      <c r="S30" s="17">
        <f t="shared" si="41"/>
        <v>0</v>
      </c>
      <c r="T30" s="17">
        <f t="shared" si="41"/>
        <v>0</v>
      </c>
      <c r="U30" s="17">
        <f t="shared" si="41"/>
        <v>0</v>
      </c>
      <c r="V30" s="17">
        <f t="shared" si="41"/>
        <v>0</v>
      </c>
      <c r="W30" s="17">
        <f t="shared" si="41"/>
        <v>0</v>
      </c>
      <c r="X30" s="17">
        <f t="shared" si="41"/>
        <v>0</v>
      </c>
      <c r="Y30" s="17">
        <f t="shared" si="41"/>
        <v>0</v>
      </c>
      <c r="Z30" s="17">
        <f t="shared" si="41"/>
        <v>0</v>
      </c>
      <c r="AA30" s="17">
        <f t="shared" si="41"/>
        <v>0</v>
      </c>
      <c r="AB30" s="17">
        <f t="shared" si="41"/>
        <v>0</v>
      </c>
      <c r="AC30" s="17">
        <f t="shared" si="41"/>
        <v>0</v>
      </c>
      <c r="AD30" s="17">
        <f t="shared" si="41"/>
        <v>0</v>
      </c>
      <c r="AE30" s="17">
        <f t="shared" si="41"/>
        <v>0</v>
      </c>
      <c r="AF30" s="17">
        <f t="shared" si="41"/>
        <v>0</v>
      </c>
      <c r="AG30" s="17">
        <f t="shared" ref="AG30" si="42">AG75+AG120</f>
        <v>0</v>
      </c>
      <c r="AH30" s="17">
        <f t="shared" si="41"/>
        <v>0</v>
      </c>
      <c r="AI30" s="85">
        <f t="shared" si="8"/>
        <v>0</v>
      </c>
    </row>
    <row r="31" spans="1:38" ht="12.75" customHeight="1" x14ac:dyDescent="0.2">
      <c r="A31" s="121"/>
      <c r="B31" s="138"/>
      <c r="C31" s="11" t="s">
        <v>39</v>
      </c>
      <c r="D31" s="18">
        <f t="shared" ref="D31:AH31" si="43">D76+D121</f>
        <v>0</v>
      </c>
      <c r="E31" s="18">
        <f t="shared" si="43"/>
        <v>0</v>
      </c>
      <c r="F31" s="18">
        <f t="shared" si="43"/>
        <v>0</v>
      </c>
      <c r="G31" s="18">
        <f t="shared" si="43"/>
        <v>0</v>
      </c>
      <c r="H31" s="18">
        <f t="shared" si="43"/>
        <v>0</v>
      </c>
      <c r="I31" s="18">
        <f t="shared" si="43"/>
        <v>0</v>
      </c>
      <c r="J31" s="18">
        <f t="shared" si="43"/>
        <v>0</v>
      </c>
      <c r="K31" s="18">
        <f t="shared" si="43"/>
        <v>0</v>
      </c>
      <c r="L31" s="18">
        <f t="shared" si="43"/>
        <v>0</v>
      </c>
      <c r="M31" s="18">
        <f t="shared" si="43"/>
        <v>0</v>
      </c>
      <c r="N31" s="18">
        <f t="shared" si="43"/>
        <v>0</v>
      </c>
      <c r="O31" s="18">
        <f t="shared" si="43"/>
        <v>0</v>
      </c>
      <c r="P31" s="18">
        <f t="shared" si="43"/>
        <v>0</v>
      </c>
      <c r="Q31" s="18">
        <f t="shared" si="43"/>
        <v>0</v>
      </c>
      <c r="R31" s="18">
        <f t="shared" si="43"/>
        <v>0</v>
      </c>
      <c r="S31" s="18">
        <f t="shared" si="43"/>
        <v>0</v>
      </c>
      <c r="T31" s="18">
        <f t="shared" si="43"/>
        <v>0</v>
      </c>
      <c r="U31" s="18">
        <f t="shared" si="43"/>
        <v>0</v>
      </c>
      <c r="V31" s="18">
        <f t="shared" si="43"/>
        <v>0</v>
      </c>
      <c r="W31" s="18">
        <f t="shared" si="43"/>
        <v>0</v>
      </c>
      <c r="X31" s="18">
        <f t="shared" si="43"/>
        <v>0</v>
      </c>
      <c r="Y31" s="18">
        <f t="shared" si="43"/>
        <v>0</v>
      </c>
      <c r="Z31" s="18">
        <f t="shared" si="43"/>
        <v>0</v>
      </c>
      <c r="AA31" s="18">
        <f t="shared" si="43"/>
        <v>0</v>
      </c>
      <c r="AB31" s="18">
        <f t="shared" si="43"/>
        <v>0</v>
      </c>
      <c r="AC31" s="18">
        <f t="shared" si="43"/>
        <v>0</v>
      </c>
      <c r="AD31" s="18">
        <f t="shared" si="43"/>
        <v>0</v>
      </c>
      <c r="AE31" s="18">
        <f t="shared" si="43"/>
        <v>0</v>
      </c>
      <c r="AF31" s="18">
        <f t="shared" si="43"/>
        <v>0</v>
      </c>
      <c r="AG31" s="18">
        <f t="shared" ref="AG31" si="44">AG76+AG121</f>
        <v>0</v>
      </c>
      <c r="AH31" s="18">
        <f t="shared" si="43"/>
        <v>0</v>
      </c>
      <c r="AI31" s="86">
        <f t="shared" si="8"/>
        <v>0</v>
      </c>
    </row>
    <row r="32" spans="1:38" ht="12.75" customHeight="1" x14ac:dyDescent="0.2">
      <c r="A32" s="121"/>
      <c r="B32" s="137" t="s">
        <v>37</v>
      </c>
      <c r="C32" s="10" t="s">
        <v>25</v>
      </c>
      <c r="D32" s="17">
        <f t="shared" ref="D32:AH32" si="45">D77+D122</f>
        <v>0</v>
      </c>
      <c r="E32" s="17">
        <f t="shared" si="45"/>
        <v>0</v>
      </c>
      <c r="F32" s="17">
        <f t="shared" si="45"/>
        <v>0</v>
      </c>
      <c r="G32" s="17">
        <f t="shared" si="45"/>
        <v>0</v>
      </c>
      <c r="H32" s="17">
        <f t="shared" si="45"/>
        <v>0</v>
      </c>
      <c r="I32" s="17">
        <f t="shared" si="45"/>
        <v>0</v>
      </c>
      <c r="J32" s="17">
        <f t="shared" si="45"/>
        <v>0</v>
      </c>
      <c r="K32" s="17">
        <f t="shared" si="45"/>
        <v>0</v>
      </c>
      <c r="L32" s="17">
        <f t="shared" si="45"/>
        <v>0</v>
      </c>
      <c r="M32" s="17">
        <f t="shared" si="45"/>
        <v>0</v>
      </c>
      <c r="N32" s="17">
        <f t="shared" si="45"/>
        <v>0</v>
      </c>
      <c r="O32" s="17">
        <f t="shared" si="45"/>
        <v>0</v>
      </c>
      <c r="P32" s="17">
        <f t="shared" si="45"/>
        <v>0</v>
      </c>
      <c r="Q32" s="17">
        <f t="shared" si="45"/>
        <v>0</v>
      </c>
      <c r="R32" s="17">
        <f t="shared" si="45"/>
        <v>0</v>
      </c>
      <c r="S32" s="17">
        <f t="shared" si="45"/>
        <v>0</v>
      </c>
      <c r="T32" s="17">
        <f t="shared" si="45"/>
        <v>0</v>
      </c>
      <c r="U32" s="17">
        <f t="shared" si="45"/>
        <v>0</v>
      </c>
      <c r="V32" s="17">
        <f t="shared" si="45"/>
        <v>0</v>
      </c>
      <c r="W32" s="17">
        <f t="shared" si="45"/>
        <v>0</v>
      </c>
      <c r="X32" s="17">
        <f t="shared" si="45"/>
        <v>0</v>
      </c>
      <c r="Y32" s="17">
        <f t="shared" si="45"/>
        <v>0</v>
      </c>
      <c r="Z32" s="17">
        <f t="shared" si="45"/>
        <v>337</v>
      </c>
      <c r="AA32" s="17">
        <f t="shared" si="45"/>
        <v>378</v>
      </c>
      <c r="AB32" s="17">
        <f t="shared" si="45"/>
        <v>219</v>
      </c>
      <c r="AC32" s="17">
        <f t="shared" si="45"/>
        <v>150</v>
      </c>
      <c r="AD32" s="17">
        <f t="shared" si="45"/>
        <v>204</v>
      </c>
      <c r="AE32" s="17">
        <f t="shared" si="45"/>
        <v>183</v>
      </c>
      <c r="AF32" s="17">
        <f t="shared" si="45"/>
        <v>203</v>
      </c>
      <c r="AG32" s="17">
        <f t="shared" ref="AG32" si="46">AG77+AG122</f>
        <v>207</v>
      </c>
      <c r="AH32" s="17">
        <f t="shared" si="45"/>
        <v>357</v>
      </c>
      <c r="AI32" s="85">
        <f t="shared" si="8"/>
        <v>2238</v>
      </c>
    </row>
    <row r="33" spans="1:35" ht="12.75" customHeight="1" x14ac:dyDescent="0.2">
      <c r="A33" s="121"/>
      <c r="B33" s="138"/>
      <c r="C33" s="11" t="s">
        <v>39</v>
      </c>
      <c r="D33" s="18">
        <f t="shared" ref="D33:AH33" si="47">D78+D123</f>
        <v>0</v>
      </c>
      <c r="E33" s="18">
        <f t="shared" si="47"/>
        <v>0</v>
      </c>
      <c r="F33" s="18">
        <f t="shared" si="47"/>
        <v>0</v>
      </c>
      <c r="G33" s="18">
        <f t="shared" si="47"/>
        <v>0</v>
      </c>
      <c r="H33" s="18">
        <f t="shared" si="47"/>
        <v>0</v>
      </c>
      <c r="I33" s="18">
        <f t="shared" si="47"/>
        <v>0</v>
      </c>
      <c r="J33" s="18">
        <f t="shared" si="47"/>
        <v>0</v>
      </c>
      <c r="K33" s="18">
        <f t="shared" si="47"/>
        <v>0</v>
      </c>
      <c r="L33" s="18">
        <f t="shared" si="47"/>
        <v>0</v>
      </c>
      <c r="M33" s="18">
        <f t="shared" si="47"/>
        <v>0</v>
      </c>
      <c r="N33" s="18">
        <f t="shared" si="47"/>
        <v>0</v>
      </c>
      <c r="O33" s="18">
        <f t="shared" si="47"/>
        <v>0</v>
      </c>
      <c r="P33" s="18">
        <f t="shared" si="47"/>
        <v>0</v>
      </c>
      <c r="Q33" s="18">
        <f t="shared" si="47"/>
        <v>0</v>
      </c>
      <c r="R33" s="18">
        <f t="shared" si="47"/>
        <v>0</v>
      </c>
      <c r="S33" s="18">
        <f t="shared" si="47"/>
        <v>0</v>
      </c>
      <c r="T33" s="18">
        <f t="shared" si="47"/>
        <v>0</v>
      </c>
      <c r="U33" s="18">
        <f t="shared" si="47"/>
        <v>0</v>
      </c>
      <c r="V33" s="18">
        <f t="shared" si="47"/>
        <v>0</v>
      </c>
      <c r="W33" s="18">
        <f t="shared" si="47"/>
        <v>0</v>
      </c>
      <c r="X33" s="18">
        <f t="shared" si="47"/>
        <v>0</v>
      </c>
      <c r="Y33" s="18">
        <f t="shared" si="47"/>
        <v>0</v>
      </c>
      <c r="Z33" s="18">
        <f t="shared" si="47"/>
        <v>95821</v>
      </c>
      <c r="AA33" s="18">
        <f t="shared" si="47"/>
        <v>104375</v>
      </c>
      <c r="AB33" s="18">
        <f t="shared" si="47"/>
        <v>74245</v>
      </c>
      <c r="AC33" s="18">
        <f t="shared" si="47"/>
        <v>60785</v>
      </c>
      <c r="AD33" s="18">
        <f t="shared" si="47"/>
        <v>100052</v>
      </c>
      <c r="AE33" s="18">
        <f t="shared" si="47"/>
        <v>101646</v>
      </c>
      <c r="AF33" s="18">
        <f t="shared" si="47"/>
        <v>98204</v>
      </c>
      <c r="AG33" s="18">
        <f t="shared" ref="AG33" si="48">AG78+AG123</f>
        <v>115720</v>
      </c>
      <c r="AH33" s="18">
        <f t="shared" si="47"/>
        <v>148216</v>
      </c>
      <c r="AI33" s="86">
        <f t="shared" si="8"/>
        <v>899064</v>
      </c>
    </row>
    <row r="34" spans="1:35" ht="12.75" customHeight="1" x14ac:dyDescent="0.2">
      <c r="A34" s="121"/>
      <c r="B34" s="137" t="s">
        <v>38</v>
      </c>
      <c r="C34" s="10" t="s">
        <v>25</v>
      </c>
      <c r="D34" s="17">
        <f t="shared" ref="D34:AH34" si="49">D79+D124</f>
        <v>0</v>
      </c>
      <c r="E34" s="17">
        <f t="shared" si="49"/>
        <v>0</v>
      </c>
      <c r="F34" s="17">
        <f t="shared" si="49"/>
        <v>0</v>
      </c>
      <c r="G34" s="17">
        <f t="shared" si="49"/>
        <v>0</v>
      </c>
      <c r="H34" s="17">
        <f t="shared" si="49"/>
        <v>0</v>
      </c>
      <c r="I34" s="17">
        <f t="shared" si="49"/>
        <v>0</v>
      </c>
      <c r="J34" s="17">
        <f t="shared" si="49"/>
        <v>0</v>
      </c>
      <c r="K34" s="17">
        <f t="shared" si="49"/>
        <v>0</v>
      </c>
      <c r="L34" s="17">
        <f t="shared" si="49"/>
        <v>0</v>
      </c>
      <c r="M34" s="17">
        <f t="shared" si="49"/>
        <v>0</v>
      </c>
      <c r="N34" s="17">
        <f t="shared" si="49"/>
        <v>0</v>
      </c>
      <c r="O34" s="17">
        <f t="shared" si="49"/>
        <v>0</v>
      </c>
      <c r="P34" s="17">
        <f t="shared" si="49"/>
        <v>0</v>
      </c>
      <c r="Q34" s="17">
        <f t="shared" si="49"/>
        <v>0</v>
      </c>
      <c r="R34" s="17">
        <f t="shared" si="49"/>
        <v>0</v>
      </c>
      <c r="S34" s="17">
        <f t="shared" si="49"/>
        <v>0</v>
      </c>
      <c r="T34" s="17">
        <f t="shared" si="49"/>
        <v>0</v>
      </c>
      <c r="U34" s="17">
        <f t="shared" si="49"/>
        <v>0</v>
      </c>
      <c r="V34" s="17">
        <f t="shared" si="49"/>
        <v>0</v>
      </c>
      <c r="W34" s="17">
        <f t="shared" si="49"/>
        <v>0</v>
      </c>
      <c r="X34" s="17">
        <f t="shared" si="49"/>
        <v>0</v>
      </c>
      <c r="Y34" s="17">
        <f t="shared" si="49"/>
        <v>0</v>
      </c>
      <c r="Z34" s="17">
        <f t="shared" si="49"/>
        <v>0</v>
      </c>
      <c r="AA34" s="17">
        <f t="shared" si="49"/>
        <v>0</v>
      </c>
      <c r="AB34" s="17">
        <f t="shared" si="49"/>
        <v>0</v>
      </c>
      <c r="AC34" s="17">
        <f t="shared" si="49"/>
        <v>0</v>
      </c>
      <c r="AD34" s="17">
        <f t="shared" si="49"/>
        <v>0</v>
      </c>
      <c r="AE34" s="17">
        <f t="shared" si="49"/>
        <v>79</v>
      </c>
      <c r="AF34" s="17">
        <f t="shared" si="49"/>
        <v>24</v>
      </c>
      <c r="AG34" s="17">
        <f t="shared" ref="AG34" si="50">AG79+AG124</f>
        <v>129</v>
      </c>
      <c r="AH34" s="17">
        <f t="shared" si="49"/>
        <v>5</v>
      </c>
      <c r="AI34" s="85">
        <f t="shared" si="8"/>
        <v>237</v>
      </c>
    </row>
    <row r="35" spans="1:35" ht="12.75" customHeight="1" x14ac:dyDescent="0.2">
      <c r="A35" s="121"/>
      <c r="B35" s="138"/>
      <c r="C35" s="11" t="s">
        <v>39</v>
      </c>
      <c r="D35" s="18">
        <f t="shared" ref="D35:AH35" si="51">D80+D125</f>
        <v>0</v>
      </c>
      <c r="E35" s="18">
        <f t="shared" si="51"/>
        <v>0</v>
      </c>
      <c r="F35" s="18">
        <f t="shared" si="51"/>
        <v>0</v>
      </c>
      <c r="G35" s="18">
        <f t="shared" si="51"/>
        <v>0</v>
      </c>
      <c r="H35" s="18">
        <f t="shared" si="51"/>
        <v>0</v>
      </c>
      <c r="I35" s="18">
        <f t="shared" si="51"/>
        <v>0</v>
      </c>
      <c r="J35" s="18">
        <f t="shared" si="51"/>
        <v>0</v>
      </c>
      <c r="K35" s="18">
        <f t="shared" si="51"/>
        <v>0</v>
      </c>
      <c r="L35" s="18">
        <f t="shared" si="51"/>
        <v>0</v>
      </c>
      <c r="M35" s="18">
        <f t="shared" si="51"/>
        <v>0</v>
      </c>
      <c r="N35" s="18">
        <f t="shared" si="51"/>
        <v>0</v>
      </c>
      <c r="O35" s="18">
        <f t="shared" si="51"/>
        <v>0</v>
      </c>
      <c r="P35" s="18">
        <f t="shared" si="51"/>
        <v>0</v>
      </c>
      <c r="Q35" s="18">
        <f t="shared" si="51"/>
        <v>0</v>
      </c>
      <c r="R35" s="18">
        <f t="shared" si="51"/>
        <v>0</v>
      </c>
      <c r="S35" s="18">
        <f t="shared" si="51"/>
        <v>0</v>
      </c>
      <c r="T35" s="18">
        <f t="shared" si="51"/>
        <v>0</v>
      </c>
      <c r="U35" s="18">
        <f t="shared" si="51"/>
        <v>0</v>
      </c>
      <c r="V35" s="18">
        <f t="shared" si="51"/>
        <v>0</v>
      </c>
      <c r="W35" s="18">
        <f t="shared" si="51"/>
        <v>0</v>
      </c>
      <c r="X35" s="18">
        <f t="shared" si="51"/>
        <v>0</v>
      </c>
      <c r="Y35" s="18">
        <f t="shared" si="51"/>
        <v>0</v>
      </c>
      <c r="Z35" s="18">
        <f t="shared" si="51"/>
        <v>0</v>
      </c>
      <c r="AA35" s="18">
        <f t="shared" si="51"/>
        <v>0</v>
      </c>
      <c r="AB35" s="18">
        <f t="shared" si="51"/>
        <v>0</v>
      </c>
      <c r="AC35" s="18">
        <f t="shared" si="51"/>
        <v>0</v>
      </c>
      <c r="AD35" s="18">
        <f t="shared" si="51"/>
        <v>0</v>
      </c>
      <c r="AE35" s="18">
        <f t="shared" si="51"/>
        <v>30049</v>
      </c>
      <c r="AF35" s="18">
        <f t="shared" si="51"/>
        <v>19500</v>
      </c>
      <c r="AG35" s="18">
        <f t="shared" ref="AG35" si="52">AG80+AG125</f>
        <v>37907</v>
      </c>
      <c r="AH35" s="18">
        <f t="shared" si="51"/>
        <v>1478</v>
      </c>
      <c r="AI35" s="86">
        <f t="shared" si="8"/>
        <v>88934</v>
      </c>
    </row>
    <row r="36" spans="1:35" ht="12.75" customHeight="1" x14ac:dyDescent="0.2">
      <c r="A36" s="121"/>
      <c r="B36" s="137" t="s">
        <v>40</v>
      </c>
      <c r="C36" s="10" t="s">
        <v>25</v>
      </c>
      <c r="D36" s="17">
        <f t="shared" ref="D36:AH36" si="53">D81+D126</f>
        <v>0</v>
      </c>
      <c r="E36" s="17">
        <f t="shared" si="53"/>
        <v>0</v>
      </c>
      <c r="F36" s="17">
        <f t="shared" si="53"/>
        <v>0</v>
      </c>
      <c r="G36" s="17">
        <f t="shared" si="53"/>
        <v>0</v>
      </c>
      <c r="H36" s="17">
        <f t="shared" si="53"/>
        <v>0</v>
      </c>
      <c r="I36" s="17">
        <f t="shared" si="53"/>
        <v>0</v>
      </c>
      <c r="J36" s="17">
        <f t="shared" si="53"/>
        <v>0</v>
      </c>
      <c r="K36" s="17">
        <f t="shared" si="53"/>
        <v>0</v>
      </c>
      <c r="L36" s="17">
        <f t="shared" si="53"/>
        <v>0</v>
      </c>
      <c r="M36" s="17">
        <f t="shared" si="53"/>
        <v>0</v>
      </c>
      <c r="N36" s="17">
        <f t="shared" si="53"/>
        <v>0</v>
      </c>
      <c r="O36" s="17">
        <f t="shared" si="53"/>
        <v>0</v>
      </c>
      <c r="P36" s="17">
        <f t="shared" si="53"/>
        <v>0</v>
      </c>
      <c r="Q36" s="17">
        <f t="shared" si="53"/>
        <v>0</v>
      </c>
      <c r="R36" s="17">
        <f t="shared" si="53"/>
        <v>0</v>
      </c>
      <c r="S36" s="17">
        <f t="shared" si="53"/>
        <v>0</v>
      </c>
      <c r="T36" s="17">
        <f t="shared" si="53"/>
        <v>0</v>
      </c>
      <c r="U36" s="17">
        <f t="shared" si="53"/>
        <v>0</v>
      </c>
      <c r="V36" s="17">
        <f t="shared" si="53"/>
        <v>0</v>
      </c>
      <c r="W36" s="17">
        <f t="shared" si="53"/>
        <v>0</v>
      </c>
      <c r="X36" s="17">
        <f t="shared" si="53"/>
        <v>0</v>
      </c>
      <c r="Y36" s="17">
        <f t="shared" si="53"/>
        <v>0</v>
      </c>
      <c r="Z36" s="17">
        <f t="shared" si="53"/>
        <v>0</v>
      </c>
      <c r="AA36" s="17">
        <f t="shared" si="53"/>
        <v>0</v>
      </c>
      <c r="AB36" s="17">
        <f t="shared" si="53"/>
        <v>0</v>
      </c>
      <c r="AC36" s="17">
        <f t="shared" si="53"/>
        <v>0</v>
      </c>
      <c r="AD36" s="17">
        <f t="shared" si="53"/>
        <v>0</v>
      </c>
      <c r="AE36" s="17">
        <f t="shared" si="53"/>
        <v>0</v>
      </c>
      <c r="AF36" s="17">
        <f t="shared" si="53"/>
        <v>0</v>
      </c>
      <c r="AG36" s="17">
        <f t="shared" ref="AG36" si="54">AG81+AG126</f>
        <v>0</v>
      </c>
      <c r="AH36" s="17">
        <f t="shared" si="53"/>
        <v>20</v>
      </c>
      <c r="AI36" s="85">
        <f t="shared" si="8"/>
        <v>20</v>
      </c>
    </row>
    <row r="37" spans="1:35" ht="12.75" customHeight="1" x14ac:dyDescent="0.2">
      <c r="A37" s="122"/>
      <c r="B37" s="138"/>
      <c r="C37" s="11" t="s">
        <v>39</v>
      </c>
      <c r="D37" s="18">
        <f t="shared" ref="D37:AH37" si="55">D82+D127</f>
        <v>0</v>
      </c>
      <c r="E37" s="18">
        <f t="shared" si="55"/>
        <v>0</v>
      </c>
      <c r="F37" s="18">
        <f t="shared" si="55"/>
        <v>0</v>
      </c>
      <c r="G37" s="18">
        <f t="shared" si="55"/>
        <v>0</v>
      </c>
      <c r="H37" s="18">
        <f t="shared" si="55"/>
        <v>0</v>
      </c>
      <c r="I37" s="18">
        <f t="shared" si="55"/>
        <v>0</v>
      </c>
      <c r="J37" s="18">
        <f t="shared" si="55"/>
        <v>0</v>
      </c>
      <c r="K37" s="18">
        <f t="shared" si="55"/>
        <v>0</v>
      </c>
      <c r="L37" s="18">
        <f t="shared" si="55"/>
        <v>0</v>
      </c>
      <c r="M37" s="18">
        <f t="shared" si="55"/>
        <v>0</v>
      </c>
      <c r="N37" s="18">
        <f t="shared" si="55"/>
        <v>0</v>
      </c>
      <c r="O37" s="18">
        <f t="shared" si="55"/>
        <v>0</v>
      </c>
      <c r="P37" s="18">
        <f t="shared" si="55"/>
        <v>0</v>
      </c>
      <c r="Q37" s="18">
        <f t="shared" si="55"/>
        <v>0</v>
      </c>
      <c r="R37" s="18">
        <f t="shared" si="55"/>
        <v>0</v>
      </c>
      <c r="S37" s="18">
        <f t="shared" si="55"/>
        <v>0</v>
      </c>
      <c r="T37" s="18">
        <f t="shared" si="55"/>
        <v>0</v>
      </c>
      <c r="U37" s="18">
        <f t="shared" si="55"/>
        <v>0</v>
      </c>
      <c r="V37" s="18">
        <f t="shared" si="55"/>
        <v>0</v>
      </c>
      <c r="W37" s="18">
        <f t="shared" si="55"/>
        <v>0</v>
      </c>
      <c r="X37" s="18">
        <f t="shared" si="55"/>
        <v>0</v>
      </c>
      <c r="Y37" s="18">
        <f t="shared" si="55"/>
        <v>0</v>
      </c>
      <c r="Z37" s="18">
        <f t="shared" si="55"/>
        <v>0</v>
      </c>
      <c r="AA37" s="18">
        <f t="shared" si="55"/>
        <v>0</v>
      </c>
      <c r="AB37" s="18">
        <f t="shared" si="55"/>
        <v>0</v>
      </c>
      <c r="AC37" s="18">
        <f t="shared" si="55"/>
        <v>0</v>
      </c>
      <c r="AD37" s="18">
        <f t="shared" si="55"/>
        <v>0</v>
      </c>
      <c r="AE37" s="18">
        <f t="shared" si="55"/>
        <v>0</v>
      </c>
      <c r="AF37" s="18">
        <f t="shared" si="55"/>
        <v>0</v>
      </c>
      <c r="AG37" s="18">
        <f t="shared" ref="AG37" si="56">AG82+AG127</f>
        <v>0</v>
      </c>
      <c r="AH37" s="18">
        <f t="shared" si="55"/>
        <v>6873</v>
      </c>
      <c r="AI37" s="86">
        <f t="shared" si="8"/>
        <v>6873</v>
      </c>
    </row>
    <row r="38" spans="1:35" ht="12.75" customHeight="1" x14ac:dyDescent="0.2">
      <c r="A38" s="120" t="s">
        <v>41</v>
      </c>
      <c r="B38" s="137" t="s">
        <v>42</v>
      </c>
      <c r="C38" s="10" t="s">
        <v>25</v>
      </c>
      <c r="D38" s="17">
        <f t="shared" ref="D38:AH38" si="57">D83+D128</f>
        <v>0</v>
      </c>
      <c r="E38" s="17">
        <f t="shared" si="57"/>
        <v>0</v>
      </c>
      <c r="F38" s="17">
        <f t="shared" si="57"/>
        <v>0</v>
      </c>
      <c r="G38" s="17">
        <f t="shared" si="57"/>
        <v>0</v>
      </c>
      <c r="H38" s="17">
        <f t="shared" si="57"/>
        <v>0</v>
      </c>
      <c r="I38" s="17">
        <f t="shared" si="57"/>
        <v>0</v>
      </c>
      <c r="J38" s="17">
        <f t="shared" si="57"/>
        <v>0</v>
      </c>
      <c r="K38" s="17">
        <f t="shared" si="57"/>
        <v>0</v>
      </c>
      <c r="L38" s="17">
        <f t="shared" si="57"/>
        <v>0</v>
      </c>
      <c r="M38" s="17">
        <f t="shared" si="57"/>
        <v>0</v>
      </c>
      <c r="N38" s="17">
        <f t="shared" si="57"/>
        <v>0</v>
      </c>
      <c r="O38" s="17">
        <f t="shared" si="57"/>
        <v>0</v>
      </c>
      <c r="P38" s="17">
        <f t="shared" si="57"/>
        <v>0</v>
      </c>
      <c r="Q38" s="17">
        <f t="shared" si="57"/>
        <v>0</v>
      </c>
      <c r="R38" s="17">
        <f t="shared" si="57"/>
        <v>0</v>
      </c>
      <c r="S38" s="17">
        <f t="shared" si="57"/>
        <v>0</v>
      </c>
      <c r="T38" s="17">
        <f t="shared" si="57"/>
        <v>2</v>
      </c>
      <c r="U38" s="17">
        <f t="shared" si="57"/>
        <v>96</v>
      </c>
      <c r="V38" s="17">
        <f t="shared" si="57"/>
        <v>3192</v>
      </c>
      <c r="W38" s="17">
        <f t="shared" si="57"/>
        <v>2695</v>
      </c>
      <c r="X38" s="17">
        <f t="shared" si="57"/>
        <v>1406</v>
      </c>
      <c r="Y38" s="17">
        <f t="shared" si="57"/>
        <v>791</v>
      </c>
      <c r="Z38" s="17">
        <f t="shared" si="57"/>
        <v>1204</v>
      </c>
      <c r="AA38" s="17">
        <f t="shared" si="57"/>
        <v>1168</v>
      </c>
      <c r="AB38" s="17">
        <f t="shared" si="57"/>
        <v>2815</v>
      </c>
      <c r="AC38" s="17">
        <f t="shared" si="57"/>
        <v>2925</v>
      </c>
      <c r="AD38" s="17">
        <f t="shared" si="57"/>
        <v>2525</v>
      </c>
      <c r="AE38" s="17">
        <f t="shared" si="57"/>
        <v>2479</v>
      </c>
      <c r="AF38" s="17">
        <f t="shared" si="57"/>
        <v>2763</v>
      </c>
      <c r="AG38" s="17">
        <f t="shared" ref="AG38" si="58">AG83+AG128</f>
        <v>1732</v>
      </c>
      <c r="AH38" s="17">
        <f t="shared" si="57"/>
        <v>1170</v>
      </c>
      <c r="AI38" s="85">
        <f t="shared" si="8"/>
        <v>26963</v>
      </c>
    </row>
    <row r="39" spans="1:35" ht="12.75" customHeight="1" x14ac:dyDescent="0.2">
      <c r="A39" s="121"/>
      <c r="B39" s="138"/>
      <c r="C39" s="11" t="s">
        <v>39</v>
      </c>
      <c r="D39" s="18">
        <f t="shared" ref="D39:AH39" si="59">D84+D129</f>
        <v>0</v>
      </c>
      <c r="E39" s="18">
        <f t="shared" si="59"/>
        <v>0</v>
      </c>
      <c r="F39" s="18">
        <f t="shared" si="59"/>
        <v>0</v>
      </c>
      <c r="G39" s="18">
        <f t="shared" si="59"/>
        <v>0</v>
      </c>
      <c r="H39" s="18">
        <f t="shared" si="59"/>
        <v>0</v>
      </c>
      <c r="I39" s="18">
        <f t="shared" si="59"/>
        <v>0</v>
      </c>
      <c r="J39" s="18">
        <f t="shared" si="59"/>
        <v>0</v>
      </c>
      <c r="K39" s="18">
        <f t="shared" si="59"/>
        <v>0</v>
      </c>
      <c r="L39" s="18">
        <f t="shared" si="59"/>
        <v>0</v>
      </c>
      <c r="M39" s="18">
        <f t="shared" si="59"/>
        <v>0</v>
      </c>
      <c r="N39" s="18">
        <f t="shared" si="59"/>
        <v>0</v>
      </c>
      <c r="O39" s="18">
        <f t="shared" si="59"/>
        <v>0</v>
      </c>
      <c r="P39" s="18">
        <f t="shared" si="59"/>
        <v>0</v>
      </c>
      <c r="Q39" s="18">
        <f t="shared" si="59"/>
        <v>0</v>
      </c>
      <c r="R39" s="18">
        <f t="shared" si="59"/>
        <v>0</v>
      </c>
      <c r="S39" s="18">
        <f t="shared" si="59"/>
        <v>0</v>
      </c>
      <c r="T39" s="18">
        <f t="shared" si="59"/>
        <v>60</v>
      </c>
      <c r="U39" s="18">
        <f t="shared" si="59"/>
        <v>4606</v>
      </c>
      <c r="V39" s="18">
        <f t="shared" si="59"/>
        <v>479303</v>
      </c>
      <c r="W39" s="18">
        <f t="shared" si="59"/>
        <v>414429</v>
      </c>
      <c r="X39" s="18">
        <f t="shared" si="59"/>
        <v>137132.61635118615</v>
      </c>
      <c r="Y39" s="18">
        <f t="shared" si="59"/>
        <v>57136.416068551334</v>
      </c>
      <c r="Z39" s="18">
        <f t="shared" si="59"/>
        <v>79725</v>
      </c>
      <c r="AA39" s="18">
        <f t="shared" si="59"/>
        <v>61637</v>
      </c>
      <c r="AB39" s="18">
        <f t="shared" si="59"/>
        <v>181950</v>
      </c>
      <c r="AC39" s="18">
        <f t="shared" si="59"/>
        <v>163168</v>
      </c>
      <c r="AD39" s="18">
        <f t="shared" si="59"/>
        <v>195758</v>
      </c>
      <c r="AE39" s="18">
        <f t="shared" si="59"/>
        <v>175050</v>
      </c>
      <c r="AF39" s="18">
        <f t="shared" si="59"/>
        <v>176247</v>
      </c>
      <c r="AG39" s="18">
        <f t="shared" ref="AG39" si="60">AG84+AG129</f>
        <v>103011</v>
      </c>
      <c r="AH39" s="18">
        <f t="shared" si="59"/>
        <v>105241</v>
      </c>
      <c r="AI39" s="86">
        <f t="shared" si="8"/>
        <v>2334454.0324197374</v>
      </c>
    </row>
    <row r="40" spans="1:35" ht="12.75" customHeight="1" x14ac:dyDescent="0.2">
      <c r="A40" s="121"/>
      <c r="B40" s="137" t="s">
        <v>43</v>
      </c>
      <c r="C40" s="10" t="s">
        <v>25</v>
      </c>
      <c r="D40" s="17">
        <f t="shared" ref="D40:AH40" si="61">D85+D130</f>
        <v>0</v>
      </c>
      <c r="E40" s="17">
        <f t="shared" si="61"/>
        <v>0</v>
      </c>
      <c r="F40" s="17">
        <f t="shared" si="61"/>
        <v>0</v>
      </c>
      <c r="G40" s="17">
        <f t="shared" si="61"/>
        <v>0</v>
      </c>
      <c r="H40" s="17">
        <f t="shared" si="61"/>
        <v>0</v>
      </c>
      <c r="I40" s="17">
        <f t="shared" si="61"/>
        <v>0</v>
      </c>
      <c r="J40" s="17">
        <f t="shared" si="61"/>
        <v>0</v>
      </c>
      <c r="K40" s="17">
        <f t="shared" si="61"/>
        <v>0</v>
      </c>
      <c r="L40" s="17">
        <f t="shared" si="61"/>
        <v>0</v>
      </c>
      <c r="M40" s="17">
        <f t="shared" si="61"/>
        <v>0</v>
      </c>
      <c r="N40" s="17">
        <f t="shared" si="61"/>
        <v>0</v>
      </c>
      <c r="O40" s="17">
        <f t="shared" si="61"/>
        <v>0</v>
      </c>
      <c r="P40" s="17">
        <f t="shared" si="61"/>
        <v>0</v>
      </c>
      <c r="Q40" s="17">
        <f t="shared" si="61"/>
        <v>0</v>
      </c>
      <c r="R40" s="17">
        <f t="shared" si="61"/>
        <v>0</v>
      </c>
      <c r="S40" s="17">
        <f t="shared" si="61"/>
        <v>0</v>
      </c>
      <c r="T40" s="17">
        <f t="shared" si="61"/>
        <v>0</v>
      </c>
      <c r="U40" s="17">
        <f t="shared" si="61"/>
        <v>0</v>
      </c>
      <c r="V40" s="17">
        <f t="shared" si="61"/>
        <v>0</v>
      </c>
      <c r="W40" s="17">
        <f t="shared" si="61"/>
        <v>0</v>
      </c>
      <c r="X40" s="17">
        <f t="shared" si="61"/>
        <v>0</v>
      </c>
      <c r="Y40" s="17">
        <f t="shared" si="61"/>
        <v>0</v>
      </c>
      <c r="Z40" s="17">
        <f t="shared" si="61"/>
        <v>0</v>
      </c>
      <c r="AA40" s="17">
        <f t="shared" si="61"/>
        <v>0</v>
      </c>
      <c r="AB40" s="17">
        <f t="shared" si="61"/>
        <v>0</v>
      </c>
      <c r="AC40" s="17">
        <f t="shared" si="61"/>
        <v>0</v>
      </c>
      <c r="AD40" s="17">
        <f t="shared" si="61"/>
        <v>0</v>
      </c>
      <c r="AE40" s="17">
        <f t="shared" si="61"/>
        <v>0</v>
      </c>
      <c r="AF40" s="17">
        <f t="shared" si="61"/>
        <v>0</v>
      </c>
      <c r="AG40" s="17">
        <f t="shared" ref="AG40" si="62">AG85+AG130</f>
        <v>0</v>
      </c>
      <c r="AH40" s="17">
        <f t="shared" si="61"/>
        <v>0</v>
      </c>
      <c r="AI40" s="85">
        <f t="shared" si="8"/>
        <v>0</v>
      </c>
    </row>
    <row r="41" spans="1:35" ht="12.75" customHeight="1" x14ac:dyDescent="0.2">
      <c r="A41" s="121"/>
      <c r="B41" s="138"/>
      <c r="C41" s="11" t="s">
        <v>39</v>
      </c>
      <c r="D41" s="18">
        <f t="shared" ref="D41:AH41" si="63">D86+D131</f>
        <v>0</v>
      </c>
      <c r="E41" s="18">
        <f t="shared" si="63"/>
        <v>0</v>
      </c>
      <c r="F41" s="18">
        <f t="shared" si="63"/>
        <v>0</v>
      </c>
      <c r="G41" s="18">
        <f t="shared" si="63"/>
        <v>0</v>
      </c>
      <c r="H41" s="18">
        <f t="shared" si="63"/>
        <v>0</v>
      </c>
      <c r="I41" s="18">
        <f t="shared" si="63"/>
        <v>0</v>
      </c>
      <c r="J41" s="18">
        <f t="shared" si="63"/>
        <v>0</v>
      </c>
      <c r="K41" s="18">
        <f t="shared" si="63"/>
        <v>0</v>
      </c>
      <c r="L41" s="18">
        <f t="shared" si="63"/>
        <v>0</v>
      </c>
      <c r="M41" s="18">
        <f t="shared" si="63"/>
        <v>0</v>
      </c>
      <c r="N41" s="18">
        <f t="shared" si="63"/>
        <v>0</v>
      </c>
      <c r="O41" s="18">
        <f t="shared" si="63"/>
        <v>0</v>
      </c>
      <c r="P41" s="18">
        <f t="shared" si="63"/>
        <v>0</v>
      </c>
      <c r="Q41" s="18">
        <f t="shared" si="63"/>
        <v>0</v>
      </c>
      <c r="R41" s="18">
        <f t="shared" si="63"/>
        <v>0</v>
      </c>
      <c r="S41" s="18">
        <f t="shared" si="63"/>
        <v>0</v>
      </c>
      <c r="T41" s="18">
        <f t="shared" si="63"/>
        <v>0</v>
      </c>
      <c r="U41" s="18">
        <f t="shared" si="63"/>
        <v>0</v>
      </c>
      <c r="V41" s="18">
        <f t="shared" si="63"/>
        <v>0</v>
      </c>
      <c r="W41" s="18">
        <f t="shared" si="63"/>
        <v>0</v>
      </c>
      <c r="X41" s="18">
        <f t="shared" si="63"/>
        <v>0</v>
      </c>
      <c r="Y41" s="18">
        <f t="shared" si="63"/>
        <v>0</v>
      </c>
      <c r="Z41" s="18">
        <f t="shared" si="63"/>
        <v>0</v>
      </c>
      <c r="AA41" s="18">
        <f t="shared" si="63"/>
        <v>0</v>
      </c>
      <c r="AB41" s="18">
        <f t="shared" si="63"/>
        <v>0</v>
      </c>
      <c r="AC41" s="18">
        <f t="shared" si="63"/>
        <v>0</v>
      </c>
      <c r="AD41" s="18">
        <f t="shared" si="63"/>
        <v>0</v>
      </c>
      <c r="AE41" s="18">
        <f t="shared" si="63"/>
        <v>0</v>
      </c>
      <c r="AF41" s="18">
        <f t="shared" si="63"/>
        <v>0</v>
      </c>
      <c r="AG41" s="18">
        <f t="shared" ref="AG41" si="64">AG86+AG131</f>
        <v>0</v>
      </c>
      <c r="AH41" s="18">
        <f t="shared" si="63"/>
        <v>0</v>
      </c>
      <c r="AI41" s="86">
        <f t="shared" si="8"/>
        <v>0</v>
      </c>
    </row>
    <row r="42" spans="1:35" ht="12.75" customHeight="1" x14ac:dyDescent="0.2">
      <c r="A42" s="121"/>
      <c r="B42" s="137" t="s">
        <v>44</v>
      </c>
      <c r="C42" s="10" t="s">
        <v>25</v>
      </c>
      <c r="D42" s="17">
        <f t="shared" ref="D42:AH42" si="65">D87+D132</f>
        <v>0</v>
      </c>
      <c r="E42" s="17">
        <f t="shared" si="65"/>
        <v>0</v>
      </c>
      <c r="F42" s="17">
        <f t="shared" si="65"/>
        <v>0</v>
      </c>
      <c r="G42" s="17">
        <f t="shared" si="65"/>
        <v>0</v>
      </c>
      <c r="H42" s="17">
        <f t="shared" si="65"/>
        <v>0</v>
      </c>
      <c r="I42" s="17">
        <f t="shared" si="65"/>
        <v>0</v>
      </c>
      <c r="J42" s="17">
        <f t="shared" si="65"/>
        <v>0</v>
      </c>
      <c r="K42" s="17">
        <f t="shared" si="65"/>
        <v>0</v>
      </c>
      <c r="L42" s="17">
        <f t="shared" si="65"/>
        <v>0</v>
      </c>
      <c r="M42" s="17">
        <f t="shared" si="65"/>
        <v>0</v>
      </c>
      <c r="N42" s="17">
        <f t="shared" si="65"/>
        <v>0</v>
      </c>
      <c r="O42" s="17">
        <f t="shared" si="65"/>
        <v>0</v>
      </c>
      <c r="P42" s="17">
        <f t="shared" si="65"/>
        <v>0</v>
      </c>
      <c r="Q42" s="17">
        <f t="shared" si="65"/>
        <v>0</v>
      </c>
      <c r="R42" s="17">
        <f t="shared" si="65"/>
        <v>0</v>
      </c>
      <c r="S42" s="17">
        <f t="shared" si="65"/>
        <v>0</v>
      </c>
      <c r="T42" s="17">
        <f t="shared" si="65"/>
        <v>0</v>
      </c>
      <c r="U42" s="17">
        <f t="shared" si="65"/>
        <v>0</v>
      </c>
      <c r="V42" s="17">
        <f t="shared" si="65"/>
        <v>0</v>
      </c>
      <c r="W42" s="17">
        <f t="shared" si="65"/>
        <v>0</v>
      </c>
      <c r="X42" s="17">
        <f t="shared" si="65"/>
        <v>0</v>
      </c>
      <c r="Y42" s="17">
        <f t="shared" si="65"/>
        <v>0</v>
      </c>
      <c r="Z42" s="17">
        <f t="shared" si="65"/>
        <v>61</v>
      </c>
      <c r="AA42" s="17">
        <f t="shared" si="65"/>
        <v>160</v>
      </c>
      <c r="AB42" s="17">
        <f t="shared" si="65"/>
        <v>25</v>
      </c>
      <c r="AC42" s="17">
        <f t="shared" si="65"/>
        <v>0</v>
      </c>
      <c r="AD42" s="17">
        <f t="shared" si="65"/>
        <v>0</v>
      </c>
      <c r="AE42" s="17">
        <f t="shared" si="65"/>
        <v>0</v>
      </c>
      <c r="AF42" s="17">
        <f t="shared" si="65"/>
        <v>0</v>
      </c>
      <c r="AG42" s="17">
        <f t="shared" ref="AG42" si="66">AG87+AG132</f>
        <v>0</v>
      </c>
      <c r="AH42" s="17">
        <f t="shared" si="65"/>
        <v>0</v>
      </c>
      <c r="AI42" s="85">
        <f t="shared" si="8"/>
        <v>246</v>
      </c>
    </row>
    <row r="43" spans="1:35" ht="12.75" customHeight="1" x14ac:dyDescent="0.2">
      <c r="A43" s="121"/>
      <c r="B43" s="138"/>
      <c r="C43" s="11" t="s">
        <v>39</v>
      </c>
      <c r="D43" s="18">
        <f t="shared" ref="D43:AH43" si="67">D88+D133</f>
        <v>0</v>
      </c>
      <c r="E43" s="18">
        <f t="shared" si="67"/>
        <v>0</v>
      </c>
      <c r="F43" s="18">
        <f t="shared" si="67"/>
        <v>0</v>
      </c>
      <c r="G43" s="18">
        <f t="shared" si="67"/>
        <v>0</v>
      </c>
      <c r="H43" s="18">
        <f t="shared" si="67"/>
        <v>0</v>
      </c>
      <c r="I43" s="18">
        <f t="shared" si="67"/>
        <v>0</v>
      </c>
      <c r="J43" s="18">
        <f t="shared" si="67"/>
        <v>0</v>
      </c>
      <c r="K43" s="18">
        <f t="shared" si="67"/>
        <v>0</v>
      </c>
      <c r="L43" s="18">
        <f t="shared" si="67"/>
        <v>0</v>
      </c>
      <c r="M43" s="18">
        <f t="shared" si="67"/>
        <v>0</v>
      </c>
      <c r="N43" s="18">
        <f t="shared" si="67"/>
        <v>0</v>
      </c>
      <c r="O43" s="18">
        <f t="shared" si="67"/>
        <v>0</v>
      </c>
      <c r="P43" s="18">
        <f t="shared" si="67"/>
        <v>0</v>
      </c>
      <c r="Q43" s="18">
        <f t="shared" si="67"/>
        <v>0</v>
      </c>
      <c r="R43" s="18">
        <f t="shared" si="67"/>
        <v>0</v>
      </c>
      <c r="S43" s="18">
        <f t="shared" si="67"/>
        <v>0</v>
      </c>
      <c r="T43" s="18">
        <f t="shared" si="67"/>
        <v>0</v>
      </c>
      <c r="U43" s="18">
        <f t="shared" si="67"/>
        <v>0</v>
      </c>
      <c r="V43" s="18">
        <f t="shared" si="67"/>
        <v>0</v>
      </c>
      <c r="W43" s="18">
        <f t="shared" si="67"/>
        <v>0</v>
      </c>
      <c r="X43" s="18">
        <f t="shared" si="67"/>
        <v>0</v>
      </c>
      <c r="Y43" s="18">
        <f t="shared" si="67"/>
        <v>0</v>
      </c>
      <c r="Z43" s="18">
        <f t="shared" si="67"/>
        <v>3355</v>
      </c>
      <c r="AA43" s="18">
        <f t="shared" si="67"/>
        <v>8800</v>
      </c>
      <c r="AB43" s="18">
        <f t="shared" si="67"/>
        <v>1375</v>
      </c>
      <c r="AC43" s="18">
        <f t="shared" si="67"/>
        <v>0</v>
      </c>
      <c r="AD43" s="18">
        <f t="shared" si="67"/>
        <v>0</v>
      </c>
      <c r="AE43" s="18">
        <f t="shared" si="67"/>
        <v>0</v>
      </c>
      <c r="AF43" s="18">
        <f t="shared" si="67"/>
        <v>0</v>
      </c>
      <c r="AG43" s="18">
        <f t="shared" ref="AG43" si="68">AG88+AG133</f>
        <v>0</v>
      </c>
      <c r="AH43" s="18">
        <f t="shared" si="67"/>
        <v>0</v>
      </c>
      <c r="AI43" s="86">
        <f t="shared" si="8"/>
        <v>13530</v>
      </c>
    </row>
    <row r="44" spans="1:35" ht="12.75" customHeight="1" x14ac:dyDescent="0.2">
      <c r="A44" s="121"/>
      <c r="B44" s="137" t="s">
        <v>45</v>
      </c>
      <c r="C44" s="10" t="s">
        <v>25</v>
      </c>
      <c r="D44" s="17">
        <f t="shared" ref="D44:AH44" si="69">D89+D134</f>
        <v>0</v>
      </c>
      <c r="E44" s="17">
        <f t="shared" si="69"/>
        <v>0</v>
      </c>
      <c r="F44" s="17">
        <f t="shared" si="69"/>
        <v>0</v>
      </c>
      <c r="G44" s="17">
        <f t="shared" si="69"/>
        <v>0</v>
      </c>
      <c r="H44" s="17">
        <f t="shared" si="69"/>
        <v>0</v>
      </c>
      <c r="I44" s="17">
        <f t="shared" si="69"/>
        <v>0</v>
      </c>
      <c r="J44" s="17">
        <f t="shared" si="69"/>
        <v>0</v>
      </c>
      <c r="K44" s="17">
        <f t="shared" si="69"/>
        <v>0</v>
      </c>
      <c r="L44" s="17">
        <f t="shared" si="69"/>
        <v>0</v>
      </c>
      <c r="M44" s="17">
        <f t="shared" si="69"/>
        <v>0</v>
      </c>
      <c r="N44" s="17">
        <f t="shared" si="69"/>
        <v>0</v>
      </c>
      <c r="O44" s="17">
        <f t="shared" si="69"/>
        <v>0</v>
      </c>
      <c r="P44" s="17">
        <f t="shared" si="69"/>
        <v>0</v>
      </c>
      <c r="Q44" s="17">
        <f t="shared" si="69"/>
        <v>0</v>
      </c>
      <c r="R44" s="17">
        <f t="shared" si="69"/>
        <v>0</v>
      </c>
      <c r="S44" s="17">
        <f t="shared" si="69"/>
        <v>0</v>
      </c>
      <c r="T44" s="17">
        <f t="shared" si="69"/>
        <v>0</v>
      </c>
      <c r="U44" s="17">
        <f t="shared" si="69"/>
        <v>0</v>
      </c>
      <c r="V44" s="17">
        <f t="shared" si="69"/>
        <v>0</v>
      </c>
      <c r="W44" s="17">
        <f t="shared" si="69"/>
        <v>0</v>
      </c>
      <c r="X44" s="17">
        <f t="shared" si="69"/>
        <v>0</v>
      </c>
      <c r="Y44" s="17">
        <f t="shared" si="69"/>
        <v>0</v>
      </c>
      <c r="Z44" s="17">
        <f t="shared" si="69"/>
        <v>0</v>
      </c>
      <c r="AA44" s="17">
        <f t="shared" si="69"/>
        <v>0</v>
      </c>
      <c r="AB44" s="17">
        <f t="shared" si="69"/>
        <v>0</v>
      </c>
      <c r="AC44" s="17">
        <f t="shared" si="69"/>
        <v>0</v>
      </c>
      <c r="AD44" s="17">
        <f t="shared" si="69"/>
        <v>0</v>
      </c>
      <c r="AE44" s="17">
        <f t="shared" si="69"/>
        <v>0</v>
      </c>
      <c r="AF44" s="17">
        <f t="shared" si="69"/>
        <v>0</v>
      </c>
      <c r="AG44" s="17">
        <f t="shared" ref="AG44" si="70">AG89+AG134</f>
        <v>4</v>
      </c>
      <c r="AH44" s="17">
        <f t="shared" si="69"/>
        <v>64</v>
      </c>
      <c r="AI44" s="85">
        <f t="shared" si="8"/>
        <v>68</v>
      </c>
    </row>
    <row r="45" spans="1:35" ht="12.75" customHeight="1" x14ac:dyDescent="0.2">
      <c r="A45" s="122"/>
      <c r="B45" s="138"/>
      <c r="C45" s="11" t="s">
        <v>39</v>
      </c>
      <c r="D45" s="18">
        <f t="shared" ref="D45:AH45" si="71">D90+D135</f>
        <v>0</v>
      </c>
      <c r="E45" s="18">
        <f t="shared" si="71"/>
        <v>0</v>
      </c>
      <c r="F45" s="18">
        <f t="shared" si="71"/>
        <v>0</v>
      </c>
      <c r="G45" s="18">
        <f t="shared" si="71"/>
        <v>0</v>
      </c>
      <c r="H45" s="18">
        <f t="shared" si="71"/>
        <v>0</v>
      </c>
      <c r="I45" s="18">
        <f t="shared" si="71"/>
        <v>0</v>
      </c>
      <c r="J45" s="18">
        <f t="shared" si="71"/>
        <v>0</v>
      </c>
      <c r="K45" s="18">
        <f t="shared" si="71"/>
        <v>0</v>
      </c>
      <c r="L45" s="18">
        <f t="shared" si="71"/>
        <v>0</v>
      </c>
      <c r="M45" s="18">
        <f t="shared" si="71"/>
        <v>0</v>
      </c>
      <c r="N45" s="18">
        <f t="shared" si="71"/>
        <v>0</v>
      </c>
      <c r="O45" s="18">
        <f t="shared" si="71"/>
        <v>0</v>
      </c>
      <c r="P45" s="18">
        <f t="shared" si="71"/>
        <v>0</v>
      </c>
      <c r="Q45" s="18">
        <f t="shared" si="71"/>
        <v>0</v>
      </c>
      <c r="R45" s="18">
        <f t="shared" si="71"/>
        <v>0</v>
      </c>
      <c r="S45" s="18">
        <f t="shared" si="71"/>
        <v>0</v>
      </c>
      <c r="T45" s="18">
        <f t="shared" si="71"/>
        <v>0</v>
      </c>
      <c r="U45" s="18">
        <f t="shared" si="71"/>
        <v>0</v>
      </c>
      <c r="V45" s="18">
        <f t="shared" si="71"/>
        <v>0</v>
      </c>
      <c r="W45" s="18">
        <f t="shared" si="71"/>
        <v>0</v>
      </c>
      <c r="X45" s="18">
        <f t="shared" si="71"/>
        <v>0</v>
      </c>
      <c r="Y45" s="18">
        <f t="shared" si="71"/>
        <v>0</v>
      </c>
      <c r="Z45" s="18">
        <f t="shared" si="71"/>
        <v>0</v>
      </c>
      <c r="AA45" s="18">
        <f t="shared" si="71"/>
        <v>0</v>
      </c>
      <c r="AB45" s="18">
        <f t="shared" si="71"/>
        <v>0</v>
      </c>
      <c r="AC45" s="18">
        <f t="shared" si="71"/>
        <v>0</v>
      </c>
      <c r="AD45" s="18">
        <f t="shared" si="71"/>
        <v>0</v>
      </c>
      <c r="AE45" s="18">
        <f t="shared" si="71"/>
        <v>0</v>
      </c>
      <c r="AF45" s="18">
        <f t="shared" si="71"/>
        <v>0</v>
      </c>
      <c r="AG45" s="18">
        <f t="shared" ref="AG45" si="72">AG90+AG135</f>
        <v>383</v>
      </c>
      <c r="AH45" s="18">
        <f t="shared" si="71"/>
        <v>3917</v>
      </c>
      <c r="AI45" s="86">
        <f t="shared" si="8"/>
        <v>4300</v>
      </c>
    </row>
    <row r="46" spans="1:35" ht="12.75" customHeight="1" x14ac:dyDescent="0.2">
      <c r="A46" s="3" t="str">
        <f>'Ingreso de Datos 2020'!A51</f>
        <v>FUENTE: reporte mensual Metas Subsidios Asignados DPH a DIFIN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8"/>
      <c r="AD46" s="28"/>
      <c r="AE46" s="28"/>
      <c r="AF46" s="28"/>
      <c r="AG46" s="28"/>
      <c r="AH46" s="28"/>
      <c r="AI46" s="28"/>
    </row>
    <row r="47" spans="1:3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8"/>
      <c r="AD47" s="28"/>
      <c r="AE47" s="28"/>
      <c r="AF47" s="28"/>
      <c r="AG47" s="28"/>
      <c r="AH47" s="28"/>
      <c r="AI47" s="28"/>
    </row>
    <row r="48" spans="1:35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8"/>
      <c r="AD48" s="28"/>
      <c r="AE48" s="28"/>
      <c r="AF48" s="28"/>
      <c r="AG48" s="28"/>
      <c r="AH48" s="28"/>
      <c r="AI48" s="28"/>
    </row>
    <row r="49" spans="1:3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8"/>
      <c r="AD49" s="28"/>
      <c r="AE49" s="28"/>
      <c r="AF49" s="28"/>
      <c r="AG49" s="28"/>
      <c r="AH49" s="28"/>
      <c r="AI49" s="28"/>
    </row>
    <row r="50" spans="1:3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8"/>
      <c r="AD50" s="28"/>
      <c r="AE50" s="28"/>
      <c r="AF50" s="28"/>
      <c r="AG50" s="28"/>
      <c r="AH50" s="28"/>
      <c r="AI50" s="28"/>
    </row>
    <row r="51" spans="1:36" ht="12.75" customHeight="1" thickBot="1" x14ac:dyDescent="0.25">
      <c r="A51" s="60" t="s">
        <v>55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C51" s="34"/>
      <c r="AH51" s="87"/>
      <c r="AI51" s="87"/>
    </row>
    <row r="52" spans="1:36" s="7" customFormat="1" ht="12.75" customHeight="1" x14ac:dyDescent="0.2">
      <c r="A52" s="143" t="s">
        <v>52</v>
      </c>
      <c r="B52" s="144"/>
      <c r="C52" s="145"/>
      <c r="D52" s="141" t="s">
        <v>53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39" t="s">
        <v>22</v>
      </c>
    </row>
    <row r="53" spans="1:36" s="7" customFormat="1" ht="12.75" customHeight="1" thickBot="1" x14ac:dyDescent="0.25">
      <c r="A53" s="146"/>
      <c r="B53" s="147"/>
      <c r="C53" s="147"/>
      <c r="D53" s="91">
        <v>1990</v>
      </c>
      <c r="E53" s="91">
        <v>1991</v>
      </c>
      <c r="F53" s="91">
        <v>1992</v>
      </c>
      <c r="G53" s="91">
        <v>1993</v>
      </c>
      <c r="H53" s="91">
        <v>1994</v>
      </c>
      <c r="I53" s="91">
        <v>1995</v>
      </c>
      <c r="J53" s="91">
        <v>1996</v>
      </c>
      <c r="K53" s="91">
        <v>1997</v>
      </c>
      <c r="L53" s="91">
        <v>1998</v>
      </c>
      <c r="M53" s="91">
        <v>1999</v>
      </c>
      <c r="N53" s="91">
        <v>2000</v>
      </c>
      <c r="O53" s="91">
        <v>2001</v>
      </c>
      <c r="P53" s="91">
        <v>2002</v>
      </c>
      <c r="Q53" s="91">
        <v>2003</v>
      </c>
      <c r="R53" s="91">
        <v>2004</v>
      </c>
      <c r="S53" s="91">
        <v>2005</v>
      </c>
      <c r="T53" s="91">
        <v>2006</v>
      </c>
      <c r="U53" s="91">
        <v>2007</v>
      </c>
      <c r="V53" s="91">
        <v>2008</v>
      </c>
      <c r="W53" s="91">
        <v>2009</v>
      </c>
      <c r="X53" s="91">
        <v>2010</v>
      </c>
      <c r="Y53" s="91">
        <v>2011</v>
      </c>
      <c r="Z53" s="91">
        <v>2012</v>
      </c>
      <c r="AA53" s="91">
        <v>2013</v>
      </c>
      <c r="AB53" s="91">
        <v>2014</v>
      </c>
      <c r="AC53" s="91">
        <v>2015</v>
      </c>
      <c r="AD53" s="91">
        <v>2016</v>
      </c>
      <c r="AE53" s="91">
        <v>2017</v>
      </c>
      <c r="AF53" s="91">
        <v>2018</v>
      </c>
      <c r="AG53" s="102">
        <v>2019</v>
      </c>
      <c r="AH53" s="102">
        <v>2020</v>
      </c>
      <c r="AI53" s="140"/>
    </row>
    <row r="54" spans="1:36" s="9" customFormat="1" ht="12.75" customHeight="1" x14ac:dyDescent="0.2">
      <c r="A54" s="39"/>
      <c r="B54" s="40" t="s">
        <v>54</v>
      </c>
      <c r="C54" s="25" t="s">
        <v>25</v>
      </c>
      <c r="D54" s="25">
        <f>D57+D59+D61+D63+D65+D67+D69+D71+D73+D75+D77+D79+D81+D83+D85+D87+D89</f>
        <v>1258</v>
      </c>
      <c r="E54" s="25">
        <f t="shared" ref="E54:AH54" si="73">E57+E59+E61+E63+E65+E67+E69+E71+E73+E75+E77+E79+E81+E83+E85+E87+E89</f>
        <v>996</v>
      </c>
      <c r="F54" s="25">
        <f t="shared" si="73"/>
        <v>978</v>
      </c>
      <c r="G54" s="25">
        <f t="shared" si="73"/>
        <v>1348</v>
      </c>
      <c r="H54" s="25">
        <f t="shared" si="73"/>
        <v>1224</v>
      </c>
      <c r="I54" s="25">
        <f t="shared" si="73"/>
        <v>1396</v>
      </c>
      <c r="J54" s="25">
        <f t="shared" si="73"/>
        <v>1343</v>
      </c>
      <c r="K54" s="25">
        <f t="shared" si="73"/>
        <v>914</v>
      </c>
      <c r="L54" s="25">
        <f t="shared" si="73"/>
        <v>822</v>
      </c>
      <c r="M54" s="25">
        <f t="shared" si="73"/>
        <v>626</v>
      </c>
      <c r="N54" s="25">
        <f t="shared" si="73"/>
        <v>426</v>
      </c>
      <c r="O54" s="25">
        <f t="shared" si="73"/>
        <v>388</v>
      </c>
      <c r="P54" s="25">
        <f t="shared" si="73"/>
        <v>791</v>
      </c>
      <c r="Q54" s="25">
        <f t="shared" si="73"/>
        <v>1049</v>
      </c>
      <c r="R54" s="25">
        <f t="shared" si="73"/>
        <v>1804</v>
      </c>
      <c r="S54" s="25">
        <f t="shared" si="73"/>
        <v>1405</v>
      </c>
      <c r="T54" s="25">
        <f t="shared" si="73"/>
        <v>1058</v>
      </c>
      <c r="U54" s="25">
        <f t="shared" si="73"/>
        <v>1962</v>
      </c>
      <c r="V54" s="25">
        <f t="shared" si="73"/>
        <v>4819</v>
      </c>
      <c r="W54" s="25">
        <f t="shared" si="73"/>
        <v>6430</v>
      </c>
      <c r="X54" s="25">
        <f t="shared" si="73"/>
        <v>4586</v>
      </c>
      <c r="Y54" s="25">
        <f t="shared" si="73"/>
        <v>2558</v>
      </c>
      <c r="Z54" s="25">
        <f t="shared" si="73"/>
        <v>2614</v>
      </c>
      <c r="AA54" s="25">
        <f t="shared" si="73"/>
        <v>2111</v>
      </c>
      <c r="AB54" s="25">
        <f t="shared" si="73"/>
        <v>3407</v>
      </c>
      <c r="AC54" s="25">
        <f t="shared" si="73"/>
        <v>3214</v>
      </c>
      <c r="AD54" s="25">
        <f t="shared" si="73"/>
        <v>2872</v>
      </c>
      <c r="AE54" s="25">
        <f t="shared" si="73"/>
        <v>3141</v>
      </c>
      <c r="AF54" s="25">
        <f t="shared" si="73"/>
        <v>3301</v>
      </c>
      <c r="AG54" s="25">
        <f t="shared" ref="AG54" si="74">AG57+AG59+AG61+AG63+AG65+AG67+AG69+AG71+AG73+AG75+AG77+AG79+AG81+AG83+AG85+AG87+AG89</f>
        <v>2782</v>
      </c>
      <c r="AH54" s="25">
        <f t="shared" si="73"/>
        <v>2708</v>
      </c>
      <c r="AI54" s="42">
        <f>SUM(D54:AH54)</f>
        <v>64331</v>
      </c>
      <c r="AJ54" s="8"/>
    </row>
    <row r="55" spans="1:36" s="9" customFormat="1" ht="12.75" customHeight="1" thickBot="1" x14ac:dyDescent="0.25">
      <c r="A55" s="43"/>
      <c r="B55" s="16"/>
      <c r="C55" s="20" t="s">
        <v>39</v>
      </c>
      <c r="D55" s="20">
        <f>D58+D60+D62+D64+D66+D68+D70+D72+D74+D76+D78+D80+D82+D84+D86+D88+D90</f>
        <v>128048</v>
      </c>
      <c r="E55" s="20">
        <f t="shared" ref="E55:AH55" si="75">E58+E60+E62+E64+E66+E68+E70+E72+E74+E76+E78+E80+E82+E84+E86+E88+E90</f>
        <v>101663</v>
      </c>
      <c r="F55" s="20">
        <f t="shared" si="75"/>
        <v>96340</v>
      </c>
      <c r="G55" s="20">
        <f t="shared" si="75"/>
        <v>125673</v>
      </c>
      <c r="H55" s="20">
        <f t="shared" si="75"/>
        <v>127431.84</v>
      </c>
      <c r="I55" s="20">
        <f t="shared" si="75"/>
        <v>147770.85</v>
      </c>
      <c r="J55" s="20">
        <f t="shared" si="75"/>
        <v>147477.93</v>
      </c>
      <c r="K55" s="20">
        <f t="shared" si="75"/>
        <v>98551.73000000001</v>
      </c>
      <c r="L55" s="20">
        <f t="shared" si="75"/>
        <v>90439.1</v>
      </c>
      <c r="M55" s="20">
        <f t="shared" si="75"/>
        <v>62212.020000000004</v>
      </c>
      <c r="N55" s="20">
        <f t="shared" si="75"/>
        <v>49911.38</v>
      </c>
      <c r="O55" s="20">
        <f t="shared" si="75"/>
        <v>48382</v>
      </c>
      <c r="P55" s="20">
        <f t="shared" si="75"/>
        <v>93612.36</v>
      </c>
      <c r="Q55" s="20">
        <f t="shared" si="75"/>
        <v>160490.01</v>
      </c>
      <c r="R55" s="20">
        <f t="shared" si="75"/>
        <v>326163.82</v>
      </c>
      <c r="S55" s="20">
        <f t="shared" si="75"/>
        <v>277496.71999999997</v>
      </c>
      <c r="T55" s="20">
        <f t="shared" si="75"/>
        <v>213234.3</v>
      </c>
      <c r="U55" s="20">
        <f t="shared" si="75"/>
        <v>535900</v>
      </c>
      <c r="V55" s="20">
        <f t="shared" si="75"/>
        <v>1252467.99</v>
      </c>
      <c r="W55" s="20">
        <f t="shared" si="75"/>
        <v>1755790.3854400001</v>
      </c>
      <c r="X55" s="20">
        <f t="shared" si="75"/>
        <v>1430823.992785553</v>
      </c>
      <c r="Y55" s="20">
        <f t="shared" si="75"/>
        <v>778861.41606855136</v>
      </c>
      <c r="Z55" s="20">
        <f t="shared" si="75"/>
        <v>758054</v>
      </c>
      <c r="AA55" s="20">
        <f t="shared" si="75"/>
        <v>594830</v>
      </c>
      <c r="AB55" s="20">
        <f t="shared" si="75"/>
        <v>643824</v>
      </c>
      <c r="AC55" s="20">
        <f t="shared" si="75"/>
        <v>790189</v>
      </c>
      <c r="AD55" s="20">
        <f t="shared" si="75"/>
        <v>861609</v>
      </c>
      <c r="AE55" s="20">
        <f t="shared" si="75"/>
        <v>1043076</v>
      </c>
      <c r="AF55" s="20">
        <f t="shared" si="75"/>
        <v>752400.5</v>
      </c>
      <c r="AG55" s="20">
        <f t="shared" ref="AG55" si="76">AG58+AG60+AG62+AG64+AG66+AG68+AG70+AG72+AG74+AG76+AG78+AG80+AG82+AG84+AG86+AG88+AG90</f>
        <v>1234781</v>
      </c>
      <c r="AH55" s="20">
        <f t="shared" si="75"/>
        <v>1616735</v>
      </c>
      <c r="AI55" s="45">
        <f>SUM(D55:AH55)</f>
        <v>16344240.344294105</v>
      </c>
      <c r="AJ55" s="8"/>
    </row>
    <row r="56" spans="1:3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88"/>
      <c r="AI56" s="88"/>
    </row>
    <row r="57" spans="1:36" ht="12.75" customHeight="1" x14ac:dyDescent="0.2">
      <c r="A57" s="120" t="s">
        <v>23</v>
      </c>
      <c r="B57" s="137" t="s">
        <v>24</v>
      </c>
      <c r="C57" s="59" t="s">
        <v>25</v>
      </c>
      <c r="D57" s="82">
        <v>2</v>
      </c>
      <c r="E57" s="82">
        <v>3</v>
      </c>
      <c r="F57" s="82">
        <v>0</v>
      </c>
      <c r="G57" s="82">
        <v>10</v>
      </c>
      <c r="H57" s="82">
        <v>34</v>
      </c>
      <c r="I57" s="82">
        <v>0</v>
      </c>
      <c r="J57" s="82">
        <v>8</v>
      </c>
      <c r="K57" s="82">
        <v>9</v>
      </c>
      <c r="L57" s="82">
        <v>9</v>
      </c>
      <c r="M57" s="82">
        <v>5</v>
      </c>
      <c r="N57" s="82">
        <v>12</v>
      </c>
      <c r="O57" s="82">
        <v>28</v>
      </c>
      <c r="P57" s="82">
        <v>40</v>
      </c>
      <c r="Q57" s="82">
        <v>45</v>
      </c>
      <c r="R57" s="82">
        <v>35</v>
      </c>
      <c r="S57" s="82">
        <v>19</v>
      </c>
      <c r="T57" s="82">
        <v>13</v>
      </c>
      <c r="U57" s="82">
        <v>11</v>
      </c>
      <c r="V57" s="82">
        <v>1</v>
      </c>
      <c r="W57" s="82">
        <v>7</v>
      </c>
      <c r="X57" s="82">
        <v>4</v>
      </c>
      <c r="Y57" s="17">
        <v>7</v>
      </c>
      <c r="Z57" s="17">
        <v>0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f>'Ingreso de Datos 2020'!F9</f>
        <v>0</v>
      </c>
      <c r="AI57" s="85">
        <f t="shared" ref="AI57:AI90" si="77">SUM(D57:AH57)</f>
        <v>302</v>
      </c>
    </row>
    <row r="58" spans="1:36" ht="12.75" customHeight="1" x14ac:dyDescent="0.2">
      <c r="A58" s="121"/>
      <c r="B58" s="138"/>
      <c r="C58" s="57" t="s">
        <v>39</v>
      </c>
      <c r="D58" s="83">
        <v>180</v>
      </c>
      <c r="E58" s="83">
        <v>290</v>
      </c>
      <c r="F58" s="83">
        <v>0</v>
      </c>
      <c r="G58" s="83">
        <v>1100</v>
      </c>
      <c r="H58" s="83">
        <v>3740</v>
      </c>
      <c r="I58" s="83">
        <v>0</v>
      </c>
      <c r="J58" s="83">
        <v>1060</v>
      </c>
      <c r="K58" s="83">
        <v>1310</v>
      </c>
      <c r="L58" s="83">
        <v>1290</v>
      </c>
      <c r="M58" s="83">
        <v>750</v>
      </c>
      <c r="N58" s="83">
        <v>1800</v>
      </c>
      <c r="O58" s="83">
        <v>4200</v>
      </c>
      <c r="P58" s="83">
        <v>6000</v>
      </c>
      <c r="Q58" s="83">
        <v>7550</v>
      </c>
      <c r="R58" s="83">
        <v>5950</v>
      </c>
      <c r="S58" s="83">
        <v>3187.2</v>
      </c>
      <c r="T58" s="83">
        <v>2210</v>
      </c>
      <c r="U58" s="83">
        <v>1870</v>
      </c>
      <c r="V58" s="83">
        <v>170</v>
      </c>
      <c r="W58" s="83">
        <v>2560</v>
      </c>
      <c r="X58" s="83">
        <v>1467.5655115782715</v>
      </c>
      <c r="Y58" s="18">
        <v>2601</v>
      </c>
      <c r="Z58" s="18">
        <v>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f>'Ingreso de Datos 2020'!F10</f>
        <v>0</v>
      </c>
      <c r="AI58" s="86">
        <f t="shared" si="77"/>
        <v>49285.765511578269</v>
      </c>
    </row>
    <row r="59" spans="1:36" ht="12.75" customHeight="1" x14ac:dyDescent="0.2">
      <c r="A59" s="121"/>
      <c r="B59" s="137" t="s">
        <v>27</v>
      </c>
      <c r="C59" s="10" t="s">
        <v>25</v>
      </c>
      <c r="D59" s="82">
        <v>0</v>
      </c>
      <c r="E59" s="82">
        <v>0</v>
      </c>
      <c r="F59" s="82">
        <v>86</v>
      </c>
      <c r="G59" s="82">
        <v>139</v>
      </c>
      <c r="H59" s="82">
        <v>215</v>
      </c>
      <c r="I59" s="82">
        <v>246</v>
      </c>
      <c r="J59" s="82">
        <v>370</v>
      </c>
      <c r="K59" s="82">
        <v>290</v>
      </c>
      <c r="L59" s="82">
        <v>247</v>
      </c>
      <c r="M59" s="82">
        <v>235</v>
      </c>
      <c r="N59" s="82">
        <v>164</v>
      </c>
      <c r="O59" s="82">
        <v>160</v>
      </c>
      <c r="P59" s="82">
        <v>220</v>
      </c>
      <c r="Q59" s="82">
        <v>160</v>
      </c>
      <c r="R59" s="82">
        <v>499</v>
      </c>
      <c r="S59" s="82">
        <v>252</v>
      </c>
      <c r="T59" s="82">
        <v>260</v>
      </c>
      <c r="U59" s="82">
        <v>118</v>
      </c>
      <c r="V59" s="82">
        <v>5</v>
      </c>
      <c r="W59" s="82">
        <v>0</v>
      </c>
      <c r="X59" s="82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f>'Ingreso de Datos 2020'!F11</f>
        <v>0</v>
      </c>
      <c r="AI59" s="85">
        <f t="shared" si="77"/>
        <v>3666</v>
      </c>
    </row>
    <row r="60" spans="1:36" ht="12.75" customHeight="1" x14ac:dyDescent="0.2">
      <c r="A60" s="121"/>
      <c r="B60" s="138"/>
      <c r="C60" s="11" t="s">
        <v>39</v>
      </c>
      <c r="D60" s="83">
        <v>0</v>
      </c>
      <c r="E60" s="83">
        <v>0</v>
      </c>
      <c r="F60" s="83">
        <v>7775</v>
      </c>
      <c r="G60" s="83">
        <v>13612</v>
      </c>
      <c r="H60" s="83">
        <v>26100</v>
      </c>
      <c r="I60" s="83">
        <v>32338</v>
      </c>
      <c r="J60" s="83">
        <v>47439</v>
      </c>
      <c r="K60" s="83">
        <v>35179</v>
      </c>
      <c r="L60" s="83">
        <v>30405</v>
      </c>
      <c r="M60" s="83">
        <v>24369</v>
      </c>
      <c r="N60" s="83">
        <v>21196</v>
      </c>
      <c r="O60" s="83">
        <v>22709</v>
      </c>
      <c r="P60" s="83">
        <v>30469</v>
      </c>
      <c r="Q60" s="83">
        <v>23063</v>
      </c>
      <c r="R60" s="83">
        <v>75180</v>
      </c>
      <c r="S60" s="83">
        <v>37956</v>
      </c>
      <c r="T60" s="83">
        <v>39069</v>
      </c>
      <c r="U60" s="83">
        <v>17700</v>
      </c>
      <c r="V60" s="83">
        <v>753</v>
      </c>
      <c r="W60" s="83">
        <v>0</v>
      </c>
      <c r="X60" s="83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f>'Ingreso de Datos 2020'!F12</f>
        <v>0</v>
      </c>
      <c r="AI60" s="86">
        <f t="shared" si="77"/>
        <v>485312</v>
      </c>
    </row>
    <row r="61" spans="1:36" ht="12.75" customHeight="1" x14ac:dyDescent="0.2">
      <c r="A61" s="121"/>
      <c r="B61" s="137" t="s">
        <v>28</v>
      </c>
      <c r="C61" s="10" t="s">
        <v>25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61</v>
      </c>
      <c r="J61" s="82">
        <v>24</v>
      </c>
      <c r="K61" s="82">
        <v>17</v>
      </c>
      <c r="L61" s="82">
        <v>86</v>
      </c>
      <c r="M61" s="82">
        <v>22</v>
      </c>
      <c r="N61" s="82">
        <v>49</v>
      </c>
      <c r="O61" s="82">
        <v>49</v>
      </c>
      <c r="P61" s="82">
        <v>161</v>
      </c>
      <c r="Q61" s="82">
        <v>156</v>
      </c>
      <c r="R61" s="82">
        <v>195</v>
      </c>
      <c r="S61" s="82">
        <v>41</v>
      </c>
      <c r="T61" s="82">
        <v>88</v>
      </c>
      <c r="U61" s="82">
        <v>8</v>
      </c>
      <c r="V61" s="82">
        <v>0</v>
      </c>
      <c r="W61" s="82">
        <v>0</v>
      </c>
      <c r="X61" s="82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f>'Ingreso de Datos 2020'!F13</f>
        <v>0</v>
      </c>
      <c r="AI61" s="85">
        <f t="shared" si="77"/>
        <v>957</v>
      </c>
    </row>
    <row r="62" spans="1:36" ht="12.75" customHeight="1" x14ac:dyDescent="0.2">
      <c r="A62" s="121"/>
      <c r="B62" s="138"/>
      <c r="C62" s="11" t="s">
        <v>39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8476</v>
      </c>
      <c r="J62" s="83">
        <v>3424</v>
      </c>
      <c r="K62" s="83">
        <v>2380</v>
      </c>
      <c r="L62" s="83">
        <v>12040</v>
      </c>
      <c r="M62" s="83">
        <v>3009</v>
      </c>
      <c r="N62" s="83">
        <v>6895</v>
      </c>
      <c r="O62" s="83">
        <v>6834</v>
      </c>
      <c r="P62" s="83">
        <v>22151</v>
      </c>
      <c r="Q62" s="83">
        <v>19034</v>
      </c>
      <c r="R62" s="83">
        <v>21940</v>
      </c>
      <c r="S62" s="83">
        <v>4470</v>
      </c>
      <c r="T62" s="83">
        <v>8876</v>
      </c>
      <c r="U62" s="83">
        <v>840</v>
      </c>
      <c r="V62" s="83">
        <v>0</v>
      </c>
      <c r="W62" s="83">
        <v>0</v>
      </c>
      <c r="X62" s="83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f>'Ingreso de Datos 2020'!F14</f>
        <v>0</v>
      </c>
      <c r="AI62" s="86">
        <f t="shared" si="77"/>
        <v>120369</v>
      </c>
    </row>
    <row r="63" spans="1:36" ht="12.75" customHeight="1" x14ac:dyDescent="0.2">
      <c r="A63" s="121"/>
      <c r="B63" s="137" t="s">
        <v>29</v>
      </c>
      <c r="C63" s="10" t="s">
        <v>25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395</v>
      </c>
      <c r="R63" s="82">
        <v>708</v>
      </c>
      <c r="S63" s="82">
        <v>682</v>
      </c>
      <c r="T63" s="82">
        <v>432</v>
      </c>
      <c r="U63" s="82">
        <v>1357</v>
      </c>
      <c r="V63" s="82">
        <v>1266</v>
      </c>
      <c r="W63" s="82">
        <v>3365</v>
      </c>
      <c r="X63" s="82">
        <v>2579</v>
      </c>
      <c r="Y63" s="17">
        <v>1330</v>
      </c>
      <c r="Z63" s="17">
        <v>736</v>
      </c>
      <c r="AA63" s="17">
        <v>269</v>
      </c>
      <c r="AB63" s="17">
        <v>76</v>
      </c>
      <c r="AC63" s="17">
        <v>18</v>
      </c>
      <c r="AD63" s="17">
        <v>32</v>
      </c>
      <c r="AE63" s="17">
        <v>3</v>
      </c>
      <c r="AF63" s="17">
        <v>3</v>
      </c>
      <c r="AG63" s="17">
        <v>2</v>
      </c>
      <c r="AH63" s="17">
        <f>'Ingreso de Datos 2020'!F15</f>
        <v>0</v>
      </c>
      <c r="AI63" s="85">
        <f t="shared" si="77"/>
        <v>13253</v>
      </c>
    </row>
    <row r="64" spans="1:36" ht="12.75" customHeight="1" x14ac:dyDescent="0.2">
      <c r="A64" s="121"/>
      <c r="B64" s="138"/>
      <c r="C64" s="11" t="s">
        <v>39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83">
        <v>80472</v>
      </c>
      <c r="R64" s="83">
        <v>184548</v>
      </c>
      <c r="S64" s="83">
        <v>191161</v>
      </c>
      <c r="T64" s="83">
        <v>133028</v>
      </c>
      <c r="U64" s="83">
        <v>463272</v>
      </c>
      <c r="V64" s="83">
        <v>719907.94</v>
      </c>
      <c r="W64" s="83">
        <v>1272266</v>
      </c>
      <c r="X64" s="83">
        <v>1184442.7409663927</v>
      </c>
      <c r="Y64" s="18">
        <v>643266</v>
      </c>
      <c r="Z64" s="18">
        <v>418654</v>
      </c>
      <c r="AA64" s="18">
        <v>171699</v>
      </c>
      <c r="AB64" s="18">
        <v>44285</v>
      </c>
      <c r="AC64" s="18">
        <v>10873</v>
      </c>
      <c r="AD64" s="18">
        <v>17184</v>
      </c>
      <c r="AE64" s="18">
        <v>1935</v>
      </c>
      <c r="AF64" s="18">
        <v>2013</v>
      </c>
      <c r="AG64" s="18">
        <v>1104</v>
      </c>
      <c r="AH64" s="18">
        <f>'Ingreso de Datos 2020'!F16</f>
        <v>0</v>
      </c>
      <c r="AI64" s="86">
        <f t="shared" si="77"/>
        <v>5540110.6809663922</v>
      </c>
    </row>
    <row r="65" spans="1:35" ht="12.75" customHeight="1" x14ac:dyDescent="0.2">
      <c r="A65" s="121"/>
      <c r="B65" s="137" t="s">
        <v>30</v>
      </c>
      <c r="C65" s="10" t="s">
        <v>25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17">
        <v>0</v>
      </c>
      <c r="Z65" s="17">
        <v>161</v>
      </c>
      <c r="AA65" s="17">
        <v>122</v>
      </c>
      <c r="AB65" s="17">
        <v>272</v>
      </c>
      <c r="AC65" s="17">
        <v>608</v>
      </c>
      <c r="AD65" s="17">
        <v>801</v>
      </c>
      <c r="AE65" s="17">
        <v>489</v>
      </c>
      <c r="AF65" s="17">
        <v>298</v>
      </c>
      <c r="AG65" s="17">
        <v>709</v>
      </c>
      <c r="AH65" s="17">
        <f>'Ingreso de Datos 2020'!F17</f>
        <v>1092</v>
      </c>
      <c r="AI65" s="85">
        <f t="shared" si="77"/>
        <v>4552</v>
      </c>
    </row>
    <row r="66" spans="1:35" ht="12.75" customHeight="1" x14ac:dyDescent="0.2">
      <c r="A66" s="121"/>
      <c r="B66" s="138"/>
      <c r="C66" s="11" t="s">
        <v>39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18">
        <v>0</v>
      </c>
      <c r="Z66" s="18">
        <v>137149</v>
      </c>
      <c r="AA66" s="18">
        <v>245759</v>
      </c>
      <c r="AB66" s="18">
        <v>341969</v>
      </c>
      <c r="AC66" s="18">
        <v>573965</v>
      </c>
      <c r="AD66" s="18">
        <v>622340</v>
      </c>
      <c r="AE66" s="18">
        <v>748440</v>
      </c>
      <c r="AF66" s="18">
        <v>440964</v>
      </c>
      <c r="AG66" s="18">
        <v>977556</v>
      </c>
      <c r="AH66" s="18">
        <f>'Ingreso de Datos 2020'!F18</f>
        <v>1351010</v>
      </c>
      <c r="AI66" s="86">
        <f t="shared" si="77"/>
        <v>5439152</v>
      </c>
    </row>
    <row r="67" spans="1:35" ht="12.75" customHeight="1" x14ac:dyDescent="0.2">
      <c r="A67" s="121"/>
      <c r="B67" s="137" t="s">
        <v>31</v>
      </c>
      <c r="C67" s="10" t="s">
        <v>25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2</v>
      </c>
      <c r="AF67" s="17">
        <v>16</v>
      </c>
      <c r="AG67" s="17">
        <v>0</v>
      </c>
      <c r="AH67" s="17">
        <f>'Ingreso de Datos 2020'!F19</f>
        <v>0</v>
      </c>
      <c r="AI67" s="85">
        <f t="shared" si="77"/>
        <v>18</v>
      </c>
    </row>
    <row r="68" spans="1:35" ht="12.75" customHeight="1" x14ac:dyDescent="0.2">
      <c r="A68" s="122"/>
      <c r="B68" s="138"/>
      <c r="C68" s="11" t="s">
        <v>39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1616</v>
      </c>
      <c r="AF68" s="18">
        <v>18712.5</v>
      </c>
      <c r="AG68" s="18">
        <v>0</v>
      </c>
      <c r="AH68" s="18">
        <f>'Ingreso de Datos 2020'!F20</f>
        <v>0</v>
      </c>
      <c r="AI68" s="86">
        <f t="shared" si="77"/>
        <v>20328.5</v>
      </c>
    </row>
    <row r="69" spans="1:35" ht="12.75" customHeight="1" x14ac:dyDescent="0.2">
      <c r="A69" s="120" t="s">
        <v>32</v>
      </c>
      <c r="B69" s="137" t="s">
        <v>33</v>
      </c>
      <c r="C69" s="10" t="s">
        <v>25</v>
      </c>
      <c r="D69" s="82">
        <v>696</v>
      </c>
      <c r="E69" s="82">
        <v>456</v>
      </c>
      <c r="F69" s="82">
        <v>481</v>
      </c>
      <c r="G69" s="82">
        <v>438</v>
      </c>
      <c r="H69" s="82">
        <v>499</v>
      </c>
      <c r="I69" s="82">
        <v>383</v>
      </c>
      <c r="J69" s="82">
        <v>465</v>
      </c>
      <c r="K69" s="82">
        <v>364</v>
      </c>
      <c r="L69" s="82">
        <v>290</v>
      </c>
      <c r="M69" s="82">
        <v>64</v>
      </c>
      <c r="N69" s="82">
        <v>101</v>
      </c>
      <c r="O69" s="82">
        <v>60</v>
      </c>
      <c r="P69" s="82">
        <v>144</v>
      </c>
      <c r="Q69" s="82">
        <v>90</v>
      </c>
      <c r="R69" s="82">
        <v>68</v>
      </c>
      <c r="S69" s="82">
        <v>36</v>
      </c>
      <c r="T69" s="82">
        <v>1</v>
      </c>
      <c r="U69" s="82">
        <v>0</v>
      </c>
      <c r="V69" s="82">
        <v>0</v>
      </c>
      <c r="W69" s="82">
        <v>0</v>
      </c>
      <c r="X69" s="82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f>'Ingreso de Datos 2020'!F21</f>
        <v>0</v>
      </c>
      <c r="AI69" s="85">
        <f t="shared" si="77"/>
        <v>4636</v>
      </c>
    </row>
    <row r="70" spans="1:35" ht="12.75" customHeight="1" x14ac:dyDescent="0.2">
      <c r="A70" s="121"/>
      <c r="B70" s="138"/>
      <c r="C70" s="11" t="s">
        <v>39</v>
      </c>
      <c r="D70" s="83">
        <v>90310</v>
      </c>
      <c r="E70" s="83">
        <v>58411</v>
      </c>
      <c r="F70" s="83">
        <v>55724</v>
      </c>
      <c r="G70" s="83">
        <v>50086</v>
      </c>
      <c r="H70" s="83">
        <v>57191.839999999997</v>
      </c>
      <c r="I70" s="83">
        <v>43416.85</v>
      </c>
      <c r="J70" s="83">
        <v>52721.93</v>
      </c>
      <c r="K70" s="83">
        <v>38637.730000000003</v>
      </c>
      <c r="L70" s="83">
        <v>29581.1</v>
      </c>
      <c r="M70" s="83">
        <v>7084.02</v>
      </c>
      <c r="N70" s="83">
        <v>11009.38</v>
      </c>
      <c r="O70" s="83">
        <v>6460</v>
      </c>
      <c r="P70" s="83">
        <v>14657.36</v>
      </c>
      <c r="Q70" s="83">
        <v>9576.01</v>
      </c>
      <c r="R70" s="83">
        <v>7647.79</v>
      </c>
      <c r="S70" s="83">
        <v>3603.3</v>
      </c>
      <c r="T70" s="83">
        <v>100</v>
      </c>
      <c r="U70" s="83">
        <v>0</v>
      </c>
      <c r="V70" s="83">
        <v>0</v>
      </c>
      <c r="W70" s="83">
        <v>0</v>
      </c>
      <c r="X70" s="83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f>'Ingreso de Datos 2020'!F22</f>
        <v>0</v>
      </c>
      <c r="AI70" s="86">
        <f t="shared" si="77"/>
        <v>536218.30999999994</v>
      </c>
    </row>
    <row r="71" spans="1:35" ht="12.75" customHeight="1" x14ac:dyDescent="0.2">
      <c r="A71" s="121"/>
      <c r="B71" s="137" t="s">
        <v>34</v>
      </c>
      <c r="C71" s="10" t="s">
        <v>25</v>
      </c>
      <c r="D71" s="82">
        <v>560</v>
      </c>
      <c r="E71" s="82">
        <v>537</v>
      </c>
      <c r="F71" s="82">
        <v>411</v>
      </c>
      <c r="G71" s="82">
        <v>761</v>
      </c>
      <c r="H71" s="82">
        <v>476</v>
      </c>
      <c r="I71" s="82">
        <v>706</v>
      </c>
      <c r="J71" s="82">
        <v>476</v>
      </c>
      <c r="K71" s="82">
        <v>234</v>
      </c>
      <c r="L71" s="82">
        <v>190</v>
      </c>
      <c r="M71" s="82">
        <v>300</v>
      </c>
      <c r="N71" s="82">
        <v>100</v>
      </c>
      <c r="O71" s="82">
        <v>91</v>
      </c>
      <c r="P71" s="82">
        <v>226</v>
      </c>
      <c r="Q71" s="82">
        <v>203</v>
      </c>
      <c r="R71" s="82">
        <v>279</v>
      </c>
      <c r="S71" s="82">
        <v>226</v>
      </c>
      <c r="T71" s="82">
        <v>3</v>
      </c>
      <c r="U71" s="82">
        <v>0</v>
      </c>
      <c r="V71" s="82">
        <v>0</v>
      </c>
      <c r="W71" s="82">
        <v>0</v>
      </c>
      <c r="X71" s="82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f>'Ingreso de Datos 2020'!F23</f>
        <v>0</v>
      </c>
      <c r="AI71" s="85">
        <f t="shared" si="77"/>
        <v>5779</v>
      </c>
    </row>
    <row r="72" spans="1:35" ht="12.75" customHeight="1" x14ac:dyDescent="0.2">
      <c r="A72" s="121"/>
      <c r="B72" s="138"/>
      <c r="C72" s="11" t="s">
        <v>39</v>
      </c>
      <c r="D72" s="83">
        <v>37558</v>
      </c>
      <c r="E72" s="83">
        <v>42962</v>
      </c>
      <c r="F72" s="83">
        <v>32841</v>
      </c>
      <c r="G72" s="83">
        <v>60875</v>
      </c>
      <c r="H72" s="83">
        <v>40400</v>
      </c>
      <c r="I72" s="83">
        <v>63540</v>
      </c>
      <c r="J72" s="83">
        <v>42833</v>
      </c>
      <c r="K72" s="83">
        <v>21045</v>
      </c>
      <c r="L72" s="83">
        <v>17123</v>
      </c>
      <c r="M72" s="83">
        <v>27000</v>
      </c>
      <c r="N72" s="83">
        <v>9011</v>
      </c>
      <c r="O72" s="83">
        <v>8179</v>
      </c>
      <c r="P72" s="83">
        <v>20335</v>
      </c>
      <c r="Q72" s="83">
        <v>20795</v>
      </c>
      <c r="R72" s="83">
        <v>28686</v>
      </c>
      <c r="S72" s="83">
        <v>20340</v>
      </c>
      <c r="T72" s="83">
        <v>270</v>
      </c>
      <c r="U72" s="83">
        <v>0</v>
      </c>
      <c r="V72" s="83">
        <v>0</v>
      </c>
      <c r="W72" s="83">
        <v>0</v>
      </c>
      <c r="X72" s="83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f>'Ingreso de Datos 2020'!F24</f>
        <v>0</v>
      </c>
      <c r="AI72" s="86">
        <f t="shared" si="77"/>
        <v>493793</v>
      </c>
    </row>
    <row r="73" spans="1:35" ht="12.75" customHeight="1" x14ac:dyDescent="0.2">
      <c r="A73" s="121"/>
      <c r="B73" s="137" t="s">
        <v>35</v>
      </c>
      <c r="C73" s="10" t="s">
        <v>25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20</v>
      </c>
      <c r="S73" s="82">
        <v>149</v>
      </c>
      <c r="T73" s="82">
        <v>259</v>
      </c>
      <c r="U73" s="82">
        <v>372</v>
      </c>
      <c r="V73" s="82">
        <v>355</v>
      </c>
      <c r="W73" s="82">
        <v>363</v>
      </c>
      <c r="X73" s="82">
        <v>597</v>
      </c>
      <c r="Y73" s="17">
        <v>430</v>
      </c>
      <c r="Z73" s="17">
        <v>115</v>
      </c>
      <c r="AA73" s="17">
        <v>14</v>
      </c>
      <c r="AB73" s="17">
        <v>0</v>
      </c>
      <c r="AC73" s="17">
        <v>0</v>
      </c>
      <c r="AD73" s="17">
        <v>0</v>
      </c>
      <c r="AE73" s="17">
        <v>0</v>
      </c>
      <c r="AF73" s="17">
        <v>0</v>
      </c>
      <c r="AG73" s="17">
        <v>0</v>
      </c>
      <c r="AH73" s="17">
        <f>'Ingreso de Datos 2020'!F25</f>
        <v>0</v>
      </c>
      <c r="AI73" s="85">
        <f t="shared" si="77"/>
        <v>2674</v>
      </c>
    </row>
    <row r="74" spans="1:35" ht="12.75" customHeight="1" x14ac:dyDescent="0.2">
      <c r="A74" s="121"/>
      <c r="B74" s="138"/>
      <c r="C74" s="11" t="s">
        <v>39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2212.0300000000002</v>
      </c>
      <c r="S74" s="83">
        <v>16779.22</v>
      </c>
      <c r="T74" s="83">
        <v>29621.3</v>
      </c>
      <c r="U74" s="83">
        <v>47612</v>
      </c>
      <c r="V74" s="83">
        <v>52334.05</v>
      </c>
      <c r="W74" s="83">
        <v>66535.385439999998</v>
      </c>
      <c r="X74" s="83">
        <v>107781.06995639594</v>
      </c>
      <c r="Y74" s="18">
        <v>75858</v>
      </c>
      <c r="Z74" s="18">
        <v>23350</v>
      </c>
      <c r="AA74" s="18">
        <v>2560</v>
      </c>
      <c r="AB74" s="18">
        <v>0</v>
      </c>
      <c r="AC74" s="18">
        <v>0</v>
      </c>
      <c r="AD74" s="18">
        <v>0</v>
      </c>
      <c r="AE74" s="18">
        <v>0</v>
      </c>
      <c r="AF74" s="18">
        <v>0</v>
      </c>
      <c r="AG74" s="18">
        <v>0</v>
      </c>
      <c r="AH74" s="18">
        <f>'Ingreso de Datos 2020'!F26</f>
        <v>0</v>
      </c>
      <c r="AI74" s="86">
        <f t="shared" si="77"/>
        <v>424643.05539639597</v>
      </c>
    </row>
    <row r="75" spans="1:35" ht="12.75" customHeight="1" x14ac:dyDescent="0.2">
      <c r="A75" s="121"/>
      <c r="B75" s="137" t="s">
        <v>36</v>
      </c>
      <c r="C75" s="10" t="s">
        <v>25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0</v>
      </c>
      <c r="Y75" s="17">
        <v>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f>'Ingreso de Datos 2020'!F27</f>
        <v>0</v>
      </c>
      <c r="AI75" s="85">
        <f t="shared" si="77"/>
        <v>0</v>
      </c>
    </row>
    <row r="76" spans="1:35" ht="12.75" customHeight="1" x14ac:dyDescent="0.2">
      <c r="A76" s="121"/>
      <c r="B76" s="138"/>
      <c r="C76" s="11" t="s">
        <v>39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v>0</v>
      </c>
      <c r="U76" s="83">
        <v>0</v>
      </c>
      <c r="V76" s="83">
        <v>0</v>
      </c>
      <c r="W76" s="83">
        <v>0</v>
      </c>
      <c r="X76" s="83">
        <v>0</v>
      </c>
      <c r="Y76" s="18">
        <v>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f>'Ingreso de Datos 2020'!F28</f>
        <v>0</v>
      </c>
      <c r="AI76" s="86">
        <f t="shared" si="77"/>
        <v>0</v>
      </c>
    </row>
    <row r="77" spans="1:35" ht="12.75" customHeight="1" x14ac:dyDescent="0.2">
      <c r="A77" s="121"/>
      <c r="B77" s="137" t="s">
        <v>37</v>
      </c>
      <c r="C77" s="10" t="s">
        <v>25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17">
        <v>0</v>
      </c>
      <c r="Z77" s="17">
        <v>337</v>
      </c>
      <c r="AA77" s="17">
        <v>378</v>
      </c>
      <c r="AB77" s="17">
        <v>219</v>
      </c>
      <c r="AC77" s="17">
        <v>149</v>
      </c>
      <c r="AD77" s="17">
        <v>197</v>
      </c>
      <c r="AE77" s="17">
        <v>181</v>
      </c>
      <c r="AF77" s="17">
        <v>202</v>
      </c>
      <c r="AG77" s="17">
        <v>206</v>
      </c>
      <c r="AH77" s="17">
        <f>'Ingreso de Datos 2020'!F29</f>
        <v>357</v>
      </c>
      <c r="AI77" s="85">
        <f t="shared" si="77"/>
        <v>2226</v>
      </c>
    </row>
    <row r="78" spans="1:35" ht="12.75" customHeight="1" x14ac:dyDescent="0.2">
      <c r="A78" s="121"/>
      <c r="B78" s="138"/>
      <c r="C78" s="11" t="s">
        <v>39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3">
        <v>0</v>
      </c>
      <c r="X78" s="83">
        <v>0</v>
      </c>
      <c r="Y78" s="18">
        <v>0</v>
      </c>
      <c r="Z78" s="18">
        <v>95821</v>
      </c>
      <c r="AA78" s="18">
        <v>104375</v>
      </c>
      <c r="AB78" s="18">
        <v>74245</v>
      </c>
      <c r="AC78" s="18">
        <v>60058</v>
      </c>
      <c r="AD78" s="18">
        <v>93912</v>
      </c>
      <c r="AE78" s="18">
        <v>99846</v>
      </c>
      <c r="AF78" s="18">
        <v>97204</v>
      </c>
      <c r="AG78" s="18">
        <v>114820</v>
      </c>
      <c r="AH78" s="18">
        <f>'Ingreso de Datos 2020'!F30</f>
        <v>148216</v>
      </c>
      <c r="AI78" s="86">
        <f t="shared" si="77"/>
        <v>888497</v>
      </c>
    </row>
    <row r="79" spans="1:35" ht="12.75" customHeight="1" x14ac:dyDescent="0.2">
      <c r="A79" s="121"/>
      <c r="B79" s="137" t="s">
        <v>38</v>
      </c>
      <c r="C79" s="10" t="s">
        <v>25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0</v>
      </c>
      <c r="AE79" s="17">
        <v>79</v>
      </c>
      <c r="AF79" s="17">
        <v>24</v>
      </c>
      <c r="AG79" s="17">
        <v>129</v>
      </c>
      <c r="AH79" s="17">
        <f>'Ingreso de Datos 2020'!F31</f>
        <v>5</v>
      </c>
      <c r="AI79" s="85">
        <f t="shared" si="77"/>
        <v>237</v>
      </c>
    </row>
    <row r="80" spans="1:35" ht="12.75" customHeight="1" x14ac:dyDescent="0.2">
      <c r="A80" s="121"/>
      <c r="B80" s="138"/>
      <c r="C80" s="11" t="s">
        <v>39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0</v>
      </c>
      <c r="AE80" s="18">
        <v>30049</v>
      </c>
      <c r="AF80" s="18">
        <v>19500</v>
      </c>
      <c r="AG80" s="18">
        <v>37907</v>
      </c>
      <c r="AH80" s="18">
        <f>'Ingreso de Datos 2020'!F32</f>
        <v>1478</v>
      </c>
      <c r="AI80" s="86">
        <f t="shared" si="77"/>
        <v>88934</v>
      </c>
    </row>
    <row r="81" spans="1:35" ht="12.75" customHeight="1" x14ac:dyDescent="0.2">
      <c r="A81" s="121"/>
      <c r="B81" s="137" t="s">
        <v>40</v>
      </c>
      <c r="C81" s="10" t="s">
        <v>25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0</v>
      </c>
      <c r="AG81" s="17">
        <v>0</v>
      </c>
      <c r="AH81" s="17">
        <f>'Ingreso de Datos 2020'!F33</f>
        <v>20</v>
      </c>
      <c r="AI81" s="85">
        <f t="shared" si="77"/>
        <v>20</v>
      </c>
    </row>
    <row r="82" spans="1:35" ht="12.75" customHeight="1" x14ac:dyDescent="0.2">
      <c r="A82" s="122"/>
      <c r="B82" s="138"/>
      <c r="C82" s="11" t="s">
        <v>39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  <c r="X82" s="83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0</v>
      </c>
      <c r="AG82" s="18">
        <v>0</v>
      </c>
      <c r="AH82" s="18">
        <f>'Ingreso de Datos 2020'!F34</f>
        <v>6873</v>
      </c>
      <c r="AI82" s="86">
        <f t="shared" si="77"/>
        <v>6873</v>
      </c>
    </row>
    <row r="83" spans="1:35" ht="12.75" customHeight="1" x14ac:dyDescent="0.2">
      <c r="A83" s="120" t="s">
        <v>41</v>
      </c>
      <c r="B83" s="137" t="s">
        <v>42</v>
      </c>
      <c r="C83" s="10" t="s">
        <v>25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2</v>
      </c>
      <c r="U83" s="82">
        <v>96</v>
      </c>
      <c r="V83" s="82">
        <v>3192</v>
      </c>
      <c r="W83" s="82">
        <v>2695</v>
      </c>
      <c r="X83" s="82">
        <v>1406</v>
      </c>
      <c r="Y83" s="17">
        <v>791</v>
      </c>
      <c r="Z83" s="17">
        <v>1204</v>
      </c>
      <c r="AA83" s="17">
        <v>1168</v>
      </c>
      <c r="AB83" s="17">
        <v>2815</v>
      </c>
      <c r="AC83" s="17">
        <v>2439</v>
      </c>
      <c r="AD83" s="17">
        <v>1842</v>
      </c>
      <c r="AE83" s="17">
        <v>2387</v>
      </c>
      <c r="AF83" s="17">
        <v>2758</v>
      </c>
      <c r="AG83" s="17">
        <v>1732</v>
      </c>
      <c r="AH83" s="17">
        <f>'Ingreso de Datos 2020'!F35</f>
        <v>1170</v>
      </c>
      <c r="AI83" s="85">
        <f t="shared" si="77"/>
        <v>25697</v>
      </c>
    </row>
    <row r="84" spans="1:35" ht="12.75" customHeight="1" x14ac:dyDescent="0.2">
      <c r="A84" s="121"/>
      <c r="B84" s="138"/>
      <c r="C84" s="11" t="s">
        <v>39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83">
        <v>60</v>
      </c>
      <c r="U84" s="83">
        <v>4606</v>
      </c>
      <c r="V84" s="83">
        <v>479303</v>
      </c>
      <c r="W84" s="83">
        <v>414429</v>
      </c>
      <c r="X84" s="83">
        <v>137132.61635118615</v>
      </c>
      <c r="Y84" s="18">
        <v>57136.416068551334</v>
      </c>
      <c r="Z84" s="18">
        <v>79725</v>
      </c>
      <c r="AA84" s="18">
        <v>61637</v>
      </c>
      <c r="AB84" s="18">
        <v>181950</v>
      </c>
      <c r="AC84" s="18">
        <v>145293</v>
      </c>
      <c r="AD84" s="18">
        <v>128173</v>
      </c>
      <c r="AE84" s="18">
        <v>161190</v>
      </c>
      <c r="AF84" s="18">
        <v>174007</v>
      </c>
      <c r="AG84" s="18">
        <v>103011</v>
      </c>
      <c r="AH84" s="18">
        <f>'Ingreso de Datos 2020'!F36</f>
        <v>105241</v>
      </c>
      <c r="AI84" s="86">
        <f t="shared" si="77"/>
        <v>2232894.0324197374</v>
      </c>
    </row>
    <row r="85" spans="1:35" ht="12.75" customHeight="1" x14ac:dyDescent="0.2">
      <c r="A85" s="121"/>
      <c r="B85" s="137" t="s">
        <v>43</v>
      </c>
      <c r="C85" s="10" t="s">
        <v>25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0</v>
      </c>
      <c r="U85" s="82">
        <v>0</v>
      </c>
      <c r="V85" s="82">
        <v>0</v>
      </c>
      <c r="W85" s="82">
        <v>0</v>
      </c>
      <c r="X85" s="82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f>'Ingreso de Datos 2020'!F37</f>
        <v>0</v>
      </c>
      <c r="AI85" s="85">
        <f t="shared" si="77"/>
        <v>0</v>
      </c>
    </row>
    <row r="86" spans="1:35" ht="12.75" customHeight="1" x14ac:dyDescent="0.2">
      <c r="A86" s="121"/>
      <c r="B86" s="138"/>
      <c r="C86" s="11" t="s">
        <v>39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0</v>
      </c>
      <c r="U86" s="83">
        <v>0</v>
      </c>
      <c r="V86" s="83">
        <v>0</v>
      </c>
      <c r="W86" s="83">
        <v>0</v>
      </c>
      <c r="X86" s="83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f>'Ingreso de Datos 2020'!F38</f>
        <v>0</v>
      </c>
      <c r="AI86" s="86">
        <f t="shared" si="77"/>
        <v>0</v>
      </c>
    </row>
    <row r="87" spans="1:35" ht="12.75" customHeight="1" x14ac:dyDescent="0.2">
      <c r="A87" s="121"/>
      <c r="B87" s="137" t="s">
        <v>44</v>
      </c>
      <c r="C87" s="10" t="s">
        <v>25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0</v>
      </c>
      <c r="U87" s="82">
        <v>0</v>
      </c>
      <c r="V87" s="82">
        <v>0</v>
      </c>
      <c r="W87" s="82">
        <v>0</v>
      </c>
      <c r="X87" s="82">
        <v>0</v>
      </c>
      <c r="Y87" s="17">
        <v>0</v>
      </c>
      <c r="Z87" s="17">
        <v>61</v>
      </c>
      <c r="AA87" s="17">
        <v>160</v>
      </c>
      <c r="AB87" s="17">
        <v>25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f>'Ingreso de Datos 2020'!F39</f>
        <v>0</v>
      </c>
      <c r="AI87" s="85">
        <f t="shared" si="77"/>
        <v>246</v>
      </c>
    </row>
    <row r="88" spans="1:35" ht="12.75" customHeight="1" x14ac:dyDescent="0.2">
      <c r="A88" s="121"/>
      <c r="B88" s="138"/>
      <c r="C88" s="11" t="s">
        <v>39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0</v>
      </c>
      <c r="X88" s="83">
        <v>0</v>
      </c>
      <c r="Y88" s="18">
        <v>0</v>
      </c>
      <c r="Z88" s="18">
        <v>3355</v>
      </c>
      <c r="AA88" s="18">
        <v>8800</v>
      </c>
      <c r="AB88" s="18">
        <v>1375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f>'Ingreso de Datos 2020'!F40</f>
        <v>0</v>
      </c>
      <c r="AI88" s="86">
        <f t="shared" si="77"/>
        <v>13530</v>
      </c>
    </row>
    <row r="89" spans="1:35" ht="12.75" customHeight="1" x14ac:dyDescent="0.2">
      <c r="A89" s="121"/>
      <c r="B89" s="137" t="s">
        <v>45</v>
      </c>
      <c r="C89" s="59" t="s">
        <v>25</v>
      </c>
      <c r="D89" s="82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v>0</v>
      </c>
      <c r="W89" s="103">
        <v>0</v>
      </c>
      <c r="X89" s="103">
        <v>0</v>
      </c>
      <c r="Y89" s="103">
        <v>0</v>
      </c>
      <c r="Z89" s="103">
        <v>0</v>
      </c>
      <c r="AA89" s="103">
        <v>0</v>
      </c>
      <c r="AB89" s="103">
        <v>0</v>
      </c>
      <c r="AC89" s="103">
        <v>0</v>
      </c>
      <c r="AD89" s="103">
        <v>0</v>
      </c>
      <c r="AE89" s="103">
        <v>0</v>
      </c>
      <c r="AF89" s="103">
        <v>0</v>
      </c>
      <c r="AG89" s="116">
        <v>4</v>
      </c>
      <c r="AH89" s="17">
        <f>'Ingreso de Datos 2020'!F41</f>
        <v>64</v>
      </c>
      <c r="AI89" s="85">
        <f t="shared" si="77"/>
        <v>68</v>
      </c>
    </row>
    <row r="90" spans="1:35" ht="12.75" customHeight="1" x14ac:dyDescent="0.2">
      <c r="A90" s="122"/>
      <c r="B90" s="138"/>
      <c r="C90" s="57" t="s">
        <v>39</v>
      </c>
      <c r="D90" s="83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4">
        <v>0</v>
      </c>
      <c r="AA90" s="104">
        <v>0</v>
      </c>
      <c r="AB90" s="104">
        <v>0</v>
      </c>
      <c r="AC90" s="104">
        <v>0</v>
      </c>
      <c r="AD90" s="104">
        <v>0</v>
      </c>
      <c r="AE90" s="104">
        <v>0</v>
      </c>
      <c r="AF90" s="104">
        <v>0</v>
      </c>
      <c r="AG90" s="117">
        <v>383</v>
      </c>
      <c r="AH90" s="18">
        <f>'Ingreso de Datos 2020'!F42</f>
        <v>3917</v>
      </c>
      <c r="AI90" s="86">
        <f t="shared" si="77"/>
        <v>4300</v>
      </c>
    </row>
    <row r="91" spans="1:35" ht="12.75" customHeight="1" x14ac:dyDescent="0.2">
      <c r="A91" s="3" t="str">
        <f>A46</f>
        <v>FUENTE: reporte mensual Metas Subsidios Asignados DPH a DIFIN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8"/>
      <c r="AD91" s="28"/>
      <c r="AE91" s="28"/>
      <c r="AF91" s="28"/>
      <c r="AG91" s="28"/>
      <c r="AH91" s="28"/>
      <c r="AI91" s="28"/>
    </row>
    <row r="92" spans="1:3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89"/>
      <c r="AI92" s="89"/>
    </row>
    <row r="93" spans="1:3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89"/>
      <c r="AI93" s="89"/>
    </row>
    <row r="94" spans="1:3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89"/>
      <c r="AI94" s="89"/>
    </row>
    <row r="95" spans="1:3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89"/>
      <c r="AI95" s="89"/>
    </row>
    <row r="96" spans="1:35" ht="12.75" customHeight="1" thickBot="1" x14ac:dyDescent="0.25">
      <c r="A96" s="60" t="s">
        <v>56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C96" s="34"/>
      <c r="AH96" s="87"/>
      <c r="AI96" s="87"/>
    </row>
    <row r="97" spans="1:35" s="7" customFormat="1" ht="12.75" customHeight="1" x14ac:dyDescent="0.2">
      <c r="A97" s="143" t="s">
        <v>52</v>
      </c>
      <c r="B97" s="144"/>
      <c r="C97" s="145"/>
      <c r="D97" s="141" t="s">
        <v>53</v>
      </c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39" t="s">
        <v>22</v>
      </c>
    </row>
    <row r="98" spans="1:35" s="7" customFormat="1" ht="12.75" customHeight="1" thickBot="1" x14ac:dyDescent="0.25">
      <c r="A98" s="146"/>
      <c r="B98" s="147"/>
      <c r="C98" s="147"/>
      <c r="D98" s="91">
        <v>1990</v>
      </c>
      <c r="E98" s="91">
        <v>1991</v>
      </c>
      <c r="F98" s="91">
        <v>1992</v>
      </c>
      <c r="G98" s="91">
        <v>1993</v>
      </c>
      <c r="H98" s="91">
        <v>1994</v>
      </c>
      <c r="I98" s="91">
        <v>1995</v>
      </c>
      <c r="J98" s="91">
        <v>1996</v>
      </c>
      <c r="K98" s="91">
        <v>1997</v>
      </c>
      <c r="L98" s="91">
        <v>1998</v>
      </c>
      <c r="M98" s="91">
        <v>1999</v>
      </c>
      <c r="N98" s="91">
        <v>2000</v>
      </c>
      <c r="O98" s="91">
        <v>2001</v>
      </c>
      <c r="P98" s="91">
        <v>2002</v>
      </c>
      <c r="Q98" s="91">
        <v>2003</v>
      </c>
      <c r="R98" s="91">
        <v>2004</v>
      </c>
      <c r="S98" s="91">
        <v>2005</v>
      </c>
      <c r="T98" s="91">
        <v>2006</v>
      </c>
      <c r="U98" s="91">
        <v>2007</v>
      </c>
      <c r="V98" s="91">
        <v>2008</v>
      </c>
      <c r="W98" s="91">
        <v>2009</v>
      </c>
      <c r="X98" s="91">
        <v>2010</v>
      </c>
      <c r="Y98" s="91">
        <v>2011</v>
      </c>
      <c r="Z98" s="91">
        <v>2012</v>
      </c>
      <c r="AA98" s="91">
        <v>2013</v>
      </c>
      <c r="AB98" s="91">
        <v>2014</v>
      </c>
      <c r="AC98" s="91">
        <v>2015</v>
      </c>
      <c r="AD98" s="91">
        <v>2016</v>
      </c>
      <c r="AE98" s="91">
        <v>2017</v>
      </c>
      <c r="AF98" s="91">
        <v>2018</v>
      </c>
      <c r="AG98" s="102">
        <v>2019</v>
      </c>
      <c r="AH98" s="102">
        <v>2020</v>
      </c>
      <c r="AI98" s="140"/>
    </row>
    <row r="99" spans="1:35" ht="12.75" customHeight="1" x14ac:dyDescent="0.2">
      <c r="A99" s="39"/>
      <c r="B99" s="40" t="s">
        <v>54</v>
      </c>
      <c r="C99" s="25" t="s">
        <v>25</v>
      </c>
      <c r="D99" s="25">
        <f>D102+D104+D106+D108+D110+D112+D114+D116+D118+D120+D122+D124+D126+D128+D130+D132+D134</f>
        <v>0</v>
      </c>
      <c r="E99" s="25">
        <f t="shared" ref="E99:AH99" si="78">E102+E104+E106+E108+E110+E112+E114+E116+E118+E120+E122+E124+E126+E128+E130+E132+E134</f>
        <v>0</v>
      </c>
      <c r="F99" s="25">
        <f t="shared" si="78"/>
        <v>0</v>
      </c>
      <c r="G99" s="25">
        <f t="shared" si="78"/>
        <v>0</v>
      </c>
      <c r="H99" s="25">
        <f t="shared" si="78"/>
        <v>0</v>
      </c>
      <c r="I99" s="25">
        <f t="shared" si="78"/>
        <v>0</v>
      </c>
      <c r="J99" s="25">
        <f t="shared" si="78"/>
        <v>0</v>
      </c>
      <c r="K99" s="25">
        <f t="shared" si="78"/>
        <v>0</v>
      </c>
      <c r="L99" s="25">
        <f t="shared" si="78"/>
        <v>0</v>
      </c>
      <c r="M99" s="25">
        <f t="shared" si="78"/>
        <v>0</v>
      </c>
      <c r="N99" s="25">
        <f t="shared" si="78"/>
        <v>0</v>
      </c>
      <c r="O99" s="25">
        <f t="shared" si="78"/>
        <v>0</v>
      </c>
      <c r="P99" s="25">
        <f t="shared" si="78"/>
        <v>0</v>
      </c>
      <c r="Q99" s="25">
        <f t="shared" si="78"/>
        <v>0</v>
      </c>
      <c r="R99" s="25">
        <f t="shared" si="78"/>
        <v>0</v>
      </c>
      <c r="S99" s="25">
        <f t="shared" si="78"/>
        <v>0</v>
      </c>
      <c r="T99" s="25">
        <f t="shared" si="78"/>
        <v>0</v>
      </c>
      <c r="U99" s="25">
        <f t="shared" si="78"/>
        <v>0</v>
      </c>
      <c r="V99" s="25">
        <f t="shared" si="78"/>
        <v>0</v>
      </c>
      <c r="W99" s="25">
        <f t="shared" si="78"/>
        <v>0</v>
      </c>
      <c r="X99" s="25">
        <f t="shared" si="78"/>
        <v>0</v>
      </c>
      <c r="Y99" s="25">
        <f t="shared" si="78"/>
        <v>0</v>
      </c>
      <c r="Z99" s="25">
        <f t="shared" si="78"/>
        <v>0</v>
      </c>
      <c r="AA99" s="25">
        <f t="shared" si="78"/>
        <v>0</v>
      </c>
      <c r="AB99" s="25">
        <f t="shared" si="78"/>
        <v>0</v>
      </c>
      <c r="AC99" s="25">
        <f t="shared" si="78"/>
        <v>487</v>
      </c>
      <c r="AD99" s="25">
        <f t="shared" si="78"/>
        <v>690</v>
      </c>
      <c r="AE99" s="25">
        <f t="shared" si="78"/>
        <v>95</v>
      </c>
      <c r="AF99" s="25">
        <f t="shared" si="78"/>
        <v>8</v>
      </c>
      <c r="AG99" s="25">
        <f t="shared" ref="AG99" si="79">AG102+AG104+AG106+AG108+AG110+AG112+AG114+AG116+AG118+AG120+AG122+AG124+AG126+AG128+AG130+AG132+AG134</f>
        <v>2</v>
      </c>
      <c r="AH99" s="25">
        <f t="shared" si="78"/>
        <v>0</v>
      </c>
      <c r="AI99" s="42">
        <f>SUM(D99:AH99)</f>
        <v>1282</v>
      </c>
    </row>
    <row r="100" spans="1:35" ht="12.75" customHeight="1" thickBot="1" x14ac:dyDescent="0.25">
      <c r="A100" s="43"/>
      <c r="B100" s="16"/>
      <c r="C100" s="20" t="s">
        <v>39</v>
      </c>
      <c r="D100" s="20">
        <f>D103+D105+D107+D109+D111+D113+D115+D117+D119+D121+D123+D125+D127+D129+D131+D133+D135</f>
        <v>0</v>
      </c>
      <c r="E100" s="20">
        <f t="shared" ref="E100:AH100" si="80">E103+E105+E107+E109+E111+E113+E115+E117+E119+E121+E123+E125+E127+E129+E131+E133+E135</f>
        <v>0</v>
      </c>
      <c r="F100" s="20">
        <f t="shared" si="80"/>
        <v>0</v>
      </c>
      <c r="G100" s="20">
        <f t="shared" si="80"/>
        <v>0</v>
      </c>
      <c r="H100" s="20">
        <f t="shared" si="80"/>
        <v>0</v>
      </c>
      <c r="I100" s="20">
        <f t="shared" si="80"/>
        <v>0</v>
      </c>
      <c r="J100" s="20">
        <f t="shared" si="80"/>
        <v>0</v>
      </c>
      <c r="K100" s="20">
        <f t="shared" si="80"/>
        <v>0</v>
      </c>
      <c r="L100" s="20">
        <f t="shared" si="80"/>
        <v>0</v>
      </c>
      <c r="M100" s="20">
        <f t="shared" si="80"/>
        <v>0</v>
      </c>
      <c r="N100" s="20">
        <f t="shared" si="80"/>
        <v>0</v>
      </c>
      <c r="O100" s="20">
        <f t="shared" si="80"/>
        <v>0</v>
      </c>
      <c r="P100" s="20">
        <f t="shared" si="80"/>
        <v>0</v>
      </c>
      <c r="Q100" s="20">
        <f t="shared" si="80"/>
        <v>0</v>
      </c>
      <c r="R100" s="20">
        <f t="shared" si="80"/>
        <v>0</v>
      </c>
      <c r="S100" s="20">
        <f t="shared" si="80"/>
        <v>0</v>
      </c>
      <c r="T100" s="20">
        <f t="shared" si="80"/>
        <v>0</v>
      </c>
      <c r="U100" s="20">
        <f t="shared" si="80"/>
        <v>0</v>
      </c>
      <c r="V100" s="20">
        <f t="shared" si="80"/>
        <v>0</v>
      </c>
      <c r="W100" s="20">
        <f t="shared" si="80"/>
        <v>0</v>
      </c>
      <c r="X100" s="20">
        <f t="shared" si="80"/>
        <v>0</v>
      </c>
      <c r="Y100" s="20">
        <f t="shared" si="80"/>
        <v>0</v>
      </c>
      <c r="Z100" s="20">
        <f t="shared" si="80"/>
        <v>0</v>
      </c>
      <c r="AA100" s="20">
        <f t="shared" si="80"/>
        <v>0</v>
      </c>
      <c r="AB100" s="20">
        <f t="shared" si="80"/>
        <v>0</v>
      </c>
      <c r="AC100" s="20">
        <f t="shared" si="80"/>
        <v>18602</v>
      </c>
      <c r="AD100" s="20">
        <f t="shared" si="80"/>
        <v>73725</v>
      </c>
      <c r="AE100" s="20">
        <f t="shared" si="80"/>
        <v>16683</v>
      </c>
      <c r="AF100" s="20">
        <f t="shared" si="80"/>
        <v>6592</v>
      </c>
      <c r="AG100" s="20">
        <f t="shared" ref="AG100" si="81">AG103+AG105+AG107+AG109+AG111+AG113+AG115+AG117+AG119+AG121+AG123+AG125+AG127+AG129+AG131+AG133+AG135</f>
        <v>2245</v>
      </c>
      <c r="AH100" s="20">
        <f t="shared" si="80"/>
        <v>313</v>
      </c>
      <c r="AI100" s="45">
        <f>SUM(D100:AH100)</f>
        <v>118160</v>
      </c>
    </row>
    <row r="101" spans="1:35" ht="12.75" customHeight="1" x14ac:dyDescent="0.2">
      <c r="A101" s="58"/>
      <c r="B101" s="1"/>
      <c r="C101" s="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</row>
    <row r="102" spans="1:35" ht="12.75" customHeight="1" x14ac:dyDescent="0.2">
      <c r="A102" s="120" t="s">
        <v>23</v>
      </c>
      <c r="B102" s="137" t="s">
        <v>24</v>
      </c>
      <c r="C102" s="59" t="s">
        <v>25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0</v>
      </c>
      <c r="U102" s="82">
        <v>0</v>
      </c>
      <c r="V102" s="82">
        <v>0</v>
      </c>
      <c r="W102" s="82">
        <v>0</v>
      </c>
      <c r="X102" s="82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f>'Ingreso de Datos 2020'!F63</f>
        <v>0</v>
      </c>
      <c r="AI102" s="85">
        <f t="shared" ref="AI102:AI135" si="82">SUM(D102:AH102)</f>
        <v>0</v>
      </c>
    </row>
    <row r="103" spans="1:35" ht="12.75" customHeight="1" x14ac:dyDescent="0.2">
      <c r="A103" s="121"/>
      <c r="B103" s="138"/>
      <c r="C103" s="57" t="s">
        <v>39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83">
        <v>0</v>
      </c>
      <c r="U103" s="83">
        <v>0</v>
      </c>
      <c r="V103" s="83">
        <v>0</v>
      </c>
      <c r="W103" s="83">
        <v>0</v>
      </c>
      <c r="X103" s="83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f>'Ingreso de Datos 2020'!F64</f>
        <v>0</v>
      </c>
      <c r="AI103" s="86">
        <f t="shared" si="82"/>
        <v>0</v>
      </c>
    </row>
    <row r="104" spans="1:35" ht="12.75" customHeight="1" x14ac:dyDescent="0.2">
      <c r="A104" s="121"/>
      <c r="B104" s="137" t="s">
        <v>27</v>
      </c>
      <c r="C104" s="10" t="s">
        <v>25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2">
        <v>0</v>
      </c>
      <c r="U104" s="82">
        <v>0</v>
      </c>
      <c r="V104" s="82">
        <v>0</v>
      </c>
      <c r="W104" s="82">
        <v>0</v>
      </c>
      <c r="X104" s="82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f>'Ingreso de Datos 2020'!F65</f>
        <v>0</v>
      </c>
      <c r="AI104" s="85">
        <f t="shared" si="82"/>
        <v>0</v>
      </c>
    </row>
    <row r="105" spans="1:35" ht="12.75" customHeight="1" x14ac:dyDescent="0.2">
      <c r="A105" s="121"/>
      <c r="B105" s="138"/>
      <c r="C105" s="11" t="s">
        <v>39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83">
        <v>0</v>
      </c>
      <c r="R105" s="83">
        <v>0</v>
      </c>
      <c r="S105" s="83">
        <v>0</v>
      </c>
      <c r="T105" s="83">
        <v>0</v>
      </c>
      <c r="U105" s="83">
        <v>0</v>
      </c>
      <c r="V105" s="83">
        <v>0</v>
      </c>
      <c r="W105" s="83">
        <v>0</v>
      </c>
      <c r="X105" s="83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f>'Ingreso de Datos 2020'!F66</f>
        <v>0</v>
      </c>
      <c r="AI105" s="86">
        <f t="shared" si="82"/>
        <v>0</v>
      </c>
    </row>
    <row r="106" spans="1:35" ht="12.75" customHeight="1" x14ac:dyDescent="0.2">
      <c r="A106" s="121"/>
      <c r="B106" s="137" t="s">
        <v>28</v>
      </c>
      <c r="C106" s="10" t="s">
        <v>25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2">
        <v>0</v>
      </c>
      <c r="U106" s="82">
        <v>0</v>
      </c>
      <c r="V106" s="82">
        <v>0</v>
      </c>
      <c r="W106" s="82">
        <v>0</v>
      </c>
      <c r="X106" s="82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f>'Ingreso de Datos 2020'!F67</f>
        <v>0</v>
      </c>
      <c r="AI106" s="85">
        <f t="shared" si="82"/>
        <v>0</v>
      </c>
    </row>
    <row r="107" spans="1:35" ht="12.75" customHeight="1" x14ac:dyDescent="0.2">
      <c r="A107" s="121"/>
      <c r="B107" s="138"/>
      <c r="C107" s="11" t="s">
        <v>39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83">
        <v>0</v>
      </c>
      <c r="U107" s="83">
        <v>0</v>
      </c>
      <c r="V107" s="83">
        <v>0</v>
      </c>
      <c r="W107" s="83">
        <v>0</v>
      </c>
      <c r="X107" s="83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f>'Ingreso de Datos 2020'!F68</f>
        <v>0</v>
      </c>
      <c r="AI107" s="86">
        <f t="shared" si="82"/>
        <v>0</v>
      </c>
    </row>
    <row r="108" spans="1:35" ht="12.75" customHeight="1" x14ac:dyDescent="0.2">
      <c r="A108" s="121"/>
      <c r="B108" s="137" t="s">
        <v>29</v>
      </c>
      <c r="C108" s="10" t="s">
        <v>25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  <c r="V108" s="82">
        <v>0</v>
      </c>
      <c r="W108" s="82">
        <v>0</v>
      </c>
      <c r="X108" s="82">
        <v>0</v>
      </c>
      <c r="Y108" s="17">
        <v>0</v>
      </c>
      <c r="Z108" s="17">
        <v>0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f>'Ingreso de Datos 2020'!F69</f>
        <v>0</v>
      </c>
      <c r="AI108" s="85">
        <f t="shared" si="82"/>
        <v>0</v>
      </c>
    </row>
    <row r="109" spans="1:35" ht="12.75" customHeight="1" x14ac:dyDescent="0.2">
      <c r="A109" s="121"/>
      <c r="B109" s="138"/>
      <c r="C109" s="11" t="s">
        <v>39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3">
        <v>0</v>
      </c>
      <c r="Y109" s="18">
        <v>0</v>
      </c>
      <c r="Z109" s="18">
        <v>0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f>'Ingreso de Datos 2020'!F70</f>
        <v>0</v>
      </c>
      <c r="AI109" s="86">
        <f t="shared" si="82"/>
        <v>0</v>
      </c>
    </row>
    <row r="110" spans="1:35" ht="12.75" customHeight="1" x14ac:dyDescent="0.2">
      <c r="A110" s="121"/>
      <c r="B110" s="137" t="s">
        <v>30</v>
      </c>
      <c r="C110" s="10" t="s">
        <v>25</v>
      </c>
      <c r="D110" s="82">
        <v>0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0</v>
      </c>
      <c r="U110" s="82">
        <v>0</v>
      </c>
      <c r="V110" s="82">
        <v>0</v>
      </c>
      <c r="W110" s="82">
        <v>0</v>
      </c>
      <c r="X110" s="82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0</v>
      </c>
      <c r="AE110" s="17">
        <v>1</v>
      </c>
      <c r="AF110" s="17">
        <v>2</v>
      </c>
      <c r="AG110" s="17">
        <v>1</v>
      </c>
      <c r="AH110" s="17">
        <f>'Ingreso de Datos 2020'!F71</f>
        <v>0</v>
      </c>
      <c r="AI110" s="85">
        <f t="shared" si="82"/>
        <v>4</v>
      </c>
    </row>
    <row r="111" spans="1:35" ht="12.75" customHeight="1" x14ac:dyDescent="0.2">
      <c r="A111" s="121"/>
      <c r="B111" s="138"/>
      <c r="C111" s="11" t="s">
        <v>39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0</v>
      </c>
      <c r="AE111" s="18">
        <v>1023</v>
      </c>
      <c r="AF111" s="18">
        <v>3352</v>
      </c>
      <c r="AG111" s="18">
        <v>1345</v>
      </c>
      <c r="AH111" s="18">
        <f>'Ingreso de Datos 2020'!F72</f>
        <v>313</v>
      </c>
      <c r="AI111" s="86">
        <f t="shared" si="82"/>
        <v>6033</v>
      </c>
    </row>
    <row r="112" spans="1:35" ht="12.75" customHeight="1" x14ac:dyDescent="0.2">
      <c r="A112" s="121"/>
      <c r="B112" s="137" t="s">
        <v>31</v>
      </c>
      <c r="C112" s="10" t="s">
        <v>25</v>
      </c>
      <c r="D112" s="82">
        <v>0</v>
      </c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82">
        <v>0</v>
      </c>
      <c r="U112" s="82">
        <v>0</v>
      </c>
      <c r="V112" s="82">
        <v>0</v>
      </c>
      <c r="W112" s="82">
        <v>0</v>
      </c>
      <c r="X112" s="82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f>'Ingreso de Datos 2020'!F73</f>
        <v>0</v>
      </c>
      <c r="AI112" s="85">
        <f t="shared" si="82"/>
        <v>0</v>
      </c>
    </row>
    <row r="113" spans="1:35" ht="12.75" customHeight="1" x14ac:dyDescent="0.2">
      <c r="A113" s="122"/>
      <c r="B113" s="138"/>
      <c r="C113" s="11" t="s">
        <v>39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v>0</v>
      </c>
      <c r="V113" s="83">
        <v>0</v>
      </c>
      <c r="W113" s="83">
        <v>0</v>
      </c>
      <c r="X113" s="83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f>'Ingreso de Datos 2020'!F74</f>
        <v>0</v>
      </c>
      <c r="AI113" s="86">
        <f t="shared" si="82"/>
        <v>0</v>
      </c>
    </row>
    <row r="114" spans="1:35" ht="12.75" customHeight="1" x14ac:dyDescent="0.2">
      <c r="A114" s="120" t="s">
        <v>32</v>
      </c>
      <c r="B114" s="137" t="s">
        <v>33</v>
      </c>
      <c r="C114" s="10" t="s">
        <v>25</v>
      </c>
      <c r="D114" s="82">
        <v>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0</v>
      </c>
      <c r="U114" s="82">
        <v>0</v>
      </c>
      <c r="V114" s="82">
        <v>0</v>
      </c>
      <c r="W114" s="82">
        <v>0</v>
      </c>
      <c r="X114" s="82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f>'Ingreso de Datos 2020'!F75</f>
        <v>0</v>
      </c>
      <c r="AI114" s="85">
        <f t="shared" si="82"/>
        <v>0</v>
      </c>
    </row>
    <row r="115" spans="1:35" ht="12.75" customHeight="1" x14ac:dyDescent="0.2">
      <c r="A115" s="121"/>
      <c r="B115" s="138"/>
      <c r="C115" s="11" t="s">
        <v>39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v>0</v>
      </c>
      <c r="V115" s="83">
        <v>0</v>
      </c>
      <c r="W115" s="83">
        <v>0</v>
      </c>
      <c r="X115" s="83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f>'Ingreso de Datos 2020'!F76</f>
        <v>0</v>
      </c>
      <c r="AI115" s="86">
        <f t="shared" si="82"/>
        <v>0</v>
      </c>
    </row>
    <row r="116" spans="1:35" ht="12.75" customHeight="1" x14ac:dyDescent="0.2">
      <c r="A116" s="121"/>
      <c r="B116" s="137" t="s">
        <v>34</v>
      </c>
      <c r="C116" s="10" t="s">
        <v>25</v>
      </c>
      <c r="D116" s="82">
        <v>0</v>
      </c>
      <c r="E116" s="82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82">
        <v>0</v>
      </c>
      <c r="V116" s="82">
        <v>0</v>
      </c>
      <c r="W116" s="82">
        <v>0</v>
      </c>
      <c r="X116" s="82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f>'Ingreso de Datos 2020'!F77</f>
        <v>0</v>
      </c>
      <c r="AI116" s="85">
        <f t="shared" si="82"/>
        <v>0</v>
      </c>
    </row>
    <row r="117" spans="1:35" ht="12.75" customHeight="1" x14ac:dyDescent="0.2">
      <c r="A117" s="121"/>
      <c r="B117" s="138"/>
      <c r="C117" s="11" t="s">
        <v>39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0</v>
      </c>
      <c r="U117" s="83">
        <v>0</v>
      </c>
      <c r="V117" s="83">
        <v>0</v>
      </c>
      <c r="W117" s="83">
        <v>0</v>
      </c>
      <c r="X117" s="83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f>'Ingreso de Datos 2020'!F78</f>
        <v>0</v>
      </c>
      <c r="AI117" s="86">
        <f t="shared" si="82"/>
        <v>0</v>
      </c>
    </row>
    <row r="118" spans="1:35" ht="12.75" customHeight="1" x14ac:dyDescent="0.2">
      <c r="A118" s="121"/>
      <c r="B118" s="137" t="s">
        <v>35</v>
      </c>
      <c r="C118" s="10" t="s">
        <v>25</v>
      </c>
      <c r="D118" s="82">
        <v>0</v>
      </c>
      <c r="E118" s="82">
        <v>0</v>
      </c>
      <c r="F118" s="82">
        <v>0</v>
      </c>
      <c r="G118" s="82">
        <v>0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  <c r="U118" s="82">
        <v>0</v>
      </c>
      <c r="V118" s="82">
        <v>0</v>
      </c>
      <c r="W118" s="82">
        <v>0</v>
      </c>
      <c r="X118" s="82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f>'Ingreso de Datos 2020'!F79</f>
        <v>0</v>
      </c>
      <c r="AI118" s="85">
        <f t="shared" si="82"/>
        <v>0</v>
      </c>
    </row>
    <row r="119" spans="1:35" ht="12.75" customHeight="1" x14ac:dyDescent="0.2">
      <c r="A119" s="121"/>
      <c r="B119" s="138"/>
      <c r="C119" s="11" t="s">
        <v>39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0</v>
      </c>
      <c r="V119" s="83">
        <v>0</v>
      </c>
      <c r="W119" s="83">
        <v>0</v>
      </c>
      <c r="X119" s="83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f>'Ingreso de Datos 2020'!F80</f>
        <v>0</v>
      </c>
      <c r="AI119" s="86">
        <f t="shared" si="82"/>
        <v>0</v>
      </c>
    </row>
    <row r="120" spans="1:35" ht="12.75" customHeight="1" x14ac:dyDescent="0.2">
      <c r="A120" s="121"/>
      <c r="B120" s="137" t="s">
        <v>36</v>
      </c>
      <c r="C120" s="10" t="s">
        <v>25</v>
      </c>
      <c r="D120" s="82">
        <v>0</v>
      </c>
      <c r="E120" s="82">
        <v>0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2">
        <v>0</v>
      </c>
      <c r="U120" s="82">
        <v>0</v>
      </c>
      <c r="V120" s="82">
        <v>0</v>
      </c>
      <c r="W120" s="82">
        <v>0</v>
      </c>
      <c r="X120" s="82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f>'Ingreso de Datos 2020'!F81</f>
        <v>0</v>
      </c>
      <c r="AI120" s="85">
        <f t="shared" si="82"/>
        <v>0</v>
      </c>
    </row>
    <row r="121" spans="1:35" ht="12.75" customHeight="1" x14ac:dyDescent="0.2">
      <c r="A121" s="121"/>
      <c r="B121" s="138"/>
      <c r="C121" s="11" t="s">
        <v>39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T121" s="83">
        <v>0</v>
      </c>
      <c r="U121" s="83">
        <v>0</v>
      </c>
      <c r="V121" s="83">
        <v>0</v>
      </c>
      <c r="W121" s="83">
        <v>0</v>
      </c>
      <c r="X121" s="83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f>'Ingreso de Datos 2020'!F82</f>
        <v>0</v>
      </c>
      <c r="AI121" s="86">
        <f t="shared" si="82"/>
        <v>0</v>
      </c>
    </row>
    <row r="122" spans="1:35" ht="12.75" customHeight="1" x14ac:dyDescent="0.2">
      <c r="A122" s="121"/>
      <c r="B122" s="137" t="s">
        <v>37</v>
      </c>
      <c r="C122" s="10" t="s">
        <v>25</v>
      </c>
      <c r="D122" s="82">
        <v>0</v>
      </c>
      <c r="E122" s="82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2">
        <v>0</v>
      </c>
      <c r="U122" s="82">
        <v>0</v>
      </c>
      <c r="V122" s="82">
        <v>0</v>
      </c>
      <c r="W122" s="82">
        <v>0</v>
      </c>
      <c r="X122" s="82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1</v>
      </c>
      <c r="AD122" s="17">
        <v>7</v>
      </c>
      <c r="AE122" s="17">
        <v>2</v>
      </c>
      <c r="AF122" s="17">
        <v>1</v>
      </c>
      <c r="AG122" s="17">
        <v>1</v>
      </c>
      <c r="AH122" s="17">
        <f>'Ingreso de Datos 2020'!F83</f>
        <v>0</v>
      </c>
      <c r="AI122" s="85">
        <f t="shared" si="82"/>
        <v>12</v>
      </c>
    </row>
    <row r="123" spans="1:35" ht="12.75" customHeight="1" x14ac:dyDescent="0.2">
      <c r="A123" s="121"/>
      <c r="B123" s="138"/>
      <c r="C123" s="11" t="s">
        <v>39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83">
        <v>0</v>
      </c>
      <c r="S123" s="83">
        <v>0</v>
      </c>
      <c r="T123" s="83">
        <v>0</v>
      </c>
      <c r="U123" s="83">
        <v>0</v>
      </c>
      <c r="V123" s="83">
        <v>0</v>
      </c>
      <c r="W123" s="83">
        <v>0</v>
      </c>
      <c r="X123" s="83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727</v>
      </c>
      <c r="AD123" s="18">
        <v>6140</v>
      </c>
      <c r="AE123" s="18">
        <v>1800</v>
      </c>
      <c r="AF123" s="18">
        <v>1000</v>
      </c>
      <c r="AG123" s="18">
        <v>900</v>
      </c>
      <c r="AH123" s="18">
        <f>'Ingreso de Datos 2020'!F84</f>
        <v>0</v>
      </c>
      <c r="AI123" s="86">
        <f t="shared" si="82"/>
        <v>10567</v>
      </c>
    </row>
    <row r="124" spans="1:35" ht="12.75" customHeight="1" x14ac:dyDescent="0.2">
      <c r="A124" s="121"/>
      <c r="B124" s="137" t="s">
        <v>38</v>
      </c>
      <c r="C124" s="10" t="s">
        <v>25</v>
      </c>
      <c r="D124" s="82">
        <v>0</v>
      </c>
      <c r="E124" s="82">
        <v>0</v>
      </c>
      <c r="F124" s="82">
        <v>0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0</v>
      </c>
      <c r="R124" s="82">
        <v>0</v>
      </c>
      <c r="S124" s="82">
        <v>0</v>
      </c>
      <c r="T124" s="82">
        <v>0</v>
      </c>
      <c r="U124" s="82">
        <v>0</v>
      </c>
      <c r="V124" s="82">
        <v>0</v>
      </c>
      <c r="W124" s="82">
        <v>0</v>
      </c>
      <c r="X124" s="82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f>'Ingreso de Datos 2020'!F85</f>
        <v>0</v>
      </c>
      <c r="AI124" s="85">
        <f t="shared" si="82"/>
        <v>0</v>
      </c>
    </row>
    <row r="125" spans="1:35" ht="12.75" customHeight="1" x14ac:dyDescent="0.2">
      <c r="A125" s="121"/>
      <c r="B125" s="138"/>
      <c r="C125" s="11" t="s">
        <v>39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v>0</v>
      </c>
      <c r="V125" s="83">
        <v>0</v>
      </c>
      <c r="W125" s="83">
        <v>0</v>
      </c>
      <c r="X125" s="83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f>'Ingreso de Datos 2020'!F86</f>
        <v>0</v>
      </c>
      <c r="AI125" s="86">
        <f t="shared" si="82"/>
        <v>0</v>
      </c>
    </row>
    <row r="126" spans="1:35" ht="12.75" customHeight="1" x14ac:dyDescent="0.2">
      <c r="A126" s="121"/>
      <c r="B126" s="137" t="s">
        <v>40</v>
      </c>
      <c r="C126" s="10" t="s">
        <v>25</v>
      </c>
      <c r="D126" s="82">
        <v>0</v>
      </c>
      <c r="E126" s="82">
        <v>0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f>'Ingreso de Datos 2020'!F87</f>
        <v>0</v>
      </c>
      <c r="AI126" s="85">
        <f t="shared" si="82"/>
        <v>0</v>
      </c>
    </row>
    <row r="127" spans="1:35" ht="12.75" customHeight="1" x14ac:dyDescent="0.2">
      <c r="A127" s="122"/>
      <c r="B127" s="138"/>
      <c r="C127" s="11" t="s">
        <v>39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3">
        <v>0</v>
      </c>
      <c r="X127" s="83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f>'Ingreso de Datos 2020'!F88</f>
        <v>0</v>
      </c>
      <c r="AI127" s="86">
        <f t="shared" si="82"/>
        <v>0</v>
      </c>
    </row>
    <row r="128" spans="1:35" ht="12.75" customHeight="1" x14ac:dyDescent="0.2">
      <c r="A128" s="133" t="s">
        <v>41</v>
      </c>
      <c r="B128" s="137" t="s">
        <v>42</v>
      </c>
      <c r="C128" s="10" t="s">
        <v>25</v>
      </c>
      <c r="D128" s="82">
        <v>0</v>
      </c>
      <c r="E128" s="82">
        <v>0</v>
      </c>
      <c r="F128" s="82">
        <v>0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2">
        <v>0</v>
      </c>
      <c r="O128" s="82">
        <v>0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486</v>
      </c>
      <c r="AD128" s="17">
        <v>683</v>
      </c>
      <c r="AE128" s="17">
        <v>92</v>
      </c>
      <c r="AF128" s="17">
        <v>5</v>
      </c>
      <c r="AG128" s="17">
        <v>0</v>
      </c>
      <c r="AH128" s="17">
        <f>'Ingreso de Datos 2020'!F89</f>
        <v>0</v>
      </c>
      <c r="AI128" s="85">
        <f t="shared" si="82"/>
        <v>1266</v>
      </c>
    </row>
    <row r="129" spans="1:35" ht="12.75" customHeight="1" x14ac:dyDescent="0.2">
      <c r="A129" s="134"/>
      <c r="B129" s="138"/>
      <c r="C129" s="11" t="s">
        <v>39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3">
        <v>0</v>
      </c>
      <c r="X129" s="83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17875</v>
      </c>
      <c r="AD129" s="18">
        <v>67585</v>
      </c>
      <c r="AE129" s="18">
        <v>13860</v>
      </c>
      <c r="AF129" s="18">
        <v>2240</v>
      </c>
      <c r="AG129" s="18">
        <v>0</v>
      </c>
      <c r="AH129" s="18">
        <f>'Ingreso de Datos 2020'!F90</f>
        <v>0</v>
      </c>
      <c r="AI129" s="86">
        <f t="shared" si="82"/>
        <v>101560</v>
      </c>
    </row>
    <row r="130" spans="1:35" ht="12.75" customHeight="1" x14ac:dyDescent="0.2">
      <c r="A130" s="134"/>
      <c r="B130" s="137" t="s">
        <v>43</v>
      </c>
      <c r="C130" s="10" t="s">
        <v>25</v>
      </c>
      <c r="D130" s="82">
        <v>0</v>
      </c>
      <c r="E130" s="82">
        <v>0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2">
        <v>0</v>
      </c>
      <c r="T130" s="82">
        <v>0</v>
      </c>
      <c r="U130" s="82">
        <v>0</v>
      </c>
      <c r="V130" s="82">
        <v>0</v>
      </c>
      <c r="W130" s="82">
        <v>0</v>
      </c>
      <c r="X130" s="82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f>'Ingreso de Datos 2020'!F91</f>
        <v>0</v>
      </c>
      <c r="AI130" s="85">
        <f t="shared" si="82"/>
        <v>0</v>
      </c>
    </row>
    <row r="131" spans="1:35" ht="12.75" customHeight="1" x14ac:dyDescent="0.2">
      <c r="A131" s="134"/>
      <c r="B131" s="138"/>
      <c r="C131" s="11" t="s">
        <v>39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  <c r="Q131" s="83">
        <v>0</v>
      </c>
      <c r="R131" s="83">
        <v>0</v>
      </c>
      <c r="S131" s="83">
        <v>0</v>
      </c>
      <c r="T131" s="83">
        <v>0</v>
      </c>
      <c r="U131" s="83">
        <v>0</v>
      </c>
      <c r="V131" s="83">
        <v>0</v>
      </c>
      <c r="W131" s="83">
        <v>0</v>
      </c>
      <c r="X131" s="83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f>'Ingreso de Datos 2020'!F92</f>
        <v>0</v>
      </c>
      <c r="AI131" s="86">
        <f t="shared" si="82"/>
        <v>0</v>
      </c>
    </row>
    <row r="132" spans="1:35" ht="12.75" customHeight="1" x14ac:dyDescent="0.2">
      <c r="A132" s="134"/>
      <c r="B132" s="137" t="s">
        <v>44</v>
      </c>
      <c r="C132" s="10" t="s">
        <v>25</v>
      </c>
      <c r="D132" s="82">
        <v>0</v>
      </c>
      <c r="E132" s="82">
        <v>0</v>
      </c>
      <c r="F132" s="82">
        <v>0</v>
      </c>
      <c r="G132" s="82">
        <v>0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0</v>
      </c>
      <c r="S132" s="82">
        <v>0</v>
      </c>
      <c r="T132" s="82">
        <v>0</v>
      </c>
      <c r="U132" s="82">
        <v>0</v>
      </c>
      <c r="V132" s="82">
        <v>0</v>
      </c>
      <c r="W132" s="82">
        <v>0</v>
      </c>
      <c r="X132" s="82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f>'Ingreso de Datos 2020'!F93</f>
        <v>0</v>
      </c>
      <c r="AI132" s="85">
        <f t="shared" si="82"/>
        <v>0</v>
      </c>
    </row>
    <row r="133" spans="1:35" ht="12.75" customHeight="1" x14ac:dyDescent="0.2">
      <c r="A133" s="134"/>
      <c r="B133" s="138"/>
      <c r="C133" s="11" t="s">
        <v>39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0</v>
      </c>
      <c r="S133" s="83">
        <v>0</v>
      </c>
      <c r="T133" s="83">
        <v>0</v>
      </c>
      <c r="U133" s="83">
        <v>0</v>
      </c>
      <c r="V133" s="83">
        <v>0</v>
      </c>
      <c r="W133" s="83">
        <v>0</v>
      </c>
      <c r="X133" s="83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f>'Ingreso de Datos 2020'!F94</f>
        <v>0</v>
      </c>
      <c r="AI133" s="86">
        <f t="shared" si="82"/>
        <v>0</v>
      </c>
    </row>
    <row r="134" spans="1:35" ht="12.75" customHeight="1" x14ac:dyDescent="0.2">
      <c r="A134" s="134"/>
      <c r="B134" s="137" t="s">
        <v>45</v>
      </c>
      <c r="C134" s="10" t="s">
        <v>25</v>
      </c>
      <c r="D134" s="82">
        <v>0</v>
      </c>
      <c r="E134" s="82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f>'Ingreso de Datos 2020'!F101</f>
        <v>0</v>
      </c>
      <c r="AF134" s="17">
        <v>0</v>
      </c>
      <c r="AG134" s="17">
        <v>0</v>
      </c>
      <c r="AH134" s="17">
        <f>'Ingreso de Datos 2020'!F95</f>
        <v>0</v>
      </c>
      <c r="AI134" s="85">
        <f t="shared" si="82"/>
        <v>0</v>
      </c>
    </row>
    <row r="135" spans="1:35" ht="12.75" customHeight="1" x14ac:dyDescent="0.2">
      <c r="A135" s="148"/>
      <c r="B135" s="138"/>
      <c r="C135" s="11" t="s">
        <v>39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  <c r="Q135" s="83">
        <v>0</v>
      </c>
      <c r="R135" s="83">
        <v>0</v>
      </c>
      <c r="S135" s="83">
        <v>0</v>
      </c>
      <c r="T135" s="83">
        <v>0</v>
      </c>
      <c r="U135" s="83">
        <v>0</v>
      </c>
      <c r="V135" s="83">
        <v>0</v>
      </c>
      <c r="W135" s="83">
        <v>0</v>
      </c>
      <c r="X135" s="83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f>'Ingreso de Datos 2020'!F102</f>
        <v>0</v>
      </c>
      <c r="AF135" s="18">
        <v>0</v>
      </c>
      <c r="AG135" s="18">
        <v>0</v>
      </c>
      <c r="AH135" s="18">
        <f>'Ingreso de Datos 2020'!F96</f>
        <v>0</v>
      </c>
      <c r="AI135" s="86">
        <f t="shared" si="82"/>
        <v>0</v>
      </c>
    </row>
    <row r="136" spans="1:35" ht="12.75" customHeight="1" x14ac:dyDescent="0.2">
      <c r="A136" s="3" t="str">
        <f>A46</f>
        <v>FUENTE: reporte mensual Metas Subsidios Asignados DPH a DIFIN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8"/>
      <c r="AD136" s="28"/>
      <c r="AE136" s="28"/>
      <c r="AF136" s="28"/>
      <c r="AG136" s="28"/>
      <c r="AH136" s="28"/>
      <c r="AI136" s="28"/>
    </row>
    <row r="137" spans="1:3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</sheetData>
  <sheetProtection sheet="1" objects="1" scenarios="1"/>
  <mergeCells count="69">
    <mergeCell ref="A83:A90"/>
    <mergeCell ref="B89:B90"/>
    <mergeCell ref="A128:A135"/>
    <mergeCell ref="B134:B135"/>
    <mergeCell ref="A69:A82"/>
    <mergeCell ref="A114:A127"/>
    <mergeCell ref="B126:B127"/>
    <mergeCell ref="B124:B125"/>
    <mergeCell ref="B132:B133"/>
    <mergeCell ref="B85:B86"/>
    <mergeCell ref="B83:B84"/>
    <mergeCell ref="B75:B76"/>
    <mergeCell ref="B108:B109"/>
    <mergeCell ref="B120:B121"/>
    <mergeCell ref="B122:B123"/>
    <mergeCell ref="B77:B78"/>
    <mergeCell ref="A57:A68"/>
    <mergeCell ref="B57:B58"/>
    <mergeCell ref="B71:B72"/>
    <mergeCell ref="B69:B70"/>
    <mergeCell ref="B67:B68"/>
    <mergeCell ref="B65:B66"/>
    <mergeCell ref="A38:A45"/>
    <mergeCell ref="B44:B45"/>
    <mergeCell ref="B38:B39"/>
    <mergeCell ref="B42:B43"/>
    <mergeCell ref="A52:C53"/>
    <mergeCell ref="B40:B41"/>
    <mergeCell ref="A7:C8"/>
    <mergeCell ref="B26:B27"/>
    <mergeCell ref="B28:B29"/>
    <mergeCell ref="A24:A37"/>
    <mergeCell ref="B24:B25"/>
    <mergeCell ref="A12:A23"/>
    <mergeCell ref="B22:B23"/>
    <mergeCell ref="B12:B13"/>
    <mergeCell ref="B14:B15"/>
    <mergeCell ref="B18:B19"/>
    <mergeCell ref="B16:B17"/>
    <mergeCell ref="B30:B31"/>
    <mergeCell ref="B32:B33"/>
    <mergeCell ref="B34:B35"/>
    <mergeCell ref="B36:B37"/>
    <mergeCell ref="B20:B21"/>
    <mergeCell ref="B79:B80"/>
    <mergeCell ref="B81:B82"/>
    <mergeCell ref="B114:B115"/>
    <mergeCell ref="B116:B117"/>
    <mergeCell ref="B118:B119"/>
    <mergeCell ref="B110:B111"/>
    <mergeCell ref="B102:B103"/>
    <mergeCell ref="B104:B105"/>
    <mergeCell ref="B106:B107"/>
    <mergeCell ref="B130:B131"/>
    <mergeCell ref="A102:A113"/>
    <mergeCell ref="B112:B113"/>
    <mergeCell ref="AI7:AI8"/>
    <mergeCell ref="AI52:AI53"/>
    <mergeCell ref="AI97:AI98"/>
    <mergeCell ref="D7:AH7"/>
    <mergeCell ref="D52:AH52"/>
    <mergeCell ref="D97:AH97"/>
    <mergeCell ref="B128:B129"/>
    <mergeCell ref="B73:B74"/>
    <mergeCell ref="B59:B60"/>
    <mergeCell ref="B61:B62"/>
    <mergeCell ref="B63:B64"/>
    <mergeCell ref="A97:C98"/>
    <mergeCell ref="B87:B88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FF9933"/>
    <pageSetUpPr fitToPage="1"/>
  </sheetPr>
  <dimension ref="A1:AL265"/>
  <sheetViews>
    <sheetView workbookViewId="0">
      <pane xSplit="3" ySplit="8" topLeftCell="AH9" activePane="bottomRight" state="frozen"/>
      <selection activeCell="A7" sqref="A7:B8"/>
      <selection pane="topRight" activeCell="A7" sqref="A7:B8"/>
      <selection pane="bottomLeft" activeCell="A7" sqref="A7:B8"/>
      <selection pane="bottomRight" activeCell="A7" sqref="A7:C8"/>
    </sheetView>
  </sheetViews>
  <sheetFormatPr baseColWidth="10" defaultColWidth="11.42578125" defaultRowHeight="12.75" customHeight="1" x14ac:dyDescent="0.2"/>
  <cols>
    <col min="1" max="1" width="11.5703125" style="2" customWidth="1"/>
    <col min="2" max="2" width="36.28515625" style="2" customWidth="1"/>
    <col min="3" max="23" width="7.5703125" style="2" customWidth="1"/>
    <col min="24" max="35" width="16.7109375" style="4" customWidth="1"/>
    <col min="36" max="86" width="13.7109375" style="1" customWidth="1"/>
    <col min="87" max="16384" width="11.42578125" style="1"/>
  </cols>
  <sheetData>
    <row r="1" spans="1:36" ht="12.75" customHeight="1" x14ac:dyDescent="0.2">
      <c r="A1" s="26"/>
      <c r="AH1" s="90" t="str">
        <f>'Ingreso de Datos 2020'!A1</f>
        <v>SUBSIDIOS PAGADOS PROGRAMA REGULAR Y RECONSTRUCCIÓN</v>
      </c>
    </row>
    <row r="2" spans="1:36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C2" s="32"/>
      <c r="AH2" s="90" t="str">
        <f>'Ingreso de Datos 2020'!A2</f>
        <v>EQUIPO DE ESTADISTICAS – COMISIÓN DE ESTUDIOS HABITACIONALES Y URBANOS</v>
      </c>
    </row>
    <row r="3" spans="1:36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AC3" s="33"/>
      <c r="AH3" s="90" t="str">
        <f>'Ingreso de Datos 2020'!A5</f>
        <v>PERIODO: 1990 - DICIEMBRE 2020</v>
      </c>
    </row>
    <row r="4" spans="1:36" ht="12.75" customHeight="1" x14ac:dyDescent="0.2">
      <c r="AH4" s="90" t="str">
        <f>'Ingreso de Datos 2020'!A6</f>
        <v>POR AÑO Y PROGRAMA</v>
      </c>
    </row>
    <row r="5" spans="1:36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6" ht="12.75" customHeight="1" thickBot="1" x14ac:dyDescent="0.25">
      <c r="A6" s="60" t="s">
        <v>51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6" s="7" customFormat="1" ht="12.75" customHeight="1" x14ac:dyDescent="0.2">
      <c r="A7" s="143" t="s">
        <v>52</v>
      </c>
      <c r="B7" s="144"/>
      <c r="C7" s="145"/>
      <c r="D7" s="141" t="s">
        <v>53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39" t="s">
        <v>22</v>
      </c>
    </row>
    <row r="8" spans="1:36" s="7" customFormat="1" ht="12.75" customHeight="1" thickBot="1" x14ac:dyDescent="0.25">
      <c r="A8" s="146"/>
      <c r="B8" s="147"/>
      <c r="C8" s="147"/>
      <c r="D8" s="91">
        <v>1990</v>
      </c>
      <c r="E8" s="91">
        <v>1991</v>
      </c>
      <c r="F8" s="91">
        <v>1992</v>
      </c>
      <c r="G8" s="91">
        <v>1993</v>
      </c>
      <c r="H8" s="91">
        <v>1994</v>
      </c>
      <c r="I8" s="91">
        <v>1995</v>
      </c>
      <c r="J8" s="91">
        <v>1996</v>
      </c>
      <c r="K8" s="91">
        <v>1997</v>
      </c>
      <c r="L8" s="91">
        <v>1998</v>
      </c>
      <c r="M8" s="91">
        <v>1999</v>
      </c>
      <c r="N8" s="91">
        <v>2000</v>
      </c>
      <c r="O8" s="91">
        <v>2001</v>
      </c>
      <c r="P8" s="91">
        <v>2002</v>
      </c>
      <c r="Q8" s="91">
        <v>2003</v>
      </c>
      <c r="R8" s="91">
        <v>2004</v>
      </c>
      <c r="S8" s="91">
        <v>2005</v>
      </c>
      <c r="T8" s="91">
        <v>2006</v>
      </c>
      <c r="U8" s="91">
        <v>2007</v>
      </c>
      <c r="V8" s="91">
        <v>2008</v>
      </c>
      <c r="W8" s="91">
        <v>2009</v>
      </c>
      <c r="X8" s="91">
        <v>2010</v>
      </c>
      <c r="Y8" s="91">
        <v>2011</v>
      </c>
      <c r="Z8" s="91">
        <v>2012</v>
      </c>
      <c r="AA8" s="91">
        <v>2013</v>
      </c>
      <c r="AB8" s="91">
        <v>2014</v>
      </c>
      <c r="AC8" s="91">
        <v>2015</v>
      </c>
      <c r="AD8" s="91">
        <v>2016</v>
      </c>
      <c r="AE8" s="91">
        <v>2017</v>
      </c>
      <c r="AF8" s="91">
        <v>2018</v>
      </c>
      <c r="AG8" s="102">
        <v>2019</v>
      </c>
      <c r="AH8" s="102">
        <v>2020</v>
      </c>
      <c r="AI8" s="140"/>
    </row>
    <row r="9" spans="1:36" s="9" customFormat="1" ht="12.75" customHeight="1" x14ac:dyDescent="0.2">
      <c r="A9" s="39"/>
      <c r="B9" s="40" t="s">
        <v>54</v>
      </c>
      <c r="C9" s="25" t="s">
        <v>25</v>
      </c>
      <c r="D9" s="25">
        <f>D12+D14+D16+D18+D20+D22+D24+D26+D28+D30+D32+D34+D36+D38+D40+D42+D44</f>
        <v>230</v>
      </c>
      <c r="E9" s="25">
        <f t="shared" ref="E9:AH9" si="0">E12+E14+E16+E18+E20+E22+E24+E26+E28+E30+E32+E34+E36+E38+E40+E42+E44</f>
        <v>688</v>
      </c>
      <c r="F9" s="25">
        <f t="shared" si="0"/>
        <v>563</v>
      </c>
      <c r="G9" s="25">
        <f t="shared" si="0"/>
        <v>606</v>
      </c>
      <c r="H9" s="25">
        <f t="shared" si="0"/>
        <v>400</v>
      </c>
      <c r="I9" s="25">
        <f t="shared" si="0"/>
        <v>392</v>
      </c>
      <c r="J9" s="25">
        <f t="shared" si="0"/>
        <v>411</v>
      </c>
      <c r="K9" s="25">
        <f t="shared" si="0"/>
        <v>543</v>
      </c>
      <c r="L9" s="25">
        <f t="shared" si="0"/>
        <v>425</v>
      </c>
      <c r="M9" s="25">
        <f t="shared" si="0"/>
        <v>697</v>
      </c>
      <c r="N9" s="25">
        <f t="shared" si="0"/>
        <v>667</v>
      </c>
      <c r="O9" s="25">
        <f t="shared" si="0"/>
        <v>921</v>
      </c>
      <c r="P9" s="25">
        <f t="shared" si="0"/>
        <v>1359</v>
      </c>
      <c r="Q9" s="25">
        <f t="shared" si="0"/>
        <v>1305</v>
      </c>
      <c r="R9" s="25">
        <f t="shared" si="0"/>
        <v>1359</v>
      </c>
      <c r="S9" s="25">
        <f t="shared" si="0"/>
        <v>1568</v>
      </c>
      <c r="T9" s="25">
        <f t="shared" si="0"/>
        <v>1198</v>
      </c>
      <c r="U9" s="25">
        <f t="shared" si="0"/>
        <v>1471</v>
      </c>
      <c r="V9" s="25">
        <f t="shared" si="0"/>
        <v>1420</v>
      </c>
      <c r="W9" s="25">
        <f t="shared" si="0"/>
        <v>2225</v>
      </c>
      <c r="X9" s="25">
        <f t="shared" si="0"/>
        <v>2065</v>
      </c>
      <c r="Y9" s="25">
        <f t="shared" si="0"/>
        <v>2355</v>
      </c>
      <c r="Z9" s="25">
        <f t="shared" si="0"/>
        <v>1294</v>
      </c>
      <c r="AA9" s="25">
        <f t="shared" si="0"/>
        <v>879</v>
      </c>
      <c r="AB9" s="25">
        <f t="shared" si="0"/>
        <v>1070</v>
      </c>
      <c r="AC9" s="25">
        <f t="shared" si="0"/>
        <v>3703</v>
      </c>
      <c r="AD9" s="25">
        <f t="shared" si="0"/>
        <v>4284</v>
      </c>
      <c r="AE9" s="25">
        <f t="shared" si="0"/>
        <v>2251.4763573366135</v>
      </c>
      <c r="AF9" s="25">
        <f t="shared" si="0"/>
        <v>2057</v>
      </c>
      <c r="AG9" s="25">
        <f t="shared" ref="AG9" si="1">AG12+AG14+AG16+AG18+AG20+AG22+AG24+AG26+AG28+AG30+AG32+AG34+AG36+AG38+AG40+AG42+AG44</f>
        <v>2080</v>
      </c>
      <c r="AH9" s="25">
        <f t="shared" si="0"/>
        <v>1897</v>
      </c>
      <c r="AI9" s="42">
        <f>SUM(D9:AH9)</f>
        <v>42383.476357336614</v>
      </c>
      <c r="AJ9" s="8"/>
    </row>
    <row r="10" spans="1:36" s="9" customFormat="1" ht="12.75" customHeight="1" thickBot="1" x14ac:dyDescent="0.25">
      <c r="A10" s="43"/>
      <c r="B10" s="16"/>
      <c r="C10" s="20" t="s">
        <v>39</v>
      </c>
      <c r="D10" s="20">
        <f>D13+D15+D17+D19+D21+D23+D25+D27+D29+D31+D33+D35+D37+D39+D41+D43+D45</f>
        <v>23071.97</v>
      </c>
      <c r="E10" s="20">
        <f t="shared" ref="E10:AH10" si="2">E13+E15+E17+E19+E21+E23+E25+E27+E29+E31+E33+E35+E37+E39+E41+E43+E45</f>
        <v>64272.43</v>
      </c>
      <c r="F10" s="20">
        <f t="shared" si="2"/>
        <v>48795.770000000004</v>
      </c>
      <c r="G10" s="20">
        <f t="shared" si="2"/>
        <v>52341.97</v>
      </c>
      <c r="H10" s="20">
        <f t="shared" si="2"/>
        <v>40699.160000000003</v>
      </c>
      <c r="I10" s="20">
        <f t="shared" si="2"/>
        <v>39423.89</v>
      </c>
      <c r="J10" s="20">
        <f t="shared" si="2"/>
        <v>39079.020000000004</v>
      </c>
      <c r="K10" s="20">
        <f t="shared" si="2"/>
        <v>52295</v>
      </c>
      <c r="L10" s="20">
        <f t="shared" si="2"/>
        <v>42958</v>
      </c>
      <c r="M10" s="20">
        <f t="shared" si="2"/>
        <v>74546</v>
      </c>
      <c r="N10" s="20">
        <f t="shared" si="2"/>
        <v>82312</v>
      </c>
      <c r="O10" s="20">
        <f t="shared" si="2"/>
        <v>74207</v>
      </c>
      <c r="P10" s="20">
        <f t="shared" si="2"/>
        <v>115791</v>
      </c>
      <c r="Q10" s="20">
        <f t="shared" si="2"/>
        <v>152074.85</v>
      </c>
      <c r="R10" s="20">
        <f t="shared" si="2"/>
        <v>222342.01</v>
      </c>
      <c r="S10" s="20">
        <f t="shared" si="2"/>
        <v>275455.34999999998</v>
      </c>
      <c r="T10" s="20">
        <f t="shared" si="2"/>
        <v>176903.87</v>
      </c>
      <c r="U10" s="20">
        <f t="shared" si="2"/>
        <v>355248</v>
      </c>
      <c r="V10" s="20">
        <f t="shared" si="2"/>
        <v>287690.21000000008</v>
      </c>
      <c r="W10" s="20">
        <f t="shared" si="2"/>
        <v>562751.66683</v>
      </c>
      <c r="X10" s="20">
        <f t="shared" si="2"/>
        <v>677966.28609633713</v>
      </c>
      <c r="Y10" s="20">
        <f t="shared" si="2"/>
        <v>707171.51611249452</v>
      </c>
      <c r="Z10" s="20">
        <f t="shared" si="2"/>
        <v>391552</v>
      </c>
      <c r="AA10" s="20">
        <f t="shared" si="2"/>
        <v>234988</v>
      </c>
      <c r="AB10" s="20">
        <f t="shared" si="2"/>
        <v>465752</v>
      </c>
      <c r="AC10" s="20">
        <f t="shared" si="2"/>
        <v>543857</v>
      </c>
      <c r="AD10" s="20">
        <f t="shared" si="2"/>
        <v>1368432</v>
      </c>
      <c r="AE10" s="20">
        <f t="shared" si="2"/>
        <v>1380246</v>
      </c>
      <c r="AF10" s="20">
        <f t="shared" si="2"/>
        <v>770438.44699999993</v>
      </c>
      <c r="AG10" s="20">
        <f t="shared" ref="AG10" si="3">AG13+AG15+AG17+AG19+AG21+AG23+AG25+AG27+AG29+AG31+AG33+AG35+AG37+AG39+AG41+AG43+AG45</f>
        <v>1119416</v>
      </c>
      <c r="AH10" s="20">
        <f t="shared" si="2"/>
        <v>983150</v>
      </c>
      <c r="AI10" s="45">
        <f>SUM(D10:AH10)</f>
        <v>11425228.416038834</v>
      </c>
      <c r="AJ10" s="8"/>
    </row>
    <row r="11" spans="1:36" s="7" customFormat="1" ht="12.75" customHeight="1" x14ac:dyDescent="0.2"/>
    <row r="12" spans="1:36" ht="12.75" customHeight="1" x14ac:dyDescent="0.2">
      <c r="A12" s="120" t="s">
        <v>23</v>
      </c>
      <c r="B12" s="137" t="s">
        <v>24</v>
      </c>
      <c r="C12" s="59" t="s">
        <v>25</v>
      </c>
      <c r="D12" s="17">
        <f t="shared" ref="D12:AH12" si="4">D57+D102</f>
        <v>3</v>
      </c>
      <c r="E12" s="17">
        <f t="shared" si="4"/>
        <v>4</v>
      </c>
      <c r="F12" s="17">
        <f t="shared" si="4"/>
        <v>11</v>
      </c>
      <c r="G12" s="17">
        <f t="shared" si="4"/>
        <v>16</v>
      </c>
      <c r="H12" s="17">
        <f t="shared" si="4"/>
        <v>55</v>
      </c>
      <c r="I12" s="17">
        <f t="shared" si="4"/>
        <v>36</v>
      </c>
      <c r="J12" s="17">
        <f t="shared" si="4"/>
        <v>29</v>
      </c>
      <c r="K12" s="17">
        <f t="shared" si="4"/>
        <v>51</v>
      </c>
      <c r="L12" s="17">
        <f t="shared" si="4"/>
        <v>46</v>
      </c>
      <c r="M12" s="17">
        <f t="shared" si="4"/>
        <v>132</v>
      </c>
      <c r="N12" s="17">
        <f t="shared" si="4"/>
        <v>256</v>
      </c>
      <c r="O12" s="17">
        <f t="shared" si="4"/>
        <v>68</v>
      </c>
      <c r="P12" s="17">
        <f t="shared" si="4"/>
        <v>110</v>
      </c>
      <c r="Q12" s="17">
        <f t="shared" si="4"/>
        <v>108</v>
      </c>
      <c r="R12" s="17">
        <f t="shared" si="4"/>
        <v>475</v>
      </c>
      <c r="S12" s="17">
        <f t="shared" si="4"/>
        <v>276</v>
      </c>
      <c r="T12" s="17">
        <f t="shared" si="4"/>
        <v>232</v>
      </c>
      <c r="U12" s="17">
        <f t="shared" si="4"/>
        <v>116</v>
      </c>
      <c r="V12" s="17">
        <f t="shared" si="4"/>
        <v>107</v>
      </c>
      <c r="W12" s="17">
        <f t="shared" si="4"/>
        <v>148</v>
      </c>
      <c r="X12" s="17">
        <f t="shared" si="4"/>
        <v>143</v>
      </c>
      <c r="Y12" s="17">
        <f t="shared" si="4"/>
        <v>63</v>
      </c>
      <c r="Z12" s="17">
        <f t="shared" si="4"/>
        <v>24</v>
      </c>
      <c r="AA12" s="17">
        <f t="shared" si="4"/>
        <v>0</v>
      </c>
      <c r="AB12" s="17">
        <f t="shared" si="4"/>
        <v>0</v>
      </c>
      <c r="AC12" s="17">
        <f t="shared" si="4"/>
        <v>0</v>
      </c>
      <c r="AD12" s="17">
        <f t="shared" si="4"/>
        <v>0</v>
      </c>
      <c r="AE12" s="17">
        <f t="shared" si="4"/>
        <v>0</v>
      </c>
      <c r="AF12" s="17">
        <f t="shared" si="4"/>
        <v>0</v>
      </c>
      <c r="AG12" s="17">
        <f t="shared" ref="AG12" si="5">AG57+AG102</f>
        <v>0</v>
      </c>
      <c r="AH12" s="17">
        <f t="shared" si="4"/>
        <v>0</v>
      </c>
      <c r="AI12" s="85">
        <f>SUM(D12:AH12)</f>
        <v>2509</v>
      </c>
    </row>
    <row r="13" spans="1:36" ht="12.75" customHeight="1" x14ac:dyDescent="0.2">
      <c r="A13" s="121"/>
      <c r="B13" s="138"/>
      <c r="C13" s="57" t="s">
        <v>39</v>
      </c>
      <c r="D13" s="18">
        <f t="shared" ref="D13:AH13" si="6">D58+D103</f>
        <v>270</v>
      </c>
      <c r="E13" s="18">
        <f t="shared" si="6"/>
        <v>360</v>
      </c>
      <c r="F13" s="18">
        <f t="shared" si="6"/>
        <v>1390</v>
      </c>
      <c r="G13" s="18">
        <f t="shared" si="6"/>
        <v>2395</v>
      </c>
      <c r="H13" s="18">
        <f t="shared" si="6"/>
        <v>7100</v>
      </c>
      <c r="I13" s="18">
        <f t="shared" si="6"/>
        <v>5400</v>
      </c>
      <c r="J13" s="18">
        <f t="shared" si="6"/>
        <v>4410</v>
      </c>
      <c r="K13" s="18">
        <f t="shared" si="6"/>
        <v>7800</v>
      </c>
      <c r="L13" s="18">
        <f t="shared" si="6"/>
        <v>7200</v>
      </c>
      <c r="M13" s="18">
        <f t="shared" si="6"/>
        <v>20750</v>
      </c>
      <c r="N13" s="18">
        <f t="shared" si="6"/>
        <v>42460</v>
      </c>
      <c r="O13" s="18">
        <f t="shared" si="6"/>
        <v>11250</v>
      </c>
      <c r="P13" s="18">
        <f t="shared" si="6"/>
        <v>17340</v>
      </c>
      <c r="Q13" s="18">
        <f t="shared" si="6"/>
        <v>17700</v>
      </c>
      <c r="R13" s="18">
        <f t="shared" si="6"/>
        <v>76630</v>
      </c>
      <c r="S13" s="18">
        <f t="shared" si="6"/>
        <v>45225</v>
      </c>
      <c r="T13" s="18">
        <f t="shared" si="6"/>
        <v>38655</v>
      </c>
      <c r="U13" s="18">
        <f t="shared" si="6"/>
        <v>19380</v>
      </c>
      <c r="V13" s="18">
        <f t="shared" si="6"/>
        <v>25045</v>
      </c>
      <c r="W13" s="18">
        <f t="shared" si="6"/>
        <v>50313.72</v>
      </c>
      <c r="X13" s="18">
        <f t="shared" si="6"/>
        <v>49337.189922360551</v>
      </c>
      <c r="Y13" s="18">
        <f t="shared" si="6"/>
        <v>22485</v>
      </c>
      <c r="Z13" s="18">
        <f t="shared" si="6"/>
        <v>9450</v>
      </c>
      <c r="AA13" s="18">
        <f t="shared" si="6"/>
        <v>0</v>
      </c>
      <c r="AB13" s="18">
        <f t="shared" si="6"/>
        <v>0</v>
      </c>
      <c r="AC13" s="18">
        <f t="shared" si="6"/>
        <v>0</v>
      </c>
      <c r="AD13" s="18">
        <f t="shared" si="6"/>
        <v>0</v>
      </c>
      <c r="AE13" s="18">
        <f t="shared" si="6"/>
        <v>0</v>
      </c>
      <c r="AF13" s="18">
        <f t="shared" si="6"/>
        <v>0</v>
      </c>
      <c r="AG13" s="18">
        <f t="shared" ref="AG13" si="7">AG58+AG103</f>
        <v>0</v>
      </c>
      <c r="AH13" s="18">
        <f t="shared" si="6"/>
        <v>0</v>
      </c>
      <c r="AI13" s="86">
        <f t="shared" ref="AI13:AI45" si="8">SUM(D13:AH13)</f>
        <v>482345.9099223605</v>
      </c>
    </row>
    <row r="14" spans="1:36" ht="12.75" customHeight="1" x14ac:dyDescent="0.2">
      <c r="A14" s="121"/>
      <c r="B14" s="137" t="s">
        <v>27</v>
      </c>
      <c r="C14" s="10" t="s">
        <v>25</v>
      </c>
      <c r="D14" s="17">
        <f t="shared" ref="D14:AH14" si="9">D59+D104</f>
        <v>0</v>
      </c>
      <c r="E14" s="17">
        <f t="shared" si="9"/>
        <v>0</v>
      </c>
      <c r="F14" s="17">
        <f t="shared" si="9"/>
        <v>0</v>
      </c>
      <c r="G14" s="17">
        <f t="shared" si="9"/>
        <v>0</v>
      </c>
      <c r="H14" s="17">
        <f t="shared" si="9"/>
        <v>0</v>
      </c>
      <c r="I14" s="17">
        <f t="shared" si="9"/>
        <v>1</v>
      </c>
      <c r="J14" s="17">
        <f t="shared" si="9"/>
        <v>17</v>
      </c>
      <c r="K14" s="17">
        <f t="shared" si="9"/>
        <v>14</v>
      </c>
      <c r="L14" s="17">
        <f t="shared" si="9"/>
        <v>7</v>
      </c>
      <c r="M14" s="17">
        <f t="shared" si="9"/>
        <v>1</v>
      </c>
      <c r="N14" s="17">
        <f t="shared" si="9"/>
        <v>10</v>
      </c>
      <c r="O14" s="17">
        <f t="shared" si="9"/>
        <v>305</v>
      </c>
      <c r="P14" s="17">
        <f t="shared" si="9"/>
        <v>393</v>
      </c>
      <c r="Q14" s="17">
        <f t="shared" si="9"/>
        <v>193</v>
      </c>
      <c r="R14" s="17">
        <f t="shared" si="9"/>
        <v>122</v>
      </c>
      <c r="S14" s="17">
        <f t="shared" si="9"/>
        <v>263</v>
      </c>
      <c r="T14" s="17">
        <f t="shared" si="9"/>
        <v>133</v>
      </c>
      <c r="U14" s="17">
        <f t="shared" si="9"/>
        <v>8</v>
      </c>
      <c r="V14" s="17">
        <f t="shared" si="9"/>
        <v>26</v>
      </c>
      <c r="W14" s="17">
        <f t="shared" si="9"/>
        <v>0</v>
      </c>
      <c r="X14" s="17">
        <f t="shared" si="9"/>
        <v>0</v>
      </c>
      <c r="Y14" s="17">
        <f t="shared" si="9"/>
        <v>0</v>
      </c>
      <c r="Z14" s="17">
        <f t="shared" si="9"/>
        <v>0</v>
      </c>
      <c r="AA14" s="17">
        <f t="shared" si="9"/>
        <v>0</v>
      </c>
      <c r="AB14" s="17">
        <f t="shared" si="9"/>
        <v>0</v>
      </c>
      <c r="AC14" s="17">
        <f t="shared" si="9"/>
        <v>0</v>
      </c>
      <c r="AD14" s="17">
        <f t="shared" si="9"/>
        <v>0</v>
      </c>
      <c r="AE14" s="17">
        <f t="shared" si="9"/>
        <v>0</v>
      </c>
      <c r="AF14" s="17">
        <f t="shared" si="9"/>
        <v>0</v>
      </c>
      <c r="AG14" s="17">
        <f t="shared" ref="AG14" si="10">AG59+AG104</f>
        <v>0</v>
      </c>
      <c r="AH14" s="17">
        <f t="shared" si="9"/>
        <v>0</v>
      </c>
      <c r="AI14" s="85">
        <f t="shared" si="8"/>
        <v>1493</v>
      </c>
    </row>
    <row r="15" spans="1:36" ht="12.75" customHeight="1" x14ac:dyDescent="0.2">
      <c r="A15" s="121"/>
      <c r="B15" s="138"/>
      <c r="C15" s="11" t="s">
        <v>39</v>
      </c>
      <c r="D15" s="18">
        <f t="shared" ref="D15:AH15" si="11">D60+D105</f>
        <v>0</v>
      </c>
      <c r="E15" s="18">
        <f t="shared" si="11"/>
        <v>0</v>
      </c>
      <c r="F15" s="18">
        <f t="shared" si="11"/>
        <v>0</v>
      </c>
      <c r="G15" s="18">
        <f t="shared" si="11"/>
        <v>0</v>
      </c>
      <c r="H15" s="18">
        <f t="shared" si="11"/>
        <v>0</v>
      </c>
      <c r="I15" s="18">
        <f t="shared" si="11"/>
        <v>35</v>
      </c>
      <c r="J15" s="18">
        <f t="shared" si="11"/>
        <v>544</v>
      </c>
      <c r="K15" s="18">
        <f t="shared" si="11"/>
        <v>439</v>
      </c>
      <c r="L15" s="18">
        <f t="shared" si="11"/>
        <v>211</v>
      </c>
      <c r="M15" s="18">
        <f t="shared" si="11"/>
        <v>35</v>
      </c>
      <c r="N15" s="18">
        <f t="shared" si="11"/>
        <v>299</v>
      </c>
      <c r="O15" s="18">
        <f t="shared" si="11"/>
        <v>9837</v>
      </c>
      <c r="P15" s="18">
        <f t="shared" si="11"/>
        <v>13524</v>
      </c>
      <c r="Q15" s="18">
        <f t="shared" si="11"/>
        <v>6142</v>
      </c>
      <c r="R15" s="18">
        <f t="shared" si="11"/>
        <v>4906</v>
      </c>
      <c r="S15" s="18">
        <f t="shared" si="11"/>
        <v>8759</v>
      </c>
      <c r="T15" s="18">
        <f t="shared" si="11"/>
        <v>4349</v>
      </c>
      <c r="U15" s="18">
        <f t="shared" si="11"/>
        <v>263</v>
      </c>
      <c r="V15" s="18">
        <f t="shared" si="11"/>
        <v>910</v>
      </c>
      <c r="W15" s="18">
        <f t="shared" si="11"/>
        <v>0</v>
      </c>
      <c r="X15" s="18">
        <f t="shared" si="11"/>
        <v>0</v>
      </c>
      <c r="Y15" s="18">
        <f t="shared" si="11"/>
        <v>0</v>
      </c>
      <c r="Z15" s="18">
        <f t="shared" si="11"/>
        <v>0</v>
      </c>
      <c r="AA15" s="18">
        <f t="shared" si="11"/>
        <v>0</v>
      </c>
      <c r="AB15" s="18">
        <f t="shared" si="11"/>
        <v>0</v>
      </c>
      <c r="AC15" s="18">
        <f t="shared" si="11"/>
        <v>0</v>
      </c>
      <c r="AD15" s="18">
        <f t="shared" si="11"/>
        <v>0</v>
      </c>
      <c r="AE15" s="18">
        <f t="shared" si="11"/>
        <v>0</v>
      </c>
      <c r="AF15" s="18">
        <f t="shared" si="11"/>
        <v>0</v>
      </c>
      <c r="AG15" s="18">
        <f t="shared" ref="AG15" si="12">AG60+AG105</f>
        <v>0</v>
      </c>
      <c r="AH15" s="18">
        <f t="shared" si="11"/>
        <v>0</v>
      </c>
      <c r="AI15" s="86">
        <f t="shared" si="8"/>
        <v>50253</v>
      </c>
    </row>
    <row r="16" spans="1:36" ht="12.75" customHeight="1" x14ac:dyDescent="0.2">
      <c r="A16" s="121"/>
      <c r="B16" s="137" t="s">
        <v>28</v>
      </c>
      <c r="C16" s="10" t="s">
        <v>25</v>
      </c>
      <c r="D16" s="17">
        <f t="shared" ref="D16:AH16" si="13">D61+D106</f>
        <v>0</v>
      </c>
      <c r="E16" s="17">
        <f t="shared" si="13"/>
        <v>0</v>
      </c>
      <c r="F16" s="17">
        <f t="shared" si="13"/>
        <v>0</v>
      </c>
      <c r="G16" s="17">
        <f t="shared" si="13"/>
        <v>0</v>
      </c>
      <c r="H16" s="17">
        <f t="shared" si="13"/>
        <v>0</v>
      </c>
      <c r="I16" s="17">
        <f t="shared" si="13"/>
        <v>0</v>
      </c>
      <c r="J16" s="17">
        <f t="shared" si="13"/>
        <v>0</v>
      </c>
      <c r="K16" s="17">
        <f t="shared" si="13"/>
        <v>10</v>
      </c>
      <c r="L16" s="17">
        <f t="shared" si="13"/>
        <v>28</v>
      </c>
      <c r="M16" s="17">
        <f t="shared" si="13"/>
        <v>34</v>
      </c>
      <c r="N16" s="17">
        <f t="shared" si="13"/>
        <v>44</v>
      </c>
      <c r="O16" s="17">
        <f t="shared" si="13"/>
        <v>61</v>
      </c>
      <c r="P16" s="17">
        <f t="shared" si="13"/>
        <v>49</v>
      </c>
      <c r="Q16" s="17">
        <f t="shared" si="13"/>
        <v>123</v>
      </c>
      <c r="R16" s="17">
        <f t="shared" si="13"/>
        <v>146</v>
      </c>
      <c r="S16" s="17">
        <f t="shared" si="13"/>
        <v>103</v>
      </c>
      <c r="T16" s="17">
        <f t="shared" si="13"/>
        <v>12</v>
      </c>
      <c r="U16" s="17">
        <f t="shared" si="13"/>
        <v>0</v>
      </c>
      <c r="V16" s="17">
        <f t="shared" si="13"/>
        <v>0</v>
      </c>
      <c r="W16" s="17">
        <f t="shared" si="13"/>
        <v>0</v>
      </c>
      <c r="X16" s="17">
        <f t="shared" si="13"/>
        <v>0</v>
      </c>
      <c r="Y16" s="17">
        <f t="shared" si="13"/>
        <v>0</v>
      </c>
      <c r="Z16" s="17">
        <f t="shared" si="13"/>
        <v>0</v>
      </c>
      <c r="AA16" s="17">
        <f t="shared" si="13"/>
        <v>0</v>
      </c>
      <c r="AB16" s="17">
        <f t="shared" si="13"/>
        <v>0</v>
      </c>
      <c r="AC16" s="17">
        <f t="shared" si="13"/>
        <v>0</v>
      </c>
      <c r="AD16" s="17">
        <f t="shared" si="13"/>
        <v>0</v>
      </c>
      <c r="AE16" s="17">
        <f t="shared" si="13"/>
        <v>0</v>
      </c>
      <c r="AF16" s="17">
        <f t="shared" si="13"/>
        <v>0</v>
      </c>
      <c r="AG16" s="17">
        <f t="shared" ref="AG16" si="14">AG61+AG106</f>
        <v>0</v>
      </c>
      <c r="AH16" s="17">
        <f t="shared" si="13"/>
        <v>0</v>
      </c>
      <c r="AI16" s="85">
        <f t="shared" si="8"/>
        <v>610</v>
      </c>
    </row>
    <row r="17" spans="1:38" ht="12.75" customHeight="1" x14ac:dyDescent="0.2">
      <c r="A17" s="121"/>
      <c r="B17" s="138"/>
      <c r="C17" s="11" t="s">
        <v>39</v>
      </c>
      <c r="D17" s="18">
        <f t="shared" ref="D17:AH17" si="15">D62+D107</f>
        <v>0</v>
      </c>
      <c r="E17" s="18">
        <f t="shared" si="15"/>
        <v>0</v>
      </c>
      <c r="F17" s="18">
        <f t="shared" si="15"/>
        <v>0</v>
      </c>
      <c r="G17" s="18">
        <f t="shared" si="15"/>
        <v>0</v>
      </c>
      <c r="H17" s="18">
        <f t="shared" si="15"/>
        <v>0</v>
      </c>
      <c r="I17" s="18">
        <f t="shared" si="15"/>
        <v>0</v>
      </c>
      <c r="J17" s="18">
        <f t="shared" si="15"/>
        <v>0</v>
      </c>
      <c r="K17" s="18">
        <f t="shared" si="15"/>
        <v>1400</v>
      </c>
      <c r="L17" s="18">
        <f t="shared" si="15"/>
        <v>3920</v>
      </c>
      <c r="M17" s="18">
        <f t="shared" si="15"/>
        <v>4708</v>
      </c>
      <c r="N17" s="18">
        <f t="shared" si="15"/>
        <v>6160</v>
      </c>
      <c r="O17" s="18">
        <f t="shared" si="15"/>
        <v>8513</v>
      </c>
      <c r="P17" s="18">
        <f t="shared" si="15"/>
        <v>6805</v>
      </c>
      <c r="Q17" s="18">
        <f t="shared" si="15"/>
        <v>14805</v>
      </c>
      <c r="R17" s="18">
        <f t="shared" si="15"/>
        <v>17666</v>
      </c>
      <c r="S17" s="18">
        <f t="shared" si="15"/>
        <v>11951</v>
      </c>
      <c r="T17" s="18">
        <f t="shared" si="15"/>
        <v>1178</v>
      </c>
      <c r="U17" s="18">
        <f t="shared" si="15"/>
        <v>0</v>
      </c>
      <c r="V17" s="18">
        <f t="shared" si="15"/>
        <v>0</v>
      </c>
      <c r="W17" s="18">
        <f t="shared" si="15"/>
        <v>0</v>
      </c>
      <c r="X17" s="18">
        <f t="shared" si="15"/>
        <v>0</v>
      </c>
      <c r="Y17" s="18">
        <f t="shared" si="15"/>
        <v>0</v>
      </c>
      <c r="Z17" s="18">
        <f t="shared" si="15"/>
        <v>0</v>
      </c>
      <c r="AA17" s="18">
        <f t="shared" si="15"/>
        <v>0</v>
      </c>
      <c r="AB17" s="18">
        <f t="shared" si="15"/>
        <v>0</v>
      </c>
      <c r="AC17" s="18">
        <f t="shared" si="15"/>
        <v>0</v>
      </c>
      <c r="AD17" s="18">
        <f t="shared" si="15"/>
        <v>0</v>
      </c>
      <c r="AE17" s="18">
        <f t="shared" si="15"/>
        <v>0</v>
      </c>
      <c r="AF17" s="18">
        <f t="shared" si="15"/>
        <v>0</v>
      </c>
      <c r="AG17" s="18">
        <f t="shared" ref="AG17" si="16">AG62+AG107</f>
        <v>0</v>
      </c>
      <c r="AH17" s="18">
        <f t="shared" si="15"/>
        <v>0</v>
      </c>
      <c r="AI17" s="86">
        <f t="shared" si="8"/>
        <v>77106</v>
      </c>
    </row>
    <row r="18" spans="1:38" ht="12.75" customHeight="1" x14ac:dyDescent="0.2">
      <c r="A18" s="121"/>
      <c r="B18" s="137" t="s">
        <v>29</v>
      </c>
      <c r="C18" s="10" t="s">
        <v>25</v>
      </c>
      <c r="D18" s="17">
        <f t="shared" ref="D18:AH18" si="17">D63+D108</f>
        <v>0</v>
      </c>
      <c r="E18" s="17">
        <f t="shared" si="17"/>
        <v>0</v>
      </c>
      <c r="F18" s="17">
        <f t="shared" si="17"/>
        <v>0</v>
      </c>
      <c r="G18" s="17">
        <f t="shared" si="17"/>
        <v>0</v>
      </c>
      <c r="H18" s="17">
        <f t="shared" si="17"/>
        <v>0</v>
      </c>
      <c r="I18" s="17">
        <f t="shared" si="17"/>
        <v>0</v>
      </c>
      <c r="J18" s="17">
        <f t="shared" si="17"/>
        <v>0</v>
      </c>
      <c r="K18" s="17">
        <f t="shared" si="17"/>
        <v>0</v>
      </c>
      <c r="L18" s="17">
        <f t="shared" si="17"/>
        <v>0</v>
      </c>
      <c r="M18" s="17">
        <f t="shared" si="17"/>
        <v>0</v>
      </c>
      <c r="N18" s="17">
        <f t="shared" si="17"/>
        <v>0</v>
      </c>
      <c r="O18" s="17">
        <f t="shared" si="17"/>
        <v>0</v>
      </c>
      <c r="P18" s="17">
        <f t="shared" si="17"/>
        <v>25</v>
      </c>
      <c r="Q18" s="17">
        <f t="shared" si="17"/>
        <v>176</v>
      </c>
      <c r="R18" s="17">
        <f t="shared" si="17"/>
        <v>352</v>
      </c>
      <c r="S18" s="17">
        <f t="shared" si="17"/>
        <v>637</v>
      </c>
      <c r="T18" s="17">
        <f t="shared" si="17"/>
        <v>277</v>
      </c>
      <c r="U18" s="17">
        <f t="shared" si="17"/>
        <v>851</v>
      </c>
      <c r="V18" s="17">
        <f t="shared" si="17"/>
        <v>388</v>
      </c>
      <c r="W18" s="17">
        <f t="shared" si="17"/>
        <v>1026</v>
      </c>
      <c r="X18" s="17">
        <f t="shared" si="17"/>
        <v>698</v>
      </c>
      <c r="Y18" s="17">
        <f t="shared" si="17"/>
        <v>1121</v>
      </c>
      <c r="Z18" s="17">
        <f t="shared" si="17"/>
        <v>611</v>
      </c>
      <c r="AA18" s="17">
        <f t="shared" si="17"/>
        <v>181</v>
      </c>
      <c r="AB18" s="17">
        <f t="shared" si="17"/>
        <v>124</v>
      </c>
      <c r="AC18" s="17">
        <f t="shared" si="17"/>
        <v>41</v>
      </c>
      <c r="AD18" s="17">
        <f t="shared" si="17"/>
        <v>35</v>
      </c>
      <c r="AE18" s="17">
        <f t="shared" si="17"/>
        <v>5.4763573366135994</v>
      </c>
      <c r="AF18" s="17">
        <f t="shared" si="17"/>
        <v>1</v>
      </c>
      <c r="AG18" s="17">
        <f t="shared" ref="AG18" si="18">AG63+AG108</f>
        <v>1</v>
      </c>
      <c r="AH18" s="17">
        <f t="shared" si="17"/>
        <v>0</v>
      </c>
      <c r="AI18" s="85">
        <f t="shared" si="8"/>
        <v>6550.4763573366135</v>
      </c>
    </row>
    <row r="19" spans="1:38" ht="12.75" customHeight="1" x14ac:dyDescent="0.2">
      <c r="A19" s="121"/>
      <c r="B19" s="138"/>
      <c r="C19" s="11" t="s">
        <v>39</v>
      </c>
      <c r="D19" s="18">
        <f t="shared" ref="D19:AH19" si="19">D64+D109</f>
        <v>0</v>
      </c>
      <c r="E19" s="18">
        <f t="shared" si="19"/>
        <v>0</v>
      </c>
      <c r="F19" s="18">
        <f t="shared" si="19"/>
        <v>0</v>
      </c>
      <c r="G19" s="18">
        <f t="shared" si="19"/>
        <v>0</v>
      </c>
      <c r="H19" s="18">
        <f t="shared" si="19"/>
        <v>0</v>
      </c>
      <c r="I19" s="18">
        <f t="shared" si="19"/>
        <v>0</v>
      </c>
      <c r="J19" s="18">
        <f t="shared" si="19"/>
        <v>0</v>
      </c>
      <c r="K19" s="18">
        <f t="shared" si="19"/>
        <v>0</v>
      </c>
      <c r="L19" s="18">
        <f t="shared" si="19"/>
        <v>0</v>
      </c>
      <c r="M19" s="18">
        <f t="shared" si="19"/>
        <v>0</v>
      </c>
      <c r="N19" s="18">
        <f t="shared" si="19"/>
        <v>0</v>
      </c>
      <c r="O19" s="18">
        <f t="shared" si="19"/>
        <v>0</v>
      </c>
      <c r="P19" s="18">
        <f t="shared" si="19"/>
        <v>6749</v>
      </c>
      <c r="Q19" s="18">
        <f t="shared" si="19"/>
        <v>47750</v>
      </c>
      <c r="R19" s="18">
        <f t="shared" si="19"/>
        <v>99034</v>
      </c>
      <c r="S19" s="18">
        <f t="shared" si="19"/>
        <v>178324</v>
      </c>
      <c r="T19" s="18">
        <f t="shared" si="19"/>
        <v>77766</v>
      </c>
      <c r="U19" s="18">
        <f t="shared" si="19"/>
        <v>279418</v>
      </c>
      <c r="V19" s="18">
        <f t="shared" si="19"/>
        <v>150639</v>
      </c>
      <c r="W19" s="18">
        <f t="shared" si="19"/>
        <v>387746</v>
      </c>
      <c r="X19" s="18">
        <f t="shared" si="19"/>
        <v>348624.8137129923</v>
      </c>
      <c r="Y19" s="18">
        <f t="shared" si="19"/>
        <v>376322</v>
      </c>
      <c r="Z19" s="18">
        <f t="shared" si="19"/>
        <v>276314</v>
      </c>
      <c r="AA19" s="18">
        <f t="shared" si="19"/>
        <v>81282</v>
      </c>
      <c r="AB19" s="18">
        <f t="shared" si="19"/>
        <v>62321</v>
      </c>
      <c r="AC19" s="18">
        <f t="shared" si="19"/>
        <v>17776</v>
      </c>
      <c r="AD19" s="18">
        <f t="shared" si="19"/>
        <v>13489</v>
      </c>
      <c r="AE19" s="18">
        <f t="shared" si="19"/>
        <v>3784</v>
      </c>
      <c r="AF19" s="18">
        <f t="shared" si="19"/>
        <v>607</v>
      </c>
      <c r="AG19" s="18">
        <f t="shared" ref="AG19" si="20">AG64+AG109</f>
        <v>1295</v>
      </c>
      <c r="AH19" s="18">
        <f t="shared" si="19"/>
        <v>35</v>
      </c>
      <c r="AI19" s="86">
        <f t="shared" si="8"/>
        <v>2409275.8137129922</v>
      </c>
    </row>
    <row r="20" spans="1:38" ht="12.75" customHeight="1" x14ac:dyDescent="0.2">
      <c r="A20" s="121"/>
      <c r="B20" s="137" t="s">
        <v>30</v>
      </c>
      <c r="C20" s="10" t="s">
        <v>25</v>
      </c>
      <c r="D20" s="17">
        <f t="shared" ref="D20:AH20" si="21">D65+D110</f>
        <v>0</v>
      </c>
      <c r="E20" s="17">
        <f t="shared" si="21"/>
        <v>0</v>
      </c>
      <c r="F20" s="17">
        <f t="shared" si="21"/>
        <v>0</v>
      </c>
      <c r="G20" s="17">
        <f t="shared" si="21"/>
        <v>0</v>
      </c>
      <c r="H20" s="17">
        <f t="shared" si="21"/>
        <v>0</v>
      </c>
      <c r="I20" s="17">
        <f t="shared" si="21"/>
        <v>0</v>
      </c>
      <c r="J20" s="17">
        <f t="shared" si="21"/>
        <v>0</v>
      </c>
      <c r="K20" s="17">
        <f t="shared" si="21"/>
        <v>0</v>
      </c>
      <c r="L20" s="17">
        <f t="shared" si="21"/>
        <v>0</v>
      </c>
      <c r="M20" s="17">
        <f t="shared" si="21"/>
        <v>0</v>
      </c>
      <c r="N20" s="17">
        <f t="shared" si="21"/>
        <v>0</v>
      </c>
      <c r="O20" s="17">
        <f t="shared" si="21"/>
        <v>0</v>
      </c>
      <c r="P20" s="17">
        <f t="shared" si="21"/>
        <v>0</v>
      </c>
      <c r="Q20" s="17">
        <f t="shared" si="21"/>
        <v>0</v>
      </c>
      <c r="R20" s="17">
        <f t="shared" si="21"/>
        <v>0</v>
      </c>
      <c r="S20" s="17">
        <f t="shared" si="21"/>
        <v>0</v>
      </c>
      <c r="T20" s="17">
        <f t="shared" si="21"/>
        <v>0</v>
      </c>
      <c r="U20" s="17">
        <f t="shared" si="21"/>
        <v>0</v>
      </c>
      <c r="V20" s="17">
        <f t="shared" si="21"/>
        <v>0</v>
      </c>
      <c r="W20" s="17">
        <f t="shared" si="21"/>
        <v>0</v>
      </c>
      <c r="X20" s="17">
        <f t="shared" si="21"/>
        <v>0</v>
      </c>
      <c r="Y20" s="17">
        <f t="shared" si="21"/>
        <v>0</v>
      </c>
      <c r="Z20" s="17">
        <f t="shared" si="21"/>
        <v>0</v>
      </c>
      <c r="AA20" s="17">
        <f t="shared" si="21"/>
        <v>26</v>
      </c>
      <c r="AB20" s="17">
        <f t="shared" si="21"/>
        <v>188</v>
      </c>
      <c r="AC20" s="17">
        <f t="shared" si="21"/>
        <v>236</v>
      </c>
      <c r="AD20" s="17">
        <f t="shared" si="21"/>
        <v>621</v>
      </c>
      <c r="AE20" s="17">
        <f t="shared" si="21"/>
        <v>818</v>
      </c>
      <c r="AF20" s="17">
        <f t="shared" si="21"/>
        <v>447</v>
      </c>
      <c r="AG20" s="17">
        <f t="shared" ref="AG20" si="22">AG65+AG110</f>
        <v>752</v>
      </c>
      <c r="AH20" s="17">
        <f t="shared" si="21"/>
        <v>522</v>
      </c>
      <c r="AI20" s="85">
        <f t="shared" si="8"/>
        <v>3610</v>
      </c>
    </row>
    <row r="21" spans="1:38" ht="12.75" customHeight="1" x14ac:dyDescent="0.2">
      <c r="A21" s="121"/>
      <c r="B21" s="138"/>
      <c r="C21" s="11" t="s">
        <v>39</v>
      </c>
      <c r="D21" s="18">
        <f t="shared" ref="D21:AH21" si="23">D66+D111</f>
        <v>0</v>
      </c>
      <c r="E21" s="18">
        <f t="shared" si="23"/>
        <v>0</v>
      </c>
      <c r="F21" s="18">
        <f t="shared" si="23"/>
        <v>0</v>
      </c>
      <c r="G21" s="18">
        <f t="shared" si="23"/>
        <v>0</v>
      </c>
      <c r="H21" s="18">
        <f t="shared" si="23"/>
        <v>0</v>
      </c>
      <c r="I21" s="18">
        <f t="shared" si="23"/>
        <v>0</v>
      </c>
      <c r="J21" s="18">
        <f t="shared" si="23"/>
        <v>0</v>
      </c>
      <c r="K21" s="18">
        <f t="shared" si="23"/>
        <v>0</v>
      </c>
      <c r="L21" s="18">
        <f t="shared" si="23"/>
        <v>0</v>
      </c>
      <c r="M21" s="18">
        <f t="shared" si="23"/>
        <v>0</v>
      </c>
      <c r="N21" s="18">
        <f t="shared" si="23"/>
        <v>0</v>
      </c>
      <c r="O21" s="18">
        <f t="shared" si="23"/>
        <v>0</v>
      </c>
      <c r="P21" s="18">
        <f t="shared" si="23"/>
        <v>0</v>
      </c>
      <c r="Q21" s="18">
        <f t="shared" si="23"/>
        <v>0</v>
      </c>
      <c r="R21" s="18">
        <f t="shared" si="23"/>
        <v>0</v>
      </c>
      <c r="S21" s="18">
        <f t="shared" si="23"/>
        <v>0</v>
      </c>
      <c r="T21" s="18">
        <f t="shared" si="23"/>
        <v>0</v>
      </c>
      <c r="U21" s="18">
        <f t="shared" si="23"/>
        <v>0</v>
      </c>
      <c r="V21" s="18">
        <f t="shared" si="23"/>
        <v>0</v>
      </c>
      <c r="W21" s="18">
        <f t="shared" si="23"/>
        <v>0</v>
      </c>
      <c r="X21" s="18">
        <f t="shared" si="23"/>
        <v>0</v>
      </c>
      <c r="Y21" s="18">
        <f t="shared" si="23"/>
        <v>0</v>
      </c>
      <c r="Z21" s="18">
        <f t="shared" si="23"/>
        <v>0</v>
      </c>
      <c r="AA21" s="18">
        <f t="shared" si="23"/>
        <v>17130</v>
      </c>
      <c r="AB21" s="18">
        <f t="shared" si="23"/>
        <v>239244</v>
      </c>
      <c r="AC21" s="18">
        <f t="shared" si="23"/>
        <v>244211</v>
      </c>
      <c r="AD21" s="18">
        <f t="shared" si="23"/>
        <v>700466</v>
      </c>
      <c r="AE21" s="18">
        <f t="shared" si="23"/>
        <v>923182</v>
      </c>
      <c r="AF21" s="18">
        <f t="shared" si="23"/>
        <v>460381</v>
      </c>
      <c r="AG21" s="18">
        <f t="shared" ref="AG21" si="24">AG66+AG111</f>
        <v>743185</v>
      </c>
      <c r="AH21" s="18">
        <f t="shared" si="23"/>
        <v>535352</v>
      </c>
      <c r="AI21" s="86">
        <f t="shared" si="8"/>
        <v>3863151</v>
      </c>
    </row>
    <row r="22" spans="1:38" ht="12.75" customHeight="1" x14ac:dyDescent="0.2">
      <c r="A22" s="121"/>
      <c r="B22" s="137" t="s">
        <v>31</v>
      </c>
      <c r="C22" s="10" t="s">
        <v>25</v>
      </c>
      <c r="D22" s="17">
        <f t="shared" ref="D22:AH22" si="25">D67+D112</f>
        <v>0</v>
      </c>
      <c r="E22" s="17">
        <f t="shared" si="25"/>
        <v>0</v>
      </c>
      <c r="F22" s="17">
        <f t="shared" si="25"/>
        <v>0</v>
      </c>
      <c r="G22" s="17">
        <f t="shared" si="25"/>
        <v>0</v>
      </c>
      <c r="H22" s="17">
        <f t="shared" si="25"/>
        <v>0</v>
      </c>
      <c r="I22" s="17">
        <f t="shared" si="25"/>
        <v>0</v>
      </c>
      <c r="J22" s="17">
        <f t="shared" si="25"/>
        <v>0</v>
      </c>
      <c r="K22" s="17">
        <f t="shared" si="25"/>
        <v>0</v>
      </c>
      <c r="L22" s="17">
        <f t="shared" si="25"/>
        <v>0</v>
      </c>
      <c r="M22" s="17">
        <f t="shared" si="25"/>
        <v>0</v>
      </c>
      <c r="N22" s="17">
        <f t="shared" si="25"/>
        <v>0</v>
      </c>
      <c r="O22" s="17">
        <f t="shared" si="25"/>
        <v>0</v>
      </c>
      <c r="P22" s="17">
        <f t="shared" si="25"/>
        <v>0</v>
      </c>
      <c r="Q22" s="17">
        <f t="shared" si="25"/>
        <v>0</v>
      </c>
      <c r="R22" s="17">
        <f t="shared" si="25"/>
        <v>0</v>
      </c>
      <c r="S22" s="17">
        <f t="shared" si="25"/>
        <v>0</v>
      </c>
      <c r="T22" s="17">
        <f t="shared" si="25"/>
        <v>0</v>
      </c>
      <c r="U22" s="17">
        <f t="shared" si="25"/>
        <v>0</v>
      </c>
      <c r="V22" s="17">
        <f t="shared" si="25"/>
        <v>0</v>
      </c>
      <c r="W22" s="17">
        <f t="shared" si="25"/>
        <v>0</v>
      </c>
      <c r="X22" s="17">
        <f t="shared" si="25"/>
        <v>0</v>
      </c>
      <c r="Y22" s="17">
        <f t="shared" si="25"/>
        <v>0</v>
      </c>
      <c r="Z22" s="17">
        <f t="shared" si="25"/>
        <v>0</v>
      </c>
      <c r="AA22" s="17">
        <f t="shared" si="25"/>
        <v>0</v>
      </c>
      <c r="AB22" s="17">
        <f t="shared" si="25"/>
        <v>0</v>
      </c>
      <c r="AC22" s="17">
        <f t="shared" si="25"/>
        <v>0</v>
      </c>
      <c r="AD22" s="17">
        <f t="shared" si="25"/>
        <v>0</v>
      </c>
      <c r="AE22" s="17">
        <f t="shared" si="25"/>
        <v>4</v>
      </c>
      <c r="AF22" s="17">
        <f t="shared" si="25"/>
        <v>28</v>
      </c>
      <c r="AG22" s="17">
        <f t="shared" ref="AG22" si="26">AG67+AG112</f>
        <v>26</v>
      </c>
      <c r="AH22" s="17">
        <f t="shared" si="25"/>
        <v>4</v>
      </c>
      <c r="AI22" s="85">
        <f t="shared" si="8"/>
        <v>62</v>
      </c>
    </row>
    <row r="23" spans="1:38" ht="12.75" customHeight="1" x14ac:dyDescent="0.2">
      <c r="A23" s="122"/>
      <c r="B23" s="138"/>
      <c r="C23" s="11" t="s">
        <v>39</v>
      </c>
      <c r="D23" s="18">
        <f t="shared" ref="D23:AH23" si="27">D68+D113</f>
        <v>0</v>
      </c>
      <c r="E23" s="18">
        <f t="shared" si="27"/>
        <v>0</v>
      </c>
      <c r="F23" s="18">
        <f t="shared" si="27"/>
        <v>0</v>
      </c>
      <c r="G23" s="18">
        <f t="shared" si="27"/>
        <v>0</v>
      </c>
      <c r="H23" s="18">
        <f t="shared" si="27"/>
        <v>0</v>
      </c>
      <c r="I23" s="18">
        <f t="shared" si="27"/>
        <v>0</v>
      </c>
      <c r="J23" s="18">
        <f t="shared" si="27"/>
        <v>0</v>
      </c>
      <c r="K23" s="18">
        <f t="shared" si="27"/>
        <v>0</v>
      </c>
      <c r="L23" s="18">
        <f t="shared" si="27"/>
        <v>0</v>
      </c>
      <c r="M23" s="18">
        <f t="shared" si="27"/>
        <v>0</v>
      </c>
      <c r="N23" s="18">
        <f t="shared" si="27"/>
        <v>0</v>
      </c>
      <c r="O23" s="18">
        <f t="shared" si="27"/>
        <v>0</v>
      </c>
      <c r="P23" s="18">
        <f t="shared" si="27"/>
        <v>0</v>
      </c>
      <c r="Q23" s="18">
        <f t="shared" si="27"/>
        <v>0</v>
      </c>
      <c r="R23" s="18">
        <f t="shared" si="27"/>
        <v>0</v>
      </c>
      <c r="S23" s="18">
        <f t="shared" si="27"/>
        <v>0</v>
      </c>
      <c r="T23" s="18">
        <f t="shared" si="27"/>
        <v>0</v>
      </c>
      <c r="U23" s="18">
        <f t="shared" si="27"/>
        <v>0</v>
      </c>
      <c r="V23" s="18">
        <f t="shared" si="27"/>
        <v>0</v>
      </c>
      <c r="W23" s="18">
        <f t="shared" si="27"/>
        <v>0</v>
      </c>
      <c r="X23" s="18">
        <f t="shared" si="27"/>
        <v>0</v>
      </c>
      <c r="Y23" s="18">
        <f t="shared" si="27"/>
        <v>0</v>
      </c>
      <c r="Z23" s="18">
        <f t="shared" si="27"/>
        <v>0</v>
      </c>
      <c r="AA23" s="18">
        <f t="shared" si="27"/>
        <v>0</v>
      </c>
      <c r="AB23" s="18">
        <f t="shared" si="27"/>
        <v>0</v>
      </c>
      <c r="AC23" s="18">
        <f t="shared" si="27"/>
        <v>0</v>
      </c>
      <c r="AD23" s="18">
        <f t="shared" si="27"/>
        <v>0</v>
      </c>
      <c r="AE23" s="18">
        <f t="shared" si="27"/>
        <v>5367</v>
      </c>
      <c r="AF23" s="18">
        <f t="shared" si="27"/>
        <v>28438.446999999996</v>
      </c>
      <c r="AG23" s="18">
        <f t="shared" ref="AG23" si="28">AG68+AG113</f>
        <v>32201</v>
      </c>
      <c r="AH23" s="18">
        <f t="shared" si="27"/>
        <v>4693</v>
      </c>
      <c r="AI23" s="86">
        <f t="shared" si="8"/>
        <v>70699.447</v>
      </c>
    </row>
    <row r="24" spans="1:38" s="7" customFormat="1" ht="12.75" customHeight="1" x14ac:dyDescent="0.2">
      <c r="A24" s="120" t="s">
        <v>32</v>
      </c>
      <c r="B24" s="137" t="s">
        <v>33</v>
      </c>
      <c r="C24" s="10" t="s">
        <v>25</v>
      </c>
      <c r="D24" s="17">
        <f t="shared" ref="D24:AH24" si="29">D69+D114</f>
        <v>88</v>
      </c>
      <c r="E24" s="17">
        <f t="shared" si="29"/>
        <v>160</v>
      </c>
      <c r="F24" s="17">
        <f t="shared" si="29"/>
        <v>74</v>
      </c>
      <c r="G24" s="17">
        <f t="shared" si="29"/>
        <v>67</v>
      </c>
      <c r="H24" s="17">
        <f t="shared" si="29"/>
        <v>94</v>
      </c>
      <c r="I24" s="17">
        <f t="shared" si="29"/>
        <v>79</v>
      </c>
      <c r="J24" s="17">
        <f t="shared" si="29"/>
        <v>55</v>
      </c>
      <c r="K24" s="17">
        <f t="shared" si="29"/>
        <v>35</v>
      </c>
      <c r="L24" s="17">
        <f t="shared" si="29"/>
        <v>40</v>
      </c>
      <c r="M24" s="17">
        <f t="shared" si="29"/>
        <v>69</v>
      </c>
      <c r="N24" s="17">
        <f t="shared" si="29"/>
        <v>75</v>
      </c>
      <c r="O24" s="17">
        <f t="shared" si="29"/>
        <v>36</v>
      </c>
      <c r="P24" s="17">
        <f t="shared" si="29"/>
        <v>59</v>
      </c>
      <c r="Q24" s="17">
        <f t="shared" si="29"/>
        <v>119</v>
      </c>
      <c r="R24" s="17">
        <f t="shared" si="29"/>
        <v>15</v>
      </c>
      <c r="S24" s="17">
        <f t="shared" si="29"/>
        <v>2</v>
      </c>
      <c r="T24" s="17">
        <f t="shared" si="29"/>
        <v>0</v>
      </c>
      <c r="U24" s="17">
        <f t="shared" si="29"/>
        <v>0</v>
      </c>
      <c r="V24" s="17">
        <f t="shared" si="29"/>
        <v>0</v>
      </c>
      <c r="W24" s="17">
        <f t="shared" si="29"/>
        <v>0</v>
      </c>
      <c r="X24" s="17">
        <f t="shared" si="29"/>
        <v>0</v>
      </c>
      <c r="Y24" s="17">
        <f t="shared" si="29"/>
        <v>0</v>
      </c>
      <c r="Z24" s="17">
        <f t="shared" si="29"/>
        <v>0</v>
      </c>
      <c r="AA24" s="17">
        <f t="shared" si="29"/>
        <v>0</v>
      </c>
      <c r="AB24" s="17">
        <f t="shared" si="29"/>
        <v>0</v>
      </c>
      <c r="AC24" s="17">
        <f t="shared" si="29"/>
        <v>0</v>
      </c>
      <c r="AD24" s="17">
        <f t="shared" si="29"/>
        <v>0</v>
      </c>
      <c r="AE24" s="17">
        <f t="shared" si="29"/>
        <v>0</v>
      </c>
      <c r="AF24" s="17">
        <f t="shared" si="29"/>
        <v>0</v>
      </c>
      <c r="AG24" s="17">
        <f t="shared" ref="AG24" si="30">AG69+AG114</f>
        <v>0</v>
      </c>
      <c r="AH24" s="17">
        <f t="shared" si="29"/>
        <v>0</v>
      </c>
      <c r="AI24" s="85">
        <f t="shared" si="8"/>
        <v>1067</v>
      </c>
      <c r="AJ24" s="1"/>
      <c r="AK24" s="1"/>
      <c r="AL24" s="1"/>
    </row>
    <row r="25" spans="1:38" s="7" customFormat="1" ht="12.75" customHeight="1" x14ac:dyDescent="0.2">
      <c r="A25" s="121"/>
      <c r="B25" s="138"/>
      <c r="C25" s="11" t="s">
        <v>39</v>
      </c>
      <c r="D25" s="18">
        <f t="shared" ref="D25:AH25" si="31">D70+D115</f>
        <v>12621.97</v>
      </c>
      <c r="E25" s="18">
        <f t="shared" si="31"/>
        <v>21962.43</v>
      </c>
      <c r="F25" s="18">
        <f t="shared" si="31"/>
        <v>9172.77</v>
      </c>
      <c r="G25" s="18">
        <f t="shared" si="31"/>
        <v>8129.97</v>
      </c>
      <c r="H25" s="18">
        <f t="shared" si="31"/>
        <v>11099.16</v>
      </c>
      <c r="I25" s="18">
        <f t="shared" si="31"/>
        <v>9148.89</v>
      </c>
      <c r="J25" s="18">
        <f t="shared" si="31"/>
        <v>6213.02</v>
      </c>
      <c r="K25" s="18">
        <f t="shared" si="31"/>
        <v>3770</v>
      </c>
      <c r="L25" s="18">
        <f t="shared" si="31"/>
        <v>4230</v>
      </c>
      <c r="M25" s="18">
        <f t="shared" si="31"/>
        <v>7620</v>
      </c>
      <c r="N25" s="18">
        <f t="shared" si="31"/>
        <v>7940</v>
      </c>
      <c r="O25" s="18">
        <f t="shared" si="31"/>
        <v>3990</v>
      </c>
      <c r="P25" s="18">
        <f t="shared" si="31"/>
        <v>6330</v>
      </c>
      <c r="Q25" s="18">
        <f t="shared" si="31"/>
        <v>12946.85</v>
      </c>
      <c r="R25" s="18">
        <f t="shared" si="31"/>
        <v>1350</v>
      </c>
      <c r="S25" s="18">
        <f t="shared" si="31"/>
        <v>180</v>
      </c>
      <c r="T25" s="18">
        <f t="shared" si="31"/>
        <v>0</v>
      </c>
      <c r="U25" s="18">
        <f t="shared" si="31"/>
        <v>0</v>
      </c>
      <c r="V25" s="18">
        <f t="shared" si="31"/>
        <v>0</v>
      </c>
      <c r="W25" s="18">
        <f t="shared" si="31"/>
        <v>0</v>
      </c>
      <c r="X25" s="18">
        <f t="shared" si="31"/>
        <v>0</v>
      </c>
      <c r="Y25" s="18">
        <f t="shared" si="31"/>
        <v>0</v>
      </c>
      <c r="Z25" s="18">
        <f t="shared" si="31"/>
        <v>0</v>
      </c>
      <c r="AA25" s="18">
        <f t="shared" si="31"/>
        <v>0</v>
      </c>
      <c r="AB25" s="18">
        <f t="shared" si="31"/>
        <v>0</v>
      </c>
      <c r="AC25" s="18">
        <f t="shared" si="31"/>
        <v>0</v>
      </c>
      <c r="AD25" s="18">
        <f t="shared" si="31"/>
        <v>0</v>
      </c>
      <c r="AE25" s="18">
        <f t="shared" si="31"/>
        <v>0</v>
      </c>
      <c r="AF25" s="18">
        <f t="shared" si="31"/>
        <v>0</v>
      </c>
      <c r="AG25" s="18">
        <f t="shared" ref="AG25" si="32">AG70+AG115</f>
        <v>0</v>
      </c>
      <c r="AH25" s="18">
        <f t="shared" si="31"/>
        <v>0</v>
      </c>
      <c r="AI25" s="86">
        <f t="shared" si="8"/>
        <v>126705.06000000001</v>
      </c>
      <c r="AJ25" s="1"/>
      <c r="AK25" s="1"/>
      <c r="AL25" s="1"/>
    </row>
    <row r="26" spans="1:38" ht="12.75" customHeight="1" x14ac:dyDescent="0.2">
      <c r="A26" s="121"/>
      <c r="B26" s="137" t="s">
        <v>34</v>
      </c>
      <c r="C26" s="10" t="s">
        <v>25</v>
      </c>
      <c r="D26" s="17">
        <f t="shared" ref="D26:AH26" si="33">D71+D116</f>
        <v>139</v>
      </c>
      <c r="E26" s="17">
        <f t="shared" si="33"/>
        <v>524</v>
      </c>
      <c r="F26" s="17">
        <f t="shared" si="33"/>
        <v>478</v>
      </c>
      <c r="G26" s="17">
        <f t="shared" si="33"/>
        <v>523</v>
      </c>
      <c r="H26" s="17">
        <f t="shared" si="33"/>
        <v>251</v>
      </c>
      <c r="I26" s="17">
        <f t="shared" si="33"/>
        <v>276</v>
      </c>
      <c r="J26" s="17">
        <f t="shared" si="33"/>
        <v>310</v>
      </c>
      <c r="K26" s="17">
        <f t="shared" si="33"/>
        <v>433</v>
      </c>
      <c r="L26" s="17">
        <f t="shared" si="33"/>
        <v>304</v>
      </c>
      <c r="M26" s="17">
        <f t="shared" si="33"/>
        <v>461</v>
      </c>
      <c r="N26" s="17">
        <f t="shared" si="33"/>
        <v>282</v>
      </c>
      <c r="O26" s="17">
        <f t="shared" si="33"/>
        <v>451</v>
      </c>
      <c r="P26" s="17">
        <f t="shared" si="33"/>
        <v>723</v>
      </c>
      <c r="Q26" s="17">
        <f t="shared" si="33"/>
        <v>586</v>
      </c>
      <c r="R26" s="17">
        <f t="shared" si="33"/>
        <v>244</v>
      </c>
      <c r="S26" s="17">
        <f t="shared" si="33"/>
        <v>102</v>
      </c>
      <c r="T26" s="17">
        <f t="shared" si="33"/>
        <v>89</v>
      </c>
      <c r="U26" s="17">
        <f t="shared" si="33"/>
        <v>29</v>
      </c>
      <c r="V26" s="17">
        <f t="shared" si="33"/>
        <v>89</v>
      </c>
      <c r="W26" s="17">
        <f t="shared" si="33"/>
        <v>49</v>
      </c>
      <c r="X26" s="17">
        <f t="shared" si="33"/>
        <v>0</v>
      </c>
      <c r="Y26" s="17">
        <f t="shared" si="33"/>
        <v>0</v>
      </c>
      <c r="Z26" s="17">
        <f t="shared" si="33"/>
        <v>0</v>
      </c>
      <c r="AA26" s="17">
        <f t="shared" si="33"/>
        <v>0</v>
      </c>
      <c r="AB26" s="17">
        <f t="shared" si="33"/>
        <v>0</v>
      </c>
      <c r="AC26" s="17">
        <f t="shared" si="33"/>
        <v>0</v>
      </c>
      <c r="AD26" s="17">
        <f t="shared" si="33"/>
        <v>0</v>
      </c>
      <c r="AE26" s="17">
        <f t="shared" si="33"/>
        <v>0</v>
      </c>
      <c r="AF26" s="17">
        <f t="shared" si="33"/>
        <v>0</v>
      </c>
      <c r="AG26" s="17">
        <f t="shared" ref="AG26" si="34">AG71+AG116</f>
        <v>0</v>
      </c>
      <c r="AH26" s="17">
        <f t="shared" si="33"/>
        <v>0</v>
      </c>
      <c r="AI26" s="85">
        <f t="shared" si="8"/>
        <v>6343</v>
      </c>
    </row>
    <row r="27" spans="1:38" ht="12.75" customHeight="1" x14ac:dyDescent="0.2">
      <c r="A27" s="121"/>
      <c r="B27" s="138"/>
      <c r="C27" s="11" t="s">
        <v>39</v>
      </c>
      <c r="D27" s="18">
        <f t="shared" ref="D27:AH27" si="35">D72+D117</f>
        <v>10180</v>
      </c>
      <c r="E27" s="18">
        <f t="shared" si="35"/>
        <v>41950</v>
      </c>
      <c r="F27" s="18">
        <f t="shared" si="35"/>
        <v>38233</v>
      </c>
      <c r="G27" s="18">
        <f t="shared" si="35"/>
        <v>41817</v>
      </c>
      <c r="H27" s="18">
        <f t="shared" si="35"/>
        <v>22500</v>
      </c>
      <c r="I27" s="18">
        <f t="shared" si="35"/>
        <v>24840</v>
      </c>
      <c r="J27" s="18">
        <f t="shared" si="35"/>
        <v>27912</v>
      </c>
      <c r="K27" s="18">
        <f t="shared" si="35"/>
        <v>38886</v>
      </c>
      <c r="L27" s="18">
        <f t="shared" si="35"/>
        <v>27397</v>
      </c>
      <c r="M27" s="18">
        <f t="shared" si="35"/>
        <v>41433</v>
      </c>
      <c r="N27" s="18">
        <f t="shared" si="35"/>
        <v>25453</v>
      </c>
      <c r="O27" s="18">
        <f t="shared" si="35"/>
        <v>40617</v>
      </c>
      <c r="P27" s="18">
        <f t="shared" si="35"/>
        <v>65043</v>
      </c>
      <c r="Q27" s="18">
        <f t="shared" si="35"/>
        <v>52731</v>
      </c>
      <c r="R27" s="18">
        <f t="shared" si="35"/>
        <v>22091</v>
      </c>
      <c r="S27" s="18">
        <f t="shared" si="35"/>
        <v>9127</v>
      </c>
      <c r="T27" s="18">
        <f t="shared" si="35"/>
        <v>7943</v>
      </c>
      <c r="U27" s="18">
        <f t="shared" si="35"/>
        <v>2608</v>
      </c>
      <c r="V27" s="18">
        <f t="shared" si="35"/>
        <v>8010</v>
      </c>
      <c r="W27" s="18">
        <f t="shared" si="35"/>
        <v>4411</v>
      </c>
      <c r="X27" s="18">
        <f t="shared" si="35"/>
        <v>0</v>
      </c>
      <c r="Y27" s="18">
        <f t="shared" si="35"/>
        <v>0</v>
      </c>
      <c r="Z27" s="18">
        <f t="shared" si="35"/>
        <v>0</v>
      </c>
      <c r="AA27" s="18">
        <f t="shared" si="35"/>
        <v>0</v>
      </c>
      <c r="AB27" s="18">
        <f t="shared" si="35"/>
        <v>0</v>
      </c>
      <c r="AC27" s="18">
        <f t="shared" si="35"/>
        <v>0</v>
      </c>
      <c r="AD27" s="18">
        <f t="shared" si="35"/>
        <v>0</v>
      </c>
      <c r="AE27" s="18">
        <f t="shared" si="35"/>
        <v>0</v>
      </c>
      <c r="AF27" s="18">
        <f t="shared" si="35"/>
        <v>0</v>
      </c>
      <c r="AG27" s="18">
        <f t="shared" ref="AG27" si="36">AG72+AG117</f>
        <v>0</v>
      </c>
      <c r="AH27" s="18">
        <f t="shared" si="35"/>
        <v>0</v>
      </c>
      <c r="AI27" s="86">
        <f t="shared" si="8"/>
        <v>553182</v>
      </c>
    </row>
    <row r="28" spans="1:38" ht="12.75" customHeight="1" x14ac:dyDescent="0.2">
      <c r="A28" s="121"/>
      <c r="B28" s="137" t="s">
        <v>35</v>
      </c>
      <c r="C28" s="10" t="s">
        <v>25</v>
      </c>
      <c r="D28" s="17">
        <f t="shared" ref="D28:AH28" si="37">D73+D118</f>
        <v>0</v>
      </c>
      <c r="E28" s="17">
        <f t="shared" si="37"/>
        <v>0</v>
      </c>
      <c r="F28" s="17">
        <f t="shared" si="37"/>
        <v>0</v>
      </c>
      <c r="G28" s="17">
        <f t="shared" si="37"/>
        <v>0</v>
      </c>
      <c r="H28" s="17">
        <f t="shared" si="37"/>
        <v>0</v>
      </c>
      <c r="I28" s="17">
        <f t="shared" si="37"/>
        <v>0</v>
      </c>
      <c r="J28" s="17">
        <f t="shared" si="37"/>
        <v>0</v>
      </c>
      <c r="K28" s="17">
        <f t="shared" si="37"/>
        <v>0</v>
      </c>
      <c r="L28" s="17">
        <f t="shared" si="37"/>
        <v>0</v>
      </c>
      <c r="M28" s="17">
        <f t="shared" si="37"/>
        <v>0</v>
      </c>
      <c r="N28" s="17">
        <f t="shared" si="37"/>
        <v>0</v>
      </c>
      <c r="O28" s="17">
        <f t="shared" si="37"/>
        <v>0</v>
      </c>
      <c r="P28" s="17">
        <f t="shared" si="37"/>
        <v>0</v>
      </c>
      <c r="Q28" s="17">
        <f t="shared" si="37"/>
        <v>0</v>
      </c>
      <c r="R28" s="17">
        <f t="shared" si="37"/>
        <v>5</v>
      </c>
      <c r="S28" s="17">
        <f t="shared" si="37"/>
        <v>185</v>
      </c>
      <c r="T28" s="17">
        <f t="shared" si="37"/>
        <v>404</v>
      </c>
      <c r="U28" s="17">
        <f t="shared" si="37"/>
        <v>321</v>
      </c>
      <c r="V28" s="17">
        <f t="shared" si="37"/>
        <v>485</v>
      </c>
      <c r="W28" s="17">
        <f t="shared" si="37"/>
        <v>339</v>
      </c>
      <c r="X28" s="17">
        <f t="shared" si="37"/>
        <v>460</v>
      </c>
      <c r="Y28" s="17">
        <f t="shared" si="37"/>
        <v>299</v>
      </c>
      <c r="Z28" s="17">
        <f t="shared" si="37"/>
        <v>96</v>
      </c>
      <c r="AA28" s="17">
        <f t="shared" si="37"/>
        <v>20</v>
      </c>
      <c r="AB28" s="17">
        <f t="shared" si="37"/>
        <v>1</v>
      </c>
      <c r="AC28" s="17">
        <f t="shared" si="37"/>
        <v>2</v>
      </c>
      <c r="AD28" s="17">
        <f t="shared" si="37"/>
        <v>0</v>
      </c>
      <c r="AE28" s="17">
        <f t="shared" si="37"/>
        <v>1</v>
      </c>
      <c r="AF28" s="17">
        <f t="shared" si="37"/>
        <v>1</v>
      </c>
      <c r="AG28" s="17">
        <f t="shared" ref="AG28" si="38">AG73+AG118</f>
        <v>0</v>
      </c>
      <c r="AH28" s="17">
        <f t="shared" si="37"/>
        <v>1</v>
      </c>
      <c r="AI28" s="85">
        <f t="shared" si="8"/>
        <v>2620</v>
      </c>
    </row>
    <row r="29" spans="1:38" ht="12.75" customHeight="1" x14ac:dyDescent="0.2">
      <c r="A29" s="121"/>
      <c r="B29" s="138"/>
      <c r="C29" s="11" t="s">
        <v>39</v>
      </c>
      <c r="D29" s="18">
        <f t="shared" ref="D29:AH29" si="39">D74+D119</f>
        <v>0</v>
      </c>
      <c r="E29" s="18">
        <f t="shared" si="39"/>
        <v>0</v>
      </c>
      <c r="F29" s="18">
        <f t="shared" si="39"/>
        <v>0</v>
      </c>
      <c r="G29" s="18">
        <f t="shared" si="39"/>
        <v>0</v>
      </c>
      <c r="H29" s="18">
        <f t="shared" si="39"/>
        <v>0</v>
      </c>
      <c r="I29" s="18">
        <f t="shared" si="39"/>
        <v>0</v>
      </c>
      <c r="J29" s="18">
        <f t="shared" si="39"/>
        <v>0</v>
      </c>
      <c r="K29" s="18">
        <f t="shared" si="39"/>
        <v>0</v>
      </c>
      <c r="L29" s="18">
        <f t="shared" si="39"/>
        <v>0</v>
      </c>
      <c r="M29" s="18">
        <f t="shared" si="39"/>
        <v>0</v>
      </c>
      <c r="N29" s="18">
        <f t="shared" si="39"/>
        <v>0</v>
      </c>
      <c r="O29" s="18">
        <f t="shared" si="39"/>
        <v>0</v>
      </c>
      <c r="P29" s="18">
        <f t="shared" si="39"/>
        <v>0</v>
      </c>
      <c r="Q29" s="18">
        <f t="shared" si="39"/>
        <v>0</v>
      </c>
      <c r="R29" s="18">
        <f t="shared" si="39"/>
        <v>665.01</v>
      </c>
      <c r="S29" s="18">
        <f t="shared" si="39"/>
        <v>21889.35</v>
      </c>
      <c r="T29" s="18">
        <f t="shared" si="39"/>
        <v>45328.87</v>
      </c>
      <c r="U29" s="18">
        <f t="shared" si="39"/>
        <v>45240</v>
      </c>
      <c r="V29" s="18">
        <f t="shared" si="39"/>
        <v>79410.210000000065</v>
      </c>
      <c r="W29" s="18">
        <f t="shared" si="39"/>
        <v>62422.946830000001</v>
      </c>
      <c r="X29" s="18">
        <f t="shared" si="39"/>
        <v>87481.140409256186</v>
      </c>
      <c r="Y29" s="18">
        <f t="shared" si="39"/>
        <v>52682</v>
      </c>
      <c r="Z29" s="18">
        <f t="shared" si="39"/>
        <v>18873</v>
      </c>
      <c r="AA29" s="18">
        <f t="shared" si="39"/>
        <v>4404</v>
      </c>
      <c r="AB29" s="18">
        <f t="shared" si="39"/>
        <v>200</v>
      </c>
      <c r="AC29" s="18">
        <f t="shared" si="39"/>
        <v>575</v>
      </c>
      <c r="AD29" s="18">
        <f t="shared" si="39"/>
        <v>0</v>
      </c>
      <c r="AE29" s="18">
        <f t="shared" si="39"/>
        <v>300</v>
      </c>
      <c r="AF29" s="18">
        <f t="shared" si="39"/>
        <v>200</v>
      </c>
      <c r="AG29" s="18">
        <f t="shared" ref="AG29" si="40">AG74+AG119</f>
        <v>0</v>
      </c>
      <c r="AH29" s="18">
        <f t="shared" si="39"/>
        <v>300</v>
      </c>
      <c r="AI29" s="86">
        <f t="shared" si="8"/>
        <v>419971.52723925625</v>
      </c>
    </row>
    <row r="30" spans="1:38" ht="12.75" customHeight="1" x14ac:dyDescent="0.2">
      <c r="A30" s="121"/>
      <c r="B30" s="137" t="s">
        <v>36</v>
      </c>
      <c r="C30" s="10" t="s">
        <v>25</v>
      </c>
      <c r="D30" s="17">
        <f t="shared" ref="D30:AH30" si="41">D75+D120</f>
        <v>0</v>
      </c>
      <c r="E30" s="17">
        <f t="shared" si="41"/>
        <v>0</v>
      </c>
      <c r="F30" s="17">
        <f t="shared" si="41"/>
        <v>0</v>
      </c>
      <c r="G30" s="17">
        <f t="shared" si="41"/>
        <v>0</v>
      </c>
      <c r="H30" s="17">
        <f t="shared" si="41"/>
        <v>0</v>
      </c>
      <c r="I30" s="17">
        <f t="shared" si="41"/>
        <v>0</v>
      </c>
      <c r="J30" s="17">
        <f t="shared" si="41"/>
        <v>0</v>
      </c>
      <c r="K30" s="17">
        <f t="shared" si="41"/>
        <v>0</v>
      </c>
      <c r="L30" s="17">
        <f t="shared" si="41"/>
        <v>0</v>
      </c>
      <c r="M30" s="17">
        <f t="shared" si="41"/>
        <v>0</v>
      </c>
      <c r="N30" s="17">
        <f t="shared" si="41"/>
        <v>0</v>
      </c>
      <c r="O30" s="17">
        <f t="shared" si="41"/>
        <v>0</v>
      </c>
      <c r="P30" s="17">
        <f t="shared" si="41"/>
        <v>0</v>
      </c>
      <c r="Q30" s="17">
        <f t="shared" si="41"/>
        <v>0</v>
      </c>
      <c r="R30" s="17">
        <f t="shared" si="41"/>
        <v>0</v>
      </c>
      <c r="S30" s="17">
        <f t="shared" si="41"/>
        <v>0</v>
      </c>
      <c r="T30" s="17">
        <f t="shared" si="41"/>
        <v>0</v>
      </c>
      <c r="U30" s="17">
        <f t="shared" si="41"/>
        <v>0</v>
      </c>
      <c r="V30" s="17">
        <f t="shared" si="41"/>
        <v>0</v>
      </c>
      <c r="W30" s="17">
        <f t="shared" si="41"/>
        <v>0</v>
      </c>
      <c r="X30" s="17">
        <f t="shared" si="41"/>
        <v>425</v>
      </c>
      <c r="Y30" s="17">
        <f t="shared" si="41"/>
        <v>610</v>
      </c>
      <c r="Z30" s="17">
        <f t="shared" si="41"/>
        <v>0</v>
      </c>
      <c r="AA30" s="17">
        <f t="shared" si="41"/>
        <v>0</v>
      </c>
      <c r="AB30" s="17">
        <f t="shared" si="41"/>
        <v>0</v>
      </c>
      <c r="AC30" s="17">
        <f t="shared" si="41"/>
        <v>0</v>
      </c>
      <c r="AD30" s="17">
        <f t="shared" si="41"/>
        <v>0</v>
      </c>
      <c r="AE30" s="17">
        <f t="shared" si="41"/>
        <v>0</v>
      </c>
      <c r="AF30" s="17">
        <f t="shared" si="41"/>
        <v>0</v>
      </c>
      <c r="AG30" s="17">
        <f t="shared" ref="AG30" si="42">AG75+AG120</f>
        <v>0</v>
      </c>
      <c r="AH30" s="17">
        <f t="shared" si="41"/>
        <v>0</v>
      </c>
      <c r="AI30" s="85">
        <f t="shared" si="8"/>
        <v>1035</v>
      </c>
    </row>
    <row r="31" spans="1:38" ht="12.75" customHeight="1" x14ac:dyDescent="0.2">
      <c r="A31" s="121"/>
      <c r="B31" s="138"/>
      <c r="C31" s="11" t="s">
        <v>39</v>
      </c>
      <c r="D31" s="18">
        <f t="shared" ref="D31:AH31" si="43">D76+D121</f>
        <v>0</v>
      </c>
      <c r="E31" s="18">
        <f t="shared" si="43"/>
        <v>0</v>
      </c>
      <c r="F31" s="18">
        <f t="shared" si="43"/>
        <v>0</v>
      </c>
      <c r="G31" s="18">
        <f t="shared" si="43"/>
        <v>0</v>
      </c>
      <c r="H31" s="18">
        <f t="shared" si="43"/>
        <v>0</v>
      </c>
      <c r="I31" s="18">
        <f t="shared" si="43"/>
        <v>0</v>
      </c>
      <c r="J31" s="18">
        <f t="shared" si="43"/>
        <v>0</v>
      </c>
      <c r="K31" s="18">
        <f t="shared" si="43"/>
        <v>0</v>
      </c>
      <c r="L31" s="18">
        <f t="shared" si="43"/>
        <v>0</v>
      </c>
      <c r="M31" s="18">
        <f t="shared" si="43"/>
        <v>0</v>
      </c>
      <c r="N31" s="18">
        <f t="shared" si="43"/>
        <v>0</v>
      </c>
      <c r="O31" s="18">
        <f t="shared" si="43"/>
        <v>0</v>
      </c>
      <c r="P31" s="18">
        <f t="shared" si="43"/>
        <v>0</v>
      </c>
      <c r="Q31" s="18">
        <f t="shared" si="43"/>
        <v>0</v>
      </c>
      <c r="R31" s="18">
        <f t="shared" si="43"/>
        <v>0</v>
      </c>
      <c r="S31" s="18">
        <f t="shared" si="43"/>
        <v>0</v>
      </c>
      <c r="T31" s="18">
        <f t="shared" si="43"/>
        <v>0</v>
      </c>
      <c r="U31" s="18">
        <f t="shared" si="43"/>
        <v>0</v>
      </c>
      <c r="V31" s="18">
        <f t="shared" si="43"/>
        <v>0</v>
      </c>
      <c r="W31" s="18">
        <f t="shared" si="43"/>
        <v>0</v>
      </c>
      <c r="X31" s="18">
        <f t="shared" si="43"/>
        <v>163227.75527179622</v>
      </c>
      <c r="Y31" s="18">
        <f t="shared" si="43"/>
        <v>231800</v>
      </c>
      <c r="Z31" s="18">
        <f t="shared" si="43"/>
        <v>0</v>
      </c>
      <c r="AA31" s="18">
        <f t="shared" si="43"/>
        <v>0</v>
      </c>
      <c r="AB31" s="18">
        <f t="shared" si="43"/>
        <v>0</v>
      </c>
      <c r="AC31" s="18">
        <f t="shared" si="43"/>
        <v>0</v>
      </c>
      <c r="AD31" s="18">
        <f t="shared" si="43"/>
        <v>0</v>
      </c>
      <c r="AE31" s="18">
        <f t="shared" si="43"/>
        <v>0</v>
      </c>
      <c r="AF31" s="18">
        <f t="shared" si="43"/>
        <v>0</v>
      </c>
      <c r="AG31" s="18">
        <f t="shared" ref="AG31" si="44">AG76+AG121</f>
        <v>0</v>
      </c>
      <c r="AH31" s="18">
        <f t="shared" si="43"/>
        <v>0</v>
      </c>
      <c r="AI31" s="86">
        <f t="shared" si="8"/>
        <v>395027.75527179625</v>
      </c>
    </row>
    <row r="32" spans="1:38" ht="12.75" customHeight="1" x14ac:dyDescent="0.2">
      <c r="A32" s="121"/>
      <c r="B32" s="137" t="s">
        <v>37</v>
      </c>
      <c r="C32" s="10" t="s">
        <v>25</v>
      </c>
      <c r="D32" s="17">
        <f t="shared" ref="D32:AH32" si="45">D77+D122</f>
        <v>0</v>
      </c>
      <c r="E32" s="17">
        <f t="shared" si="45"/>
        <v>0</v>
      </c>
      <c r="F32" s="17">
        <f t="shared" si="45"/>
        <v>0</v>
      </c>
      <c r="G32" s="17">
        <f t="shared" si="45"/>
        <v>0</v>
      </c>
      <c r="H32" s="17">
        <f t="shared" si="45"/>
        <v>0</v>
      </c>
      <c r="I32" s="17">
        <f t="shared" si="45"/>
        <v>0</v>
      </c>
      <c r="J32" s="17">
        <f t="shared" si="45"/>
        <v>0</v>
      </c>
      <c r="K32" s="17">
        <f t="shared" si="45"/>
        <v>0</v>
      </c>
      <c r="L32" s="17">
        <f t="shared" si="45"/>
        <v>0</v>
      </c>
      <c r="M32" s="17">
        <f t="shared" si="45"/>
        <v>0</v>
      </c>
      <c r="N32" s="17">
        <f t="shared" si="45"/>
        <v>0</v>
      </c>
      <c r="O32" s="17">
        <f t="shared" si="45"/>
        <v>0</v>
      </c>
      <c r="P32" s="17">
        <f t="shared" si="45"/>
        <v>0</v>
      </c>
      <c r="Q32" s="17">
        <f t="shared" si="45"/>
        <v>0</v>
      </c>
      <c r="R32" s="17">
        <f t="shared" si="45"/>
        <v>0</v>
      </c>
      <c r="S32" s="17">
        <f t="shared" si="45"/>
        <v>0</v>
      </c>
      <c r="T32" s="17">
        <f t="shared" si="45"/>
        <v>0</v>
      </c>
      <c r="U32" s="17">
        <f t="shared" si="45"/>
        <v>0</v>
      </c>
      <c r="V32" s="17">
        <f t="shared" si="45"/>
        <v>0</v>
      </c>
      <c r="W32" s="17">
        <f t="shared" si="45"/>
        <v>0</v>
      </c>
      <c r="X32" s="17">
        <f t="shared" si="45"/>
        <v>0</v>
      </c>
      <c r="Y32" s="17">
        <f t="shared" si="45"/>
        <v>0</v>
      </c>
      <c r="Z32" s="17">
        <f t="shared" si="45"/>
        <v>159</v>
      </c>
      <c r="AA32" s="17">
        <f t="shared" si="45"/>
        <v>268</v>
      </c>
      <c r="AB32" s="17">
        <f t="shared" si="45"/>
        <v>428</v>
      </c>
      <c r="AC32" s="17">
        <f t="shared" si="45"/>
        <v>296</v>
      </c>
      <c r="AD32" s="17">
        <f t="shared" si="45"/>
        <v>324</v>
      </c>
      <c r="AE32" s="17">
        <f t="shared" si="45"/>
        <v>377</v>
      </c>
      <c r="AF32" s="17">
        <f t="shared" si="45"/>
        <v>190</v>
      </c>
      <c r="AG32" s="17">
        <f t="shared" ref="AG32" si="46">AG77+AG122</f>
        <v>252</v>
      </c>
      <c r="AH32" s="17">
        <f t="shared" si="45"/>
        <v>234</v>
      </c>
      <c r="AI32" s="85">
        <f t="shared" si="8"/>
        <v>2528</v>
      </c>
    </row>
    <row r="33" spans="1:35" ht="12.75" customHeight="1" x14ac:dyDescent="0.2">
      <c r="A33" s="121"/>
      <c r="B33" s="138"/>
      <c r="C33" s="11" t="s">
        <v>39</v>
      </c>
      <c r="D33" s="18">
        <f t="shared" ref="D33:AH33" si="47">D78+D123</f>
        <v>0</v>
      </c>
      <c r="E33" s="18">
        <f t="shared" si="47"/>
        <v>0</v>
      </c>
      <c r="F33" s="18">
        <f t="shared" si="47"/>
        <v>0</v>
      </c>
      <c r="G33" s="18">
        <f t="shared" si="47"/>
        <v>0</v>
      </c>
      <c r="H33" s="18">
        <f t="shared" si="47"/>
        <v>0</v>
      </c>
      <c r="I33" s="18">
        <f t="shared" si="47"/>
        <v>0</v>
      </c>
      <c r="J33" s="18">
        <f t="shared" si="47"/>
        <v>0</v>
      </c>
      <c r="K33" s="18">
        <f t="shared" si="47"/>
        <v>0</v>
      </c>
      <c r="L33" s="18">
        <f t="shared" si="47"/>
        <v>0</v>
      </c>
      <c r="M33" s="18">
        <f t="shared" si="47"/>
        <v>0</v>
      </c>
      <c r="N33" s="18">
        <f t="shared" si="47"/>
        <v>0</v>
      </c>
      <c r="O33" s="18">
        <f t="shared" si="47"/>
        <v>0</v>
      </c>
      <c r="P33" s="18">
        <f t="shared" si="47"/>
        <v>0</v>
      </c>
      <c r="Q33" s="18">
        <f t="shared" si="47"/>
        <v>0</v>
      </c>
      <c r="R33" s="18">
        <f t="shared" si="47"/>
        <v>0</v>
      </c>
      <c r="S33" s="18">
        <f t="shared" si="47"/>
        <v>0</v>
      </c>
      <c r="T33" s="18">
        <f t="shared" si="47"/>
        <v>0</v>
      </c>
      <c r="U33" s="18">
        <f t="shared" si="47"/>
        <v>0</v>
      </c>
      <c r="V33" s="18">
        <f t="shared" si="47"/>
        <v>0</v>
      </c>
      <c r="W33" s="18">
        <f t="shared" si="47"/>
        <v>0</v>
      </c>
      <c r="X33" s="18">
        <f t="shared" si="47"/>
        <v>0</v>
      </c>
      <c r="Y33" s="18">
        <f t="shared" si="47"/>
        <v>0</v>
      </c>
      <c r="Z33" s="18">
        <f t="shared" si="47"/>
        <v>57948</v>
      </c>
      <c r="AA33" s="18">
        <f t="shared" si="47"/>
        <v>98982</v>
      </c>
      <c r="AB33" s="18">
        <f t="shared" si="47"/>
        <v>146215</v>
      </c>
      <c r="AC33" s="18">
        <f t="shared" si="47"/>
        <v>125342</v>
      </c>
      <c r="AD33" s="18">
        <f t="shared" si="47"/>
        <v>203778</v>
      </c>
      <c r="AE33" s="18">
        <f t="shared" si="47"/>
        <v>262958</v>
      </c>
      <c r="AF33" s="18">
        <f t="shared" si="47"/>
        <v>119846</v>
      </c>
      <c r="AG33" s="18">
        <f t="shared" ref="AG33" si="48">AG78+AG123</f>
        <v>162104</v>
      </c>
      <c r="AH33" s="18">
        <f t="shared" si="47"/>
        <v>188349</v>
      </c>
      <c r="AI33" s="86">
        <f t="shared" si="8"/>
        <v>1365522</v>
      </c>
    </row>
    <row r="34" spans="1:35" ht="12.75" customHeight="1" x14ac:dyDescent="0.2">
      <c r="A34" s="121"/>
      <c r="B34" s="137" t="s">
        <v>38</v>
      </c>
      <c r="C34" s="10" t="s">
        <v>25</v>
      </c>
      <c r="D34" s="17">
        <f t="shared" ref="D34:AH34" si="49">D79+D124</f>
        <v>0</v>
      </c>
      <c r="E34" s="17">
        <f t="shared" si="49"/>
        <v>0</v>
      </c>
      <c r="F34" s="17">
        <f t="shared" si="49"/>
        <v>0</v>
      </c>
      <c r="G34" s="17">
        <f t="shared" si="49"/>
        <v>0</v>
      </c>
      <c r="H34" s="17">
        <f t="shared" si="49"/>
        <v>0</v>
      </c>
      <c r="I34" s="17">
        <f t="shared" si="49"/>
        <v>0</v>
      </c>
      <c r="J34" s="17">
        <f t="shared" si="49"/>
        <v>0</v>
      </c>
      <c r="K34" s="17">
        <f t="shared" si="49"/>
        <v>0</v>
      </c>
      <c r="L34" s="17">
        <f t="shared" si="49"/>
        <v>0</v>
      </c>
      <c r="M34" s="17">
        <f t="shared" si="49"/>
        <v>0</v>
      </c>
      <c r="N34" s="17">
        <f t="shared" si="49"/>
        <v>0</v>
      </c>
      <c r="O34" s="17">
        <f t="shared" si="49"/>
        <v>0</v>
      </c>
      <c r="P34" s="17">
        <f t="shared" si="49"/>
        <v>0</v>
      </c>
      <c r="Q34" s="17">
        <f t="shared" si="49"/>
        <v>0</v>
      </c>
      <c r="R34" s="17">
        <f t="shared" si="49"/>
        <v>0</v>
      </c>
      <c r="S34" s="17">
        <f t="shared" si="49"/>
        <v>0</v>
      </c>
      <c r="T34" s="17">
        <f t="shared" si="49"/>
        <v>0</v>
      </c>
      <c r="U34" s="17">
        <f t="shared" si="49"/>
        <v>0</v>
      </c>
      <c r="V34" s="17">
        <f t="shared" si="49"/>
        <v>0</v>
      </c>
      <c r="W34" s="17">
        <f t="shared" si="49"/>
        <v>0</v>
      </c>
      <c r="X34" s="17">
        <f t="shared" si="49"/>
        <v>0</v>
      </c>
      <c r="Y34" s="17">
        <f t="shared" si="49"/>
        <v>0</v>
      </c>
      <c r="Z34" s="17">
        <f t="shared" si="49"/>
        <v>0</v>
      </c>
      <c r="AA34" s="17">
        <f t="shared" si="49"/>
        <v>0</v>
      </c>
      <c r="AB34" s="17">
        <f t="shared" si="49"/>
        <v>0</v>
      </c>
      <c r="AC34" s="17">
        <f t="shared" si="49"/>
        <v>0</v>
      </c>
      <c r="AD34" s="17">
        <f t="shared" si="49"/>
        <v>33</v>
      </c>
      <c r="AE34" s="17">
        <f t="shared" si="49"/>
        <v>142</v>
      </c>
      <c r="AF34" s="17">
        <f t="shared" si="49"/>
        <v>42</v>
      </c>
      <c r="AG34" s="17">
        <f t="shared" ref="AG34" si="50">AG79+AG124</f>
        <v>69</v>
      </c>
      <c r="AH34" s="17">
        <f t="shared" si="49"/>
        <v>24</v>
      </c>
      <c r="AI34" s="85">
        <f t="shared" si="8"/>
        <v>310</v>
      </c>
    </row>
    <row r="35" spans="1:35" ht="12.75" customHeight="1" x14ac:dyDescent="0.2">
      <c r="A35" s="121"/>
      <c r="B35" s="138"/>
      <c r="C35" s="11" t="s">
        <v>39</v>
      </c>
      <c r="D35" s="18">
        <f t="shared" ref="D35:AH35" si="51">D80+D125</f>
        <v>0</v>
      </c>
      <c r="E35" s="18">
        <f t="shared" si="51"/>
        <v>0</v>
      </c>
      <c r="F35" s="18">
        <f t="shared" si="51"/>
        <v>0</v>
      </c>
      <c r="G35" s="18">
        <f t="shared" si="51"/>
        <v>0</v>
      </c>
      <c r="H35" s="18">
        <f t="shared" si="51"/>
        <v>0</v>
      </c>
      <c r="I35" s="18">
        <f t="shared" si="51"/>
        <v>0</v>
      </c>
      <c r="J35" s="18">
        <f t="shared" si="51"/>
        <v>0</v>
      </c>
      <c r="K35" s="18">
        <f t="shared" si="51"/>
        <v>0</v>
      </c>
      <c r="L35" s="18">
        <f t="shared" si="51"/>
        <v>0</v>
      </c>
      <c r="M35" s="18">
        <f t="shared" si="51"/>
        <v>0</v>
      </c>
      <c r="N35" s="18">
        <f t="shared" si="51"/>
        <v>0</v>
      </c>
      <c r="O35" s="18">
        <f t="shared" si="51"/>
        <v>0</v>
      </c>
      <c r="P35" s="18">
        <f t="shared" si="51"/>
        <v>0</v>
      </c>
      <c r="Q35" s="18">
        <f t="shared" si="51"/>
        <v>0</v>
      </c>
      <c r="R35" s="18">
        <f t="shared" si="51"/>
        <v>0</v>
      </c>
      <c r="S35" s="18">
        <f t="shared" si="51"/>
        <v>0</v>
      </c>
      <c r="T35" s="18">
        <f t="shared" si="51"/>
        <v>0</v>
      </c>
      <c r="U35" s="18">
        <f t="shared" si="51"/>
        <v>0</v>
      </c>
      <c r="V35" s="18">
        <f t="shared" si="51"/>
        <v>0</v>
      </c>
      <c r="W35" s="18">
        <f t="shared" si="51"/>
        <v>0</v>
      </c>
      <c r="X35" s="18">
        <f t="shared" si="51"/>
        <v>0</v>
      </c>
      <c r="Y35" s="18">
        <f t="shared" si="51"/>
        <v>0</v>
      </c>
      <c r="Z35" s="18">
        <f t="shared" si="51"/>
        <v>0</v>
      </c>
      <c r="AA35" s="18">
        <f t="shared" si="51"/>
        <v>0</v>
      </c>
      <c r="AB35" s="18">
        <f t="shared" si="51"/>
        <v>0</v>
      </c>
      <c r="AC35" s="18">
        <f t="shared" si="51"/>
        <v>0</v>
      </c>
      <c r="AD35" s="18">
        <f t="shared" si="51"/>
        <v>13123</v>
      </c>
      <c r="AE35" s="18">
        <f t="shared" si="51"/>
        <v>52993</v>
      </c>
      <c r="AF35" s="18">
        <f t="shared" si="51"/>
        <v>14330</v>
      </c>
      <c r="AG35" s="18">
        <f t="shared" ref="AG35" si="52">AG80+AG125</f>
        <v>24110</v>
      </c>
      <c r="AH35" s="18">
        <f t="shared" si="51"/>
        <v>8160</v>
      </c>
      <c r="AI35" s="86">
        <f t="shared" si="8"/>
        <v>112716</v>
      </c>
    </row>
    <row r="36" spans="1:35" ht="12.75" customHeight="1" x14ac:dyDescent="0.2">
      <c r="A36" s="121"/>
      <c r="B36" s="137" t="s">
        <v>40</v>
      </c>
      <c r="C36" s="10" t="s">
        <v>25</v>
      </c>
      <c r="D36" s="17">
        <f t="shared" ref="D36:AH36" si="53">D81+D126</f>
        <v>0</v>
      </c>
      <c r="E36" s="17">
        <f t="shared" si="53"/>
        <v>0</v>
      </c>
      <c r="F36" s="17">
        <f t="shared" si="53"/>
        <v>0</v>
      </c>
      <c r="G36" s="17">
        <f t="shared" si="53"/>
        <v>0</v>
      </c>
      <c r="H36" s="17">
        <f t="shared" si="53"/>
        <v>0</v>
      </c>
      <c r="I36" s="17">
        <f t="shared" si="53"/>
        <v>0</v>
      </c>
      <c r="J36" s="17">
        <f t="shared" si="53"/>
        <v>0</v>
      </c>
      <c r="K36" s="17">
        <f t="shared" si="53"/>
        <v>0</v>
      </c>
      <c r="L36" s="17">
        <f t="shared" si="53"/>
        <v>0</v>
      </c>
      <c r="M36" s="17">
        <f t="shared" si="53"/>
        <v>0</v>
      </c>
      <c r="N36" s="17">
        <f t="shared" si="53"/>
        <v>0</v>
      </c>
      <c r="O36" s="17">
        <f t="shared" si="53"/>
        <v>0</v>
      </c>
      <c r="P36" s="17">
        <f t="shared" si="53"/>
        <v>0</v>
      </c>
      <c r="Q36" s="17">
        <f t="shared" si="53"/>
        <v>0</v>
      </c>
      <c r="R36" s="17">
        <f t="shared" si="53"/>
        <v>0</v>
      </c>
      <c r="S36" s="17">
        <f t="shared" si="53"/>
        <v>0</v>
      </c>
      <c r="T36" s="17">
        <f t="shared" si="53"/>
        <v>0</v>
      </c>
      <c r="U36" s="17">
        <f t="shared" si="53"/>
        <v>0</v>
      </c>
      <c r="V36" s="17">
        <f t="shared" si="53"/>
        <v>0</v>
      </c>
      <c r="W36" s="17">
        <f t="shared" si="53"/>
        <v>0</v>
      </c>
      <c r="X36" s="17">
        <f t="shared" si="53"/>
        <v>0</v>
      </c>
      <c r="Y36" s="17">
        <f t="shared" si="53"/>
        <v>0</v>
      </c>
      <c r="Z36" s="17">
        <f t="shared" si="53"/>
        <v>0</v>
      </c>
      <c r="AA36" s="17">
        <f t="shared" si="53"/>
        <v>0</v>
      </c>
      <c r="AB36" s="17">
        <f t="shared" si="53"/>
        <v>0</v>
      </c>
      <c r="AC36" s="17">
        <f t="shared" si="53"/>
        <v>0</v>
      </c>
      <c r="AD36" s="17">
        <f t="shared" si="53"/>
        <v>0</v>
      </c>
      <c r="AE36" s="17">
        <f t="shared" si="53"/>
        <v>0</v>
      </c>
      <c r="AF36" s="17">
        <f t="shared" si="53"/>
        <v>17</v>
      </c>
      <c r="AG36" s="17">
        <f t="shared" ref="AG36" si="54">AG81+AG126</f>
        <v>155</v>
      </c>
      <c r="AH36" s="17">
        <f t="shared" si="53"/>
        <v>419</v>
      </c>
      <c r="AI36" s="85">
        <f t="shared" si="8"/>
        <v>591</v>
      </c>
    </row>
    <row r="37" spans="1:35" ht="12.75" customHeight="1" x14ac:dyDescent="0.2">
      <c r="A37" s="122"/>
      <c r="B37" s="138"/>
      <c r="C37" s="11" t="s">
        <v>39</v>
      </c>
      <c r="D37" s="18">
        <f t="shared" ref="D37:AH37" si="55">D82+D127</f>
        <v>0</v>
      </c>
      <c r="E37" s="18">
        <f t="shared" si="55"/>
        <v>0</v>
      </c>
      <c r="F37" s="18">
        <f t="shared" si="55"/>
        <v>0</v>
      </c>
      <c r="G37" s="18">
        <f t="shared" si="55"/>
        <v>0</v>
      </c>
      <c r="H37" s="18">
        <f t="shared" si="55"/>
        <v>0</v>
      </c>
      <c r="I37" s="18">
        <f t="shared" si="55"/>
        <v>0</v>
      </c>
      <c r="J37" s="18">
        <f t="shared" si="55"/>
        <v>0</v>
      </c>
      <c r="K37" s="18">
        <f t="shared" si="55"/>
        <v>0</v>
      </c>
      <c r="L37" s="18">
        <f t="shared" si="55"/>
        <v>0</v>
      </c>
      <c r="M37" s="18">
        <f t="shared" si="55"/>
        <v>0</v>
      </c>
      <c r="N37" s="18">
        <f t="shared" si="55"/>
        <v>0</v>
      </c>
      <c r="O37" s="18">
        <f t="shared" si="55"/>
        <v>0</v>
      </c>
      <c r="P37" s="18">
        <f t="shared" si="55"/>
        <v>0</v>
      </c>
      <c r="Q37" s="18">
        <f t="shared" si="55"/>
        <v>0</v>
      </c>
      <c r="R37" s="18">
        <f t="shared" si="55"/>
        <v>0</v>
      </c>
      <c r="S37" s="18">
        <f t="shared" si="55"/>
        <v>0</v>
      </c>
      <c r="T37" s="18">
        <f t="shared" si="55"/>
        <v>0</v>
      </c>
      <c r="U37" s="18">
        <f t="shared" si="55"/>
        <v>0</v>
      </c>
      <c r="V37" s="18">
        <f t="shared" si="55"/>
        <v>0</v>
      </c>
      <c r="W37" s="18">
        <f t="shared" si="55"/>
        <v>0</v>
      </c>
      <c r="X37" s="18">
        <f t="shared" si="55"/>
        <v>0</v>
      </c>
      <c r="Y37" s="18">
        <f t="shared" si="55"/>
        <v>0</v>
      </c>
      <c r="Z37" s="18">
        <f t="shared" si="55"/>
        <v>0</v>
      </c>
      <c r="AA37" s="18">
        <f t="shared" si="55"/>
        <v>0</v>
      </c>
      <c r="AB37" s="18">
        <f t="shared" si="55"/>
        <v>0</v>
      </c>
      <c r="AC37" s="18">
        <f t="shared" si="55"/>
        <v>0</v>
      </c>
      <c r="AD37" s="18">
        <f t="shared" si="55"/>
        <v>0</v>
      </c>
      <c r="AE37" s="18">
        <f t="shared" si="55"/>
        <v>0</v>
      </c>
      <c r="AF37" s="18">
        <f t="shared" si="55"/>
        <v>8330</v>
      </c>
      <c r="AG37" s="18">
        <f t="shared" ref="AG37" si="56">AG82+AG127</f>
        <v>72580</v>
      </c>
      <c r="AH37" s="18">
        <f t="shared" si="55"/>
        <v>200746</v>
      </c>
      <c r="AI37" s="86">
        <f t="shared" si="8"/>
        <v>281656</v>
      </c>
    </row>
    <row r="38" spans="1:35" ht="12.75" customHeight="1" x14ac:dyDescent="0.2">
      <c r="A38" s="120" t="s">
        <v>41</v>
      </c>
      <c r="B38" s="137" t="s">
        <v>42</v>
      </c>
      <c r="C38" s="10" t="s">
        <v>25</v>
      </c>
      <c r="D38" s="17">
        <f t="shared" ref="D38:AH38" si="57">D83+D128</f>
        <v>0</v>
      </c>
      <c r="E38" s="17">
        <f t="shared" si="57"/>
        <v>0</v>
      </c>
      <c r="F38" s="17">
        <f t="shared" si="57"/>
        <v>0</v>
      </c>
      <c r="G38" s="17">
        <f t="shared" si="57"/>
        <v>0</v>
      </c>
      <c r="H38" s="17">
        <f t="shared" si="57"/>
        <v>0</v>
      </c>
      <c r="I38" s="17">
        <f t="shared" si="57"/>
        <v>0</v>
      </c>
      <c r="J38" s="17">
        <f t="shared" si="57"/>
        <v>0</v>
      </c>
      <c r="K38" s="17">
        <f t="shared" si="57"/>
        <v>0</v>
      </c>
      <c r="L38" s="17">
        <f t="shared" si="57"/>
        <v>0</v>
      </c>
      <c r="M38" s="17">
        <f t="shared" si="57"/>
        <v>0</v>
      </c>
      <c r="N38" s="17">
        <f t="shared" si="57"/>
        <v>0</v>
      </c>
      <c r="O38" s="17">
        <f t="shared" si="57"/>
        <v>0</v>
      </c>
      <c r="P38" s="17">
        <f t="shared" si="57"/>
        <v>0</v>
      </c>
      <c r="Q38" s="17">
        <f t="shared" si="57"/>
        <v>0</v>
      </c>
      <c r="R38" s="17">
        <f t="shared" si="57"/>
        <v>0</v>
      </c>
      <c r="S38" s="17">
        <f t="shared" si="57"/>
        <v>0</v>
      </c>
      <c r="T38" s="17">
        <f t="shared" si="57"/>
        <v>51</v>
      </c>
      <c r="U38" s="17">
        <f t="shared" si="57"/>
        <v>146</v>
      </c>
      <c r="V38" s="17">
        <f t="shared" si="57"/>
        <v>325</v>
      </c>
      <c r="W38" s="17">
        <f t="shared" si="57"/>
        <v>663</v>
      </c>
      <c r="X38" s="17">
        <f t="shared" si="57"/>
        <v>339</v>
      </c>
      <c r="Y38" s="17">
        <f t="shared" si="57"/>
        <v>262</v>
      </c>
      <c r="Z38" s="17">
        <f t="shared" si="57"/>
        <v>404</v>
      </c>
      <c r="AA38" s="17">
        <f t="shared" si="57"/>
        <v>384</v>
      </c>
      <c r="AB38" s="17">
        <f t="shared" si="57"/>
        <v>329</v>
      </c>
      <c r="AC38" s="17">
        <f t="shared" si="57"/>
        <v>3128</v>
      </c>
      <c r="AD38" s="17">
        <f t="shared" si="57"/>
        <v>3271</v>
      </c>
      <c r="AE38" s="17">
        <f t="shared" si="57"/>
        <v>904</v>
      </c>
      <c r="AF38" s="17">
        <f t="shared" si="57"/>
        <v>1331</v>
      </c>
      <c r="AG38" s="17">
        <f t="shared" ref="AG38" si="58">AG83+AG128</f>
        <v>825</v>
      </c>
      <c r="AH38" s="17">
        <f t="shared" si="57"/>
        <v>652</v>
      </c>
      <c r="AI38" s="85">
        <f t="shared" si="8"/>
        <v>13014</v>
      </c>
    </row>
    <row r="39" spans="1:35" ht="12.75" customHeight="1" x14ac:dyDescent="0.2">
      <c r="A39" s="121"/>
      <c r="B39" s="138"/>
      <c r="C39" s="11" t="s">
        <v>39</v>
      </c>
      <c r="D39" s="18">
        <f t="shared" ref="D39:AH39" si="59">D84+D129</f>
        <v>0</v>
      </c>
      <c r="E39" s="18">
        <f t="shared" si="59"/>
        <v>0</v>
      </c>
      <c r="F39" s="18">
        <f t="shared" si="59"/>
        <v>0</v>
      </c>
      <c r="G39" s="18">
        <f t="shared" si="59"/>
        <v>0</v>
      </c>
      <c r="H39" s="18">
        <f t="shared" si="59"/>
        <v>0</v>
      </c>
      <c r="I39" s="18">
        <f t="shared" si="59"/>
        <v>0</v>
      </c>
      <c r="J39" s="18">
        <f t="shared" si="59"/>
        <v>0</v>
      </c>
      <c r="K39" s="18">
        <f t="shared" si="59"/>
        <v>0</v>
      </c>
      <c r="L39" s="18">
        <f t="shared" si="59"/>
        <v>0</v>
      </c>
      <c r="M39" s="18">
        <f t="shared" si="59"/>
        <v>0</v>
      </c>
      <c r="N39" s="18">
        <f t="shared" si="59"/>
        <v>0</v>
      </c>
      <c r="O39" s="18">
        <f t="shared" si="59"/>
        <v>0</v>
      </c>
      <c r="P39" s="18">
        <f t="shared" si="59"/>
        <v>0</v>
      </c>
      <c r="Q39" s="18">
        <f t="shared" si="59"/>
        <v>0</v>
      </c>
      <c r="R39" s="18">
        <f t="shared" si="59"/>
        <v>0</v>
      </c>
      <c r="S39" s="18">
        <f t="shared" si="59"/>
        <v>0</v>
      </c>
      <c r="T39" s="18">
        <f t="shared" si="59"/>
        <v>1684</v>
      </c>
      <c r="U39" s="18">
        <f t="shared" si="59"/>
        <v>8339</v>
      </c>
      <c r="V39" s="18">
        <f t="shared" si="59"/>
        <v>23676</v>
      </c>
      <c r="W39" s="18">
        <f t="shared" si="59"/>
        <v>57858</v>
      </c>
      <c r="X39" s="18">
        <f t="shared" si="59"/>
        <v>29295.386779931796</v>
      </c>
      <c r="Y39" s="18">
        <f t="shared" si="59"/>
        <v>23882.516112494504</v>
      </c>
      <c r="Z39" s="18">
        <f t="shared" si="59"/>
        <v>28967</v>
      </c>
      <c r="AA39" s="18">
        <f t="shared" si="59"/>
        <v>33190</v>
      </c>
      <c r="AB39" s="18">
        <f t="shared" si="59"/>
        <v>17772</v>
      </c>
      <c r="AC39" s="18">
        <f t="shared" si="59"/>
        <v>155953</v>
      </c>
      <c r="AD39" s="18">
        <f t="shared" si="59"/>
        <v>437576</v>
      </c>
      <c r="AE39" s="18">
        <f t="shared" si="59"/>
        <v>131662</v>
      </c>
      <c r="AF39" s="18">
        <f t="shared" si="59"/>
        <v>138306</v>
      </c>
      <c r="AG39" s="18">
        <f t="shared" ref="AG39" si="60">AG84+AG129</f>
        <v>83941</v>
      </c>
      <c r="AH39" s="18">
        <f t="shared" si="59"/>
        <v>41637</v>
      </c>
      <c r="AI39" s="86">
        <f t="shared" si="8"/>
        <v>1213738.9028924264</v>
      </c>
    </row>
    <row r="40" spans="1:35" ht="12.75" customHeight="1" x14ac:dyDescent="0.2">
      <c r="A40" s="121"/>
      <c r="B40" s="137" t="s">
        <v>43</v>
      </c>
      <c r="C40" s="10" t="s">
        <v>25</v>
      </c>
      <c r="D40" s="17">
        <f t="shared" ref="D40:AH40" si="61">D85+D130</f>
        <v>0</v>
      </c>
      <c r="E40" s="17">
        <f t="shared" si="61"/>
        <v>0</v>
      </c>
      <c r="F40" s="17">
        <f t="shared" si="61"/>
        <v>0</v>
      </c>
      <c r="G40" s="17">
        <f t="shared" si="61"/>
        <v>0</v>
      </c>
      <c r="H40" s="17">
        <f t="shared" si="61"/>
        <v>0</v>
      </c>
      <c r="I40" s="17">
        <f t="shared" si="61"/>
        <v>0</v>
      </c>
      <c r="J40" s="17">
        <f t="shared" si="61"/>
        <v>0</v>
      </c>
      <c r="K40" s="17">
        <f t="shared" si="61"/>
        <v>0</v>
      </c>
      <c r="L40" s="17">
        <f t="shared" si="61"/>
        <v>0</v>
      </c>
      <c r="M40" s="17">
        <f t="shared" si="61"/>
        <v>0</v>
      </c>
      <c r="N40" s="17">
        <f t="shared" si="61"/>
        <v>0</v>
      </c>
      <c r="O40" s="17">
        <f t="shared" si="61"/>
        <v>0</v>
      </c>
      <c r="P40" s="17">
        <f t="shared" si="61"/>
        <v>0</v>
      </c>
      <c r="Q40" s="17">
        <f t="shared" si="61"/>
        <v>0</v>
      </c>
      <c r="R40" s="17">
        <f t="shared" si="61"/>
        <v>0</v>
      </c>
      <c r="S40" s="17">
        <f t="shared" si="61"/>
        <v>0</v>
      </c>
      <c r="T40" s="17">
        <f t="shared" si="61"/>
        <v>0</v>
      </c>
      <c r="U40" s="17">
        <f t="shared" si="61"/>
        <v>0</v>
      </c>
      <c r="V40" s="17">
        <f t="shared" si="61"/>
        <v>0</v>
      </c>
      <c r="W40" s="17">
        <f t="shared" si="61"/>
        <v>0</v>
      </c>
      <c r="X40" s="17">
        <f t="shared" si="61"/>
        <v>0</v>
      </c>
      <c r="Y40" s="17">
        <f t="shared" si="61"/>
        <v>0</v>
      </c>
      <c r="Z40" s="17">
        <f t="shared" si="61"/>
        <v>0</v>
      </c>
      <c r="AA40" s="17">
        <f t="shared" si="61"/>
        <v>0</v>
      </c>
      <c r="AB40" s="17">
        <f t="shared" si="61"/>
        <v>0</v>
      </c>
      <c r="AC40" s="17">
        <f t="shared" si="61"/>
        <v>0</v>
      </c>
      <c r="AD40" s="17">
        <f t="shared" si="61"/>
        <v>0</v>
      </c>
      <c r="AE40" s="17">
        <f t="shared" si="61"/>
        <v>0</v>
      </c>
      <c r="AF40" s="17">
        <f t="shared" si="61"/>
        <v>0</v>
      </c>
      <c r="AG40" s="17">
        <f t="shared" ref="AG40" si="62">AG85+AG130</f>
        <v>0</v>
      </c>
      <c r="AH40" s="17">
        <f t="shared" si="61"/>
        <v>0</v>
      </c>
      <c r="AI40" s="85">
        <f t="shared" si="8"/>
        <v>0</v>
      </c>
    </row>
    <row r="41" spans="1:35" ht="12.75" customHeight="1" x14ac:dyDescent="0.2">
      <c r="A41" s="121"/>
      <c r="B41" s="138"/>
      <c r="C41" s="11" t="s">
        <v>39</v>
      </c>
      <c r="D41" s="18">
        <f t="shared" ref="D41:AH41" si="63">D86+D131</f>
        <v>0</v>
      </c>
      <c r="E41" s="18">
        <f t="shared" si="63"/>
        <v>0</v>
      </c>
      <c r="F41" s="18">
        <f t="shared" si="63"/>
        <v>0</v>
      </c>
      <c r="G41" s="18">
        <f t="shared" si="63"/>
        <v>0</v>
      </c>
      <c r="H41" s="18">
        <f t="shared" si="63"/>
        <v>0</v>
      </c>
      <c r="I41" s="18">
        <f t="shared" si="63"/>
        <v>0</v>
      </c>
      <c r="J41" s="18">
        <f t="shared" si="63"/>
        <v>0</v>
      </c>
      <c r="K41" s="18">
        <f t="shared" si="63"/>
        <v>0</v>
      </c>
      <c r="L41" s="18">
        <f t="shared" si="63"/>
        <v>0</v>
      </c>
      <c r="M41" s="18">
        <f t="shared" si="63"/>
        <v>0</v>
      </c>
      <c r="N41" s="18">
        <f t="shared" si="63"/>
        <v>0</v>
      </c>
      <c r="O41" s="18">
        <f t="shared" si="63"/>
        <v>0</v>
      </c>
      <c r="P41" s="18">
        <f t="shared" si="63"/>
        <v>0</v>
      </c>
      <c r="Q41" s="18">
        <f t="shared" si="63"/>
        <v>0</v>
      </c>
      <c r="R41" s="18">
        <f t="shared" si="63"/>
        <v>0</v>
      </c>
      <c r="S41" s="18">
        <f t="shared" si="63"/>
        <v>0</v>
      </c>
      <c r="T41" s="18">
        <f t="shared" si="63"/>
        <v>0</v>
      </c>
      <c r="U41" s="18">
        <f t="shared" si="63"/>
        <v>0</v>
      </c>
      <c r="V41" s="18">
        <f t="shared" si="63"/>
        <v>0</v>
      </c>
      <c r="W41" s="18">
        <f t="shared" si="63"/>
        <v>0</v>
      </c>
      <c r="X41" s="18">
        <f t="shared" si="63"/>
        <v>0</v>
      </c>
      <c r="Y41" s="18">
        <f t="shared" si="63"/>
        <v>0</v>
      </c>
      <c r="Z41" s="18">
        <f t="shared" si="63"/>
        <v>0</v>
      </c>
      <c r="AA41" s="18">
        <f t="shared" si="63"/>
        <v>0</v>
      </c>
      <c r="AB41" s="18">
        <f t="shared" si="63"/>
        <v>0</v>
      </c>
      <c r="AC41" s="18">
        <f t="shared" si="63"/>
        <v>0</v>
      </c>
      <c r="AD41" s="18">
        <f t="shared" si="63"/>
        <v>0</v>
      </c>
      <c r="AE41" s="18">
        <f t="shared" si="63"/>
        <v>0</v>
      </c>
      <c r="AF41" s="18">
        <f t="shared" si="63"/>
        <v>0</v>
      </c>
      <c r="AG41" s="18">
        <f t="shared" ref="AG41" si="64">AG86+AG131</f>
        <v>0</v>
      </c>
      <c r="AH41" s="18">
        <f t="shared" si="63"/>
        <v>0</v>
      </c>
      <c r="AI41" s="86">
        <f t="shared" si="8"/>
        <v>0</v>
      </c>
    </row>
    <row r="42" spans="1:35" ht="12.75" customHeight="1" x14ac:dyDescent="0.2">
      <c r="A42" s="121"/>
      <c r="B42" s="137" t="s">
        <v>44</v>
      </c>
      <c r="C42" s="10" t="s">
        <v>25</v>
      </c>
      <c r="D42" s="17">
        <f t="shared" ref="D42:AH42" si="65">D87+D132</f>
        <v>0</v>
      </c>
      <c r="E42" s="17">
        <f t="shared" si="65"/>
        <v>0</v>
      </c>
      <c r="F42" s="17">
        <f t="shared" si="65"/>
        <v>0</v>
      </c>
      <c r="G42" s="17">
        <f t="shared" si="65"/>
        <v>0</v>
      </c>
      <c r="H42" s="17">
        <f t="shared" si="65"/>
        <v>0</v>
      </c>
      <c r="I42" s="17">
        <f t="shared" si="65"/>
        <v>0</v>
      </c>
      <c r="J42" s="17">
        <f t="shared" si="65"/>
        <v>0</v>
      </c>
      <c r="K42" s="17">
        <f t="shared" si="65"/>
        <v>0</v>
      </c>
      <c r="L42" s="17">
        <f t="shared" si="65"/>
        <v>0</v>
      </c>
      <c r="M42" s="17">
        <f t="shared" si="65"/>
        <v>0</v>
      </c>
      <c r="N42" s="17">
        <f t="shared" si="65"/>
        <v>0</v>
      </c>
      <c r="O42" s="17">
        <f t="shared" si="65"/>
        <v>0</v>
      </c>
      <c r="P42" s="17">
        <f t="shared" si="65"/>
        <v>0</v>
      </c>
      <c r="Q42" s="17">
        <f t="shared" si="65"/>
        <v>0</v>
      </c>
      <c r="R42" s="17">
        <f t="shared" si="65"/>
        <v>0</v>
      </c>
      <c r="S42" s="17">
        <f t="shared" si="65"/>
        <v>0</v>
      </c>
      <c r="T42" s="17">
        <f t="shared" si="65"/>
        <v>0</v>
      </c>
      <c r="U42" s="17">
        <f t="shared" si="65"/>
        <v>0</v>
      </c>
      <c r="V42" s="17">
        <f t="shared" si="65"/>
        <v>0</v>
      </c>
      <c r="W42" s="17">
        <f t="shared" si="65"/>
        <v>0</v>
      </c>
      <c r="X42" s="17">
        <f t="shared" si="65"/>
        <v>0</v>
      </c>
      <c r="Y42" s="17">
        <f t="shared" si="65"/>
        <v>0</v>
      </c>
      <c r="Z42" s="17">
        <f t="shared" si="65"/>
        <v>0</v>
      </c>
      <c r="AA42" s="17">
        <f t="shared" si="65"/>
        <v>0</v>
      </c>
      <c r="AB42" s="17">
        <f t="shared" si="65"/>
        <v>0</v>
      </c>
      <c r="AC42" s="17">
        <f t="shared" si="65"/>
        <v>0</v>
      </c>
      <c r="AD42" s="17">
        <f t="shared" si="65"/>
        <v>0</v>
      </c>
      <c r="AE42" s="17">
        <f t="shared" si="65"/>
        <v>0</v>
      </c>
      <c r="AF42" s="17">
        <f t="shared" si="65"/>
        <v>0</v>
      </c>
      <c r="AG42" s="17">
        <f t="shared" ref="AG42" si="66">AG87+AG132</f>
        <v>0</v>
      </c>
      <c r="AH42" s="17">
        <f t="shared" si="65"/>
        <v>0</v>
      </c>
      <c r="AI42" s="85">
        <f t="shared" si="8"/>
        <v>0</v>
      </c>
    </row>
    <row r="43" spans="1:35" ht="12.75" customHeight="1" x14ac:dyDescent="0.2">
      <c r="A43" s="121"/>
      <c r="B43" s="138"/>
      <c r="C43" s="11" t="s">
        <v>39</v>
      </c>
      <c r="D43" s="18">
        <f t="shared" ref="D43:AH43" si="67">D88+D133</f>
        <v>0</v>
      </c>
      <c r="E43" s="18">
        <f t="shared" si="67"/>
        <v>0</v>
      </c>
      <c r="F43" s="18">
        <f t="shared" si="67"/>
        <v>0</v>
      </c>
      <c r="G43" s="18">
        <f t="shared" si="67"/>
        <v>0</v>
      </c>
      <c r="H43" s="18">
        <f t="shared" si="67"/>
        <v>0</v>
      </c>
      <c r="I43" s="18">
        <f t="shared" si="67"/>
        <v>0</v>
      </c>
      <c r="J43" s="18">
        <f t="shared" si="67"/>
        <v>0</v>
      </c>
      <c r="K43" s="18">
        <f t="shared" si="67"/>
        <v>0</v>
      </c>
      <c r="L43" s="18">
        <f t="shared" si="67"/>
        <v>0</v>
      </c>
      <c r="M43" s="18">
        <f t="shared" si="67"/>
        <v>0</v>
      </c>
      <c r="N43" s="18">
        <f t="shared" si="67"/>
        <v>0</v>
      </c>
      <c r="O43" s="18">
        <f t="shared" si="67"/>
        <v>0</v>
      </c>
      <c r="P43" s="18">
        <f t="shared" si="67"/>
        <v>0</v>
      </c>
      <c r="Q43" s="18">
        <f t="shared" si="67"/>
        <v>0</v>
      </c>
      <c r="R43" s="18">
        <f t="shared" si="67"/>
        <v>0</v>
      </c>
      <c r="S43" s="18">
        <f t="shared" si="67"/>
        <v>0</v>
      </c>
      <c r="T43" s="18">
        <f t="shared" si="67"/>
        <v>0</v>
      </c>
      <c r="U43" s="18">
        <f t="shared" si="67"/>
        <v>0</v>
      </c>
      <c r="V43" s="18">
        <f t="shared" si="67"/>
        <v>0</v>
      </c>
      <c r="W43" s="18">
        <f t="shared" si="67"/>
        <v>0</v>
      </c>
      <c r="X43" s="18">
        <f t="shared" si="67"/>
        <v>0</v>
      </c>
      <c r="Y43" s="18">
        <f t="shared" si="67"/>
        <v>0</v>
      </c>
      <c r="Z43" s="18">
        <f t="shared" si="67"/>
        <v>0</v>
      </c>
      <c r="AA43" s="18">
        <f t="shared" si="67"/>
        <v>0</v>
      </c>
      <c r="AB43" s="18">
        <f t="shared" si="67"/>
        <v>0</v>
      </c>
      <c r="AC43" s="18">
        <f t="shared" si="67"/>
        <v>0</v>
      </c>
      <c r="AD43" s="18">
        <f t="shared" si="67"/>
        <v>0</v>
      </c>
      <c r="AE43" s="18">
        <f t="shared" si="67"/>
        <v>0</v>
      </c>
      <c r="AF43" s="18">
        <f t="shared" si="67"/>
        <v>0</v>
      </c>
      <c r="AG43" s="18">
        <f t="shared" ref="AG43" si="68">AG88+AG133</f>
        <v>0</v>
      </c>
      <c r="AH43" s="18">
        <f t="shared" si="67"/>
        <v>0</v>
      </c>
      <c r="AI43" s="86">
        <f t="shared" si="8"/>
        <v>0</v>
      </c>
    </row>
    <row r="44" spans="1:35" ht="12.75" customHeight="1" x14ac:dyDescent="0.2">
      <c r="A44" s="121"/>
      <c r="B44" s="137" t="s">
        <v>45</v>
      </c>
      <c r="C44" s="10" t="s">
        <v>25</v>
      </c>
      <c r="D44" s="17">
        <f t="shared" ref="D44:AH44" si="69">D89+D134</f>
        <v>0</v>
      </c>
      <c r="E44" s="17">
        <f t="shared" si="69"/>
        <v>0</v>
      </c>
      <c r="F44" s="17">
        <f t="shared" si="69"/>
        <v>0</v>
      </c>
      <c r="G44" s="17">
        <f t="shared" si="69"/>
        <v>0</v>
      </c>
      <c r="H44" s="17">
        <f t="shared" si="69"/>
        <v>0</v>
      </c>
      <c r="I44" s="17">
        <f t="shared" si="69"/>
        <v>0</v>
      </c>
      <c r="J44" s="17">
        <f t="shared" si="69"/>
        <v>0</v>
      </c>
      <c r="K44" s="17">
        <f t="shared" si="69"/>
        <v>0</v>
      </c>
      <c r="L44" s="17">
        <f t="shared" si="69"/>
        <v>0</v>
      </c>
      <c r="M44" s="17">
        <f t="shared" si="69"/>
        <v>0</v>
      </c>
      <c r="N44" s="17">
        <f t="shared" si="69"/>
        <v>0</v>
      </c>
      <c r="O44" s="17">
        <f t="shared" si="69"/>
        <v>0</v>
      </c>
      <c r="P44" s="17">
        <f t="shared" si="69"/>
        <v>0</v>
      </c>
      <c r="Q44" s="17">
        <f t="shared" si="69"/>
        <v>0</v>
      </c>
      <c r="R44" s="17">
        <f t="shared" si="69"/>
        <v>0</v>
      </c>
      <c r="S44" s="17">
        <f t="shared" si="69"/>
        <v>0</v>
      </c>
      <c r="T44" s="17">
        <f t="shared" si="69"/>
        <v>0</v>
      </c>
      <c r="U44" s="17">
        <f t="shared" si="69"/>
        <v>0</v>
      </c>
      <c r="V44" s="17">
        <f t="shared" si="69"/>
        <v>0</v>
      </c>
      <c r="W44" s="17">
        <f t="shared" si="69"/>
        <v>0</v>
      </c>
      <c r="X44" s="17">
        <f t="shared" si="69"/>
        <v>0</v>
      </c>
      <c r="Y44" s="17">
        <f t="shared" si="69"/>
        <v>0</v>
      </c>
      <c r="Z44" s="17">
        <f t="shared" si="69"/>
        <v>0</v>
      </c>
      <c r="AA44" s="17">
        <f t="shared" si="69"/>
        <v>0</v>
      </c>
      <c r="AB44" s="17">
        <f t="shared" si="69"/>
        <v>0</v>
      </c>
      <c r="AC44" s="17">
        <f t="shared" si="69"/>
        <v>0</v>
      </c>
      <c r="AD44" s="17">
        <f t="shared" si="69"/>
        <v>0</v>
      </c>
      <c r="AE44" s="17">
        <f t="shared" si="69"/>
        <v>0</v>
      </c>
      <c r="AF44" s="17">
        <f t="shared" si="69"/>
        <v>0</v>
      </c>
      <c r="AG44" s="17">
        <f t="shared" ref="AG44" si="70">AG89+AG134</f>
        <v>0</v>
      </c>
      <c r="AH44" s="17">
        <f t="shared" si="69"/>
        <v>41</v>
      </c>
      <c r="AI44" s="85">
        <f t="shared" si="8"/>
        <v>41</v>
      </c>
    </row>
    <row r="45" spans="1:35" ht="12.75" customHeight="1" x14ac:dyDescent="0.2">
      <c r="A45" s="122"/>
      <c r="B45" s="138"/>
      <c r="C45" s="11" t="s">
        <v>39</v>
      </c>
      <c r="D45" s="18">
        <f t="shared" ref="D45:AH45" si="71">D90+D135</f>
        <v>0</v>
      </c>
      <c r="E45" s="18">
        <f t="shared" si="71"/>
        <v>0</v>
      </c>
      <c r="F45" s="18">
        <f t="shared" si="71"/>
        <v>0</v>
      </c>
      <c r="G45" s="18">
        <f t="shared" si="71"/>
        <v>0</v>
      </c>
      <c r="H45" s="18">
        <f t="shared" si="71"/>
        <v>0</v>
      </c>
      <c r="I45" s="18">
        <f t="shared" si="71"/>
        <v>0</v>
      </c>
      <c r="J45" s="18">
        <f t="shared" si="71"/>
        <v>0</v>
      </c>
      <c r="K45" s="18">
        <f t="shared" si="71"/>
        <v>0</v>
      </c>
      <c r="L45" s="18">
        <f t="shared" si="71"/>
        <v>0</v>
      </c>
      <c r="M45" s="18">
        <f t="shared" si="71"/>
        <v>0</v>
      </c>
      <c r="N45" s="18">
        <f t="shared" si="71"/>
        <v>0</v>
      </c>
      <c r="O45" s="18">
        <f t="shared" si="71"/>
        <v>0</v>
      </c>
      <c r="P45" s="18">
        <f t="shared" si="71"/>
        <v>0</v>
      </c>
      <c r="Q45" s="18">
        <f t="shared" si="71"/>
        <v>0</v>
      </c>
      <c r="R45" s="18">
        <f t="shared" si="71"/>
        <v>0</v>
      </c>
      <c r="S45" s="18">
        <f t="shared" si="71"/>
        <v>0</v>
      </c>
      <c r="T45" s="18">
        <f t="shared" si="71"/>
        <v>0</v>
      </c>
      <c r="U45" s="18">
        <f t="shared" si="71"/>
        <v>0</v>
      </c>
      <c r="V45" s="18">
        <f t="shared" si="71"/>
        <v>0</v>
      </c>
      <c r="W45" s="18">
        <f t="shared" si="71"/>
        <v>0</v>
      </c>
      <c r="X45" s="18">
        <f t="shared" si="71"/>
        <v>0</v>
      </c>
      <c r="Y45" s="18">
        <f t="shared" si="71"/>
        <v>0</v>
      </c>
      <c r="Z45" s="18">
        <f t="shared" si="71"/>
        <v>0</v>
      </c>
      <c r="AA45" s="18">
        <f t="shared" si="71"/>
        <v>0</v>
      </c>
      <c r="AB45" s="18">
        <f t="shared" si="71"/>
        <v>0</v>
      </c>
      <c r="AC45" s="18">
        <f t="shared" si="71"/>
        <v>0</v>
      </c>
      <c r="AD45" s="18">
        <f t="shared" si="71"/>
        <v>0</v>
      </c>
      <c r="AE45" s="18">
        <f t="shared" si="71"/>
        <v>0</v>
      </c>
      <c r="AF45" s="18">
        <f t="shared" si="71"/>
        <v>0</v>
      </c>
      <c r="AG45" s="18">
        <f t="shared" ref="AG45" si="72">AG90+AG135</f>
        <v>0</v>
      </c>
      <c r="AH45" s="18">
        <f t="shared" si="71"/>
        <v>3878</v>
      </c>
      <c r="AI45" s="86">
        <f t="shared" si="8"/>
        <v>3878</v>
      </c>
    </row>
    <row r="46" spans="1:35" ht="12.75" customHeight="1" x14ac:dyDescent="0.2">
      <c r="A46" s="3" t="str">
        <f>'Ingreso de Datos 2020'!A51</f>
        <v>FUENTE: reporte mensual Metas Subsidios Asignados DPH a DIFIN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8"/>
      <c r="AD46" s="28"/>
      <c r="AE46" s="28"/>
      <c r="AF46" s="28"/>
      <c r="AG46" s="28"/>
      <c r="AH46" s="28"/>
      <c r="AI46" s="28"/>
    </row>
    <row r="47" spans="1:3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8"/>
      <c r="AD47" s="28"/>
      <c r="AE47" s="28"/>
      <c r="AF47" s="28"/>
      <c r="AG47" s="28"/>
      <c r="AH47" s="28"/>
      <c r="AI47" s="28"/>
    </row>
    <row r="48" spans="1:35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8"/>
      <c r="AD48" s="28"/>
      <c r="AE48" s="28"/>
      <c r="AF48" s="28"/>
      <c r="AG48" s="28"/>
      <c r="AH48" s="28"/>
      <c r="AI48" s="28"/>
    </row>
    <row r="49" spans="1:3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8"/>
      <c r="AD49" s="28"/>
      <c r="AE49" s="28"/>
      <c r="AF49" s="28"/>
      <c r="AG49" s="28"/>
      <c r="AH49" s="28"/>
      <c r="AI49" s="28"/>
    </row>
    <row r="50" spans="1:3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8"/>
      <c r="AD50" s="28"/>
      <c r="AE50" s="28"/>
      <c r="AF50" s="28"/>
      <c r="AG50" s="28"/>
      <c r="AH50" s="28"/>
      <c r="AI50" s="28"/>
    </row>
    <row r="51" spans="1:36" ht="12.75" customHeight="1" thickBot="1" x14ac:dyDescent="0.25">
      <c r="A51" s="60" t="s">
        <v>55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C51" s="34"/>
      <c r="AH51" s="87"/>
      <c r="AI51" s="87"/>
    </row>
    <row r="52" spans="1:36" s="7" customFormat="1" ht="12.75" customHeight="1" x14ac:dyDescent="0.2">
      <c r="A52" s="143" t="s">
        <v>52</v>
      </c>
      <c r="B52" s="144"/>
      <c r="C52" s="145"/>
      <c r="D52" s="141" t="s">
        <v>53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39" t="s">
        <v>22</v>
      </c>
    </row>
    <row r="53" spans="1:36" s="7" customFormat="1" ht="12.75" customHeight="1" thickBot="1" x14ac:dyDescent="0.25">
      <c r="A53" s="146"/>
      <c r="B53" s="147"/>
      <c r="C53" s="147"/>
      <c r="D53" s="91">
        <v>1990</v>
      </c>
      <c r="E53" s="91">
        <v>1991</v>
      </c>
      <c r="F53" s="91">
        <v>1992</v>
      </c>
      <c r="G53" s="91">
        <v>1993</v>
      </c>
      <c r="H53" s="91">
        <v>1994</v>
      </c>
      <c r="I53" s="91">
        <v>1995</v>
      </c>
      <c r="J53" s="91">
        <v>1996</v>
      </c>
      <c r="K53" s="91">
        <v>1997</v>
      </c>
      <c r="L53" s="91">
        <v>1998</v>
      </c>
      <c r="M53" s="91">
        <v>1999</v>
      </c>
      <c r="N53" s="91">
        <v>2000</v>
      </c>
      <c r="O53" s="91">
        <v>2001</v>
      </c>
      <c r="P53" s="91">
        <v>2002</v>
      </c>
      <c r="Q53" s="91">
        <v>2003</v>
      </c>
      <c r="R53" s="91">
        <v>2004</v>
      </c>
      <c r="S53" s="91">
        <v>2005</v>
      </c>
      <c r="T53" s="91">
        <v>2006</v>
      </c>
      <c r="U53" s="91">
        <v>2007</v>
      </c>
      <c r="V53" s="91">
        <v>2008</v>
      </c>
      <c r="W53" s="91">
        <v>2009</v>
      </c>
      <c r="X53" s="91">
        <v>2010</v>
      </c>
      <c r="Y53" s="91">
        <v>2011</v>
      </c>
      <c r="Z53" s="91">
        <v>2012</v>
      </c>
      <c r="AA53" s="91">
        <v>2013</v>
      </c>
      <c r="AB53" s="91">
        <v>2014</v>
      </c>
      <c r="AC53" s="91">
        <v>2015</v>
      </c>
      <c r="AD53" s="91">
        <v>2016</v>
      </c>
      <c r="AE53" s="91">
        <v>2017</v>
      </c>
      <c r="AF53" s="91">
        <v>2018</v>
      </c>
      <c r="AG53" s="102">
        <v>2019</v>
      </c>
      <c r="AH53" s="102">
        <v>2020</v>
      </c>
      <c r="AI53" s="140"/>
    </row>
    <row r="54" spans="1:36" s="9" customFormat="1" ht="12.75" customHeight="1" x14ac:dyDescent="0.2">
      <c r="A54" s="39"/>
      <c r="B54" s="40" t="s">
        <v>54</v>
      </c>
      <c r="C54" s="25" t="s">
        <v>25</v>
      </c>
      <c r="D54" s="25">
        <f>D57+D59+D61+D63+D65+D67+D69+D71+D73+D75+D77+D79+D81+D83+D85+D87+D89</f>
        <v>230</v>
      </c>
      <c r="E54" s="25">
        <f t="shared" ref="E54:AH54" si="73">E57+E59+E61+E63+E65+E67+E69+E71+E73+E75+E77+E79+E81+E83+E85+E87+E89</f>
        <v>688</v>
      </c>
      <c r="F54" s="25">
        <f t="shared" si="73"/>
        <v>563</v>
      </c>
      <c r="G54" s="25">
        <f t="shared" si="73"/>
        <v>606</v>
      </c>
      <c r="H54" s="25">
        <f t="shared" si="73"/>
        <v>400</v>
      </c>
      <c r="I54" s="25">
        <f t="shared" si="73"/>
        <v>392</v>
      </c>
      <c r="J54" s="25">
        <f t="shared" si="73"/>
        <v>411</v>
      </c>
      <c r="K54" s="25">
        <f t="shared" si="73"/>
        <v>543</v>
      </c>
      <c r="L54" s="25">
        <f t="shared" si="73"/>
        <v>425</v>
      </c>
      <c r="M54" s="25">
        <f t="shared" si="73"/>
        <v>697</v>
      </c>
      <c r="N54" s="25">
        <f t="shared" si="73"/>
        <v>667</v>
      </c>
      <c r="O54" s="25">
        <f t="shared" si="73"/>
        <v>921</v>
      </c>
      <c r="P54" s="25">
        <f t="shared" si="73"/>
        <v>1359</v>
      </c>
      <c r="Q54" s="25">
        <f t="shared" si="73"/>
        <v>1305</v>
      </c>
      <c r="R54" s="25">
        <f t="shared" si="73"/>
        <v>1359</v>
      </c>
      <c r="S54" s="25">
        <f t="shared" si="73"/>
        <v>1568</v>
      </c>
      <c r="T54" s="25">
        <f t="shared" si="73"/>
        <v>1198</v>
      </c>
      <c r="U54" s="25">
        <f t="shared" si="73"/>
        <v>1471</v>
      </c>
      <c r="V54" s="25">
        <f t="shared" si="73"/>
        <v>1420</v>
      </c>
      <c r="W54" s="25">
        <f t="shared" si="73"/>
        <v>2225</v>
      </c>
      <c r="X54" s="25">
        <f t="shared" si="73"/>
        <v>2065</v>
      </c>
      <c r="Y54" s="25">
        <f t="shared" si="73"/>
        <v>2355</v>
      </c>
      <c r="Z54" s="25">
        <f t="shared" si="73"/>
        <v>1292</v>
      </c>
      <c r="AA54" s="25">
        <f t="shared" si="73"/>
        <v>879</v>
      </c>
      <c r="AB54" s="25">
        <f t="shared" si="73"/>
        <v>1070</v>
      </c>
      <c r="AC54" s="25">
        <f t="shared" si="73"/>
        <v>997</v>
      </c>
      <c r="AD54" s="25">
        <f t="shared" si="73"/>
        <v>1295</v>
      </c>
      <c r="AE54" s="25">
        <f t="shared" si="73"/>
        <v>1191.4763573366135</v>
      </c>
      <c r="AF54" s="25">
        <f t="shared" si="73"/>
        <v>1402</v>
      </c>
      <c r="AG54" s="25">
        <f t="shared" ref="AG54" si="74">AG57+AG59+AG61+AG63+AG65+AG67+AG69+AG71+AG73+AG75+AG77+AG79+AG81+AG83+AG85+AG87+AG89</f>
        <v>1891</v>
      </c>
      <c r="AH54" s="25">
        <f t="shared" si="73"/>
        <v>1858</v>
      </c>
      <c r="AI54" s="42">
        <f>SUM(D54:AH54)</f>
        <v>34743.476357336614</v>
      </c>
      <c r="AJ54" s="8"/>
    </row>
    <row r="55" spans="1:36" s="9" customFormat="1" ht="12.75" customHeight="1" thickBot="1" x14ac:dyDescent="0.25">
      <c r="A55" s="43"/>
      <c r="B55" s="16"/>
      <c r="C55" s="20" t="s">
        <v>39</v>
      </c>
      <c r="D55" s="20">
        <f>D58+D60+D62+D64+D66+D68+D70+D72+D74+D76+D78+D80+D82+D84+D86+D88+D90</f>
        <v>23071.97</v>
      </c>
      <c r="E55" s="20">
        <f t="shared" ref="E55:AH55" si="75">E58+E60+E62+E64+E66+E68+E70+E72+E74+E76+E78+E80+E82+E84+E86+E88+E90</f>
        <v>64272.43</v>
      </c>
      <c r="F55" s="20">
        <f t="shared" si="75"/>
        <v>48795.770000000004</v>
      </c>
      <c r="G55" s="20">
        <f t="shared" si="75"/>
        <v>52341.97</v>
      </c>
      <c r="H55" s="20">
        <f t="shared" si="75"/>
        <v>40699.160000000003</v>
      </c>
      <c r="I55" s="20">
        <f t="shared" si="75"/>
        <v>39423.89</v>
      </c>
      <c r="J55" s="20">
        <f t="shared" si="75"/>
        <v>39079.020000000004</v>
      </c>
      <c r="K55" s="20">
        <f t="shared" si="75"/>
        <v>52295</v>
      </c>
      <c r="L55" s="20">
        <f t="shared" si="75"/>
        <v>42958</v>
      </c>
      <c r="M55" s="20">
        <f t="shared" si="75"/>
        <v>74546</v>
      </c>
      <c r="N55" s="20">
        <f t="shared" si="75"/>
        <v>82312</v>
      </c>
      <c r="O55" s="20">
        <f t="shared" si="75"/>
        <v>74207</v>
      </c>
      <c r="P55" s="20">
        <f t="shared" si="75"/>
        <v>115791</v>
      </c>
      <c r="Q55" s="20">
        <f t="shared" si="75"/>
        <v>152074.85</v>
      </c>
      <c r="R55" s="20">
        <f t="shared" si="75"/>
        <v>222342.01</v>
      </c>
      <c r="S55" s="20">
        <f t="shared" si="75"/>
        <v>275455.34999999998</v>
      </c>
      <c r="T55" s="20">
        <f t="shared" si="75"/>
        <v>176903.87</v>
      </c>
      <c r="U55" s="20">
        <f t="shared" si="75"/>
        <v>355248</v>
      </c>
      <c r="V55" s="20">
        <f t="shared" si="75"/>
        <v>287690.21000000008</v>
      </c>
      <c r="W55" s="20">
        <f t="shared" si="75"/>
        <v>562751.66683</v>
      </c>
      <c r="X55" s="20">
        <f t="shared" si="75"/>
        <v>677966.28609633713</v>
      </c>
      <c r="Y55" s="20">
        <f t="shared" si="75"/>
        <v>707171.51611249452</v>
      </c>
      <c r="Z55" s="20">
        <f t="shared" si="75"/>
        <v>390491</v>
      </c>
      <c r="AA55" s="20">
        <f t="shared" si="75"/>
        <v>234988</v>
      </c>
      <c r="AB55" s="20">
        <f t="shared" si="75"/>
        <v>465752</v>
      </c>
      <c r="AC55" s="20">
        <f t="shared" si="75"/>
        <v>386908</v>
      </c>
      <c r="AD55" s="20">
        <f t="shared" si="75"/>
        <v>527800</v>
      </c>
      <c r="AE55" s="20">
        <f t="shared" si="75"/>
        <v>598181</v>
      </c>
      <c r="AF55" s="20">
        <f t="shared" si="75"/>
        <v>457363.44699999999</v>
      </c>
      <c r="AG55" s="20">
        <f t="shared" ref="AG55" si="76">AG58+AG60+AG62+AG64+AG66+AG68+AG70+AG72+AG74+AG76+AG78+AG80+AG82+AG84+AG86+AG88+AG90</f>
        <v>999481</v>
      </c>
      <c r="AH55" s="20">
        <f t="shared" si="75"/>
        <v>946287</v>
      </c>
      <c r="AI55" s="45">
        <f>SUM(D55:AH55)</f>
        <v>9174648.4160388317</v>
      </c>
      <c r="AJ55" s="8"/>
    </row>
    <row r="56" spans="1:3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88"/>
      <c r="AI56" s="88"/>
    </row>
    <row r="57" spans="1:36" ht="12.75" customHeight="1" x14ac:dyDescent="0.2">
      <c r="A57" s="120" t="s">
        <v>23</v>
      </c>
      <c r="B57" s="137" t="s">
        <v>24</v>
      </c>
      <c r="C57" s="59" t="s">
        <v>25</v>
      </c>
      <c r="D57" s="82">
        <v>3</v>
      </c>
      <c r="E57" s="82">
        <v>4</v>
      </c>
      <c r="F57" s="82">
        <v>11</v>
      </c>
      <c r="G57" s="82">
        <v>16</v>
      </c>
      <c r="H57" s="82">
        <v>55</v>
      </c>
      <c r="I57" s="82">
        <v>36</v>
      </c>
      <c r="J57" s="82">
        <v>29</v>
      </c>
      <c r="K57" s="82">
        <v>51</v>
      </c>
      <c r="L57" s="82">
        <v>46</v>
      </c>
      <c r="M57" s="82">
        <v>132</v>
      </c>
      <c r="N57" s="82">
        <v>256</v>
      </c>
      <c r="O57" s="82">
        <v>68</v>
      </c>
      <c r="P57" s="82">
        <v>110</v>
      </c>
      <c r="Q57" s="82">
        <v>108</v>
      </c>
      <c r="R57" s="82">
        <v>475</v>
      </c>
      <c r="S57" s="82">
        <v>276</v>
      </c>
      <c r="T57" s="82">
        <v>232</v>
      </c>
      <c r="U57" s="82">
        <v>116</v>
      </c>
      <c r="V57" s="82">
        <v>107</v>
      </c>
      <c r="W57" s="82">
        <v>148</v>
      </c>
      <c r="X57" s="82">
        <v>143</v>
      </c>
      <c r="Y57" s="17">
        <v>63</v>
      </c>
      <c r="Z57" s="17">
        <v>24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f>'Ingreso de Datos 2020'!G9</f>
        <v>0</v>
      </c>
      <c r="AI57" s="85">
        <f t="shared" ref="AI57:AI90" si="77">SUM(D57:AH57)</f>
        <v>2509</v>
      </c>
    </row>
    <row r="58" spans="1:36" ht="12.75" customHeight="1" x14ac:dyDescent="0.2">
      <c r="A58" s="121"/>
      <c r="B58" s="138"/>
      <c r="C58" s="57" t="s">
        <v>39</v>
      </c>
      <c r="D58" s="83">
        <v>270</v>
      </c>
      <c r="E58" s="83">
        <v>360</v>
      </c>
      <c r="F58" s="83">
        <v>1390</v>
      </c>
      <c r="G58" s="83">
        <v>2395</v>
      </c>
      <c r="H58" s="83">
        <v>7100</v>
      </c>
      <c r="I58" s="83">
        <v>5400</v>
      </c>
      <c r="J58" s="83">
        <v>4410</v>
      </c>
      <c r="K58" s="83">
        <v>7800</v>
      </c>
      <c r="L58" s="83">
        <v>7200</v>
      </c>
      <c r="M58" s="83">
        <v>20750</v>
      </c>
      <c r="N58" s="83">
        <v>42460</v>
      </c>
      <c r="O58" s="83">
        <v>11250</v>
      </c>
      <c r="P58" s="83">
        <v>17340</v>
      </c>
      <c r="Q58" s="83">
        <v>17700</v>
      </c>
      <c r="R58" s="83">
        <v>76630</v>
      </c>
      <c r="S58" s="83">
        <v>45225</v>
      </c>
      <c r="T58" s="83">
        <v>38655</v>
      </c>
      <c r="U58" s="83">
        <v>19380</v>
      </c>
      <c r="V58" s="83">
        <v>25045</v>
      </c>
      <c r="W58" s="83">
        <v>50313.72</v>
      </c>
      <c r="X58" s="83">
        <v>49337.189922360551</v>
      </c>
      <c r="Y58" s="18">
        <v>22485</v>
      </c>
      <c r="Z58" s="18">
        <v>9450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f>'Ingreso de Datos 2020'!G10</f>
        <v>0</v>
      </c>
      <c r="AI58" s="86">
        <f t="shared" si="77"/>
        <v>482345.9099223605</v>
      </c>
    </row>
    <row r="59" spans="1:36" ht="12.75" customHeight="1" x14ac:dyDescent="0.2">
      <c r="A59" s="121"/>
      <c r="B59" s="137" t="s">
        <v>27</v>
      </c>
      <c r="C59" s="10" t="s">
        <v>25</v>
      </c>
      <c r="D59" s="82">
        <v>0</v>
      </c>
      <c r="E59" s="82">
        <v>0</v>
      </c>
      <c r="F59" s="82">
        <v>0</v>
      </c>
      <c r="G59" s="82">
        <v>0</v>
      </c>
      <c r="H59" s="82">
        <v>0</v>
      </c>
      <c r="I59" s="82">
        <v>1</v>
      </c>
      <c r="J59" s="82">
        <v>17</v>
      </c>
      <c r="K59" s="82">
        <v>14</v>
      </c>
      <c r="L59" s="82">
        <v>7</v>
      </c>
      <c r="M59" s="82">
        <v>1</v>
      </c>
      <c r="N59" s="82">
        <v>10</v>
      </c>
      <c r="O59" s="82">
        <v>305</v>
      </c>
      <c r="P59" s="82">
        <v>393</v>
      </c>
      <c r="Q59" s="82">
        <v>193</v>
      </c>
      <c r="R59" s="82">
        <v>122</v>
      </c>
      <c r="S59" s="82">
        <v>263</v>
      </c>
      <c r="T59" s="82">
        <v>133</v>
      </c>
      <c r="U59" s="82">
        <v>8</v>
      </c>
      <c r="V59" s="82">
        <v>26</v>
      </c>
      <c r="W59" s="82">
        <v>0</v>
      </c>
      <c r="X59" s="82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f>'Ingreso de Datos 2020'!G11</f>
        <v>0</v>
      </c>
      <c r="AI59" s="85">
        <f t="shared" si="77"/>
        <v>1493</v>
      </c>
    </row>
    <row r="60" spans="1:36" ht="12.75" customHeight="1" x14ac:dyDescent="0.2">
      <c r="A60" s="121"/>
      <c r="B60" s="138"/>
      <c r="C60" s="11" t="s">
        <v>39</v>
      </c>
      <c r="D60" s="83">
        <v>0</v>
      </c>
      <c r="E60" s="83">
        <v>0</v>
      </c>
      <c r="F60" s="83">
        <v>0</v>
      </c>
      <c r="G60" s="83">
        <v>0</v>
      </c>
      <c r="H60" s="83">
        <v>0</v>
      </c>
      <c r="I60" s="83">
        <v>35</v>
      </c>
      <c r="J60" s="83">
        <v>544</v>
      </c>
      <c r="K60" s="83">
        <v>439</v>
      </c>
      <c r="L60" s="83">
        <v>211</v>
      </c>
      <c r="M60" s="83">
        <v>35</v>
      </c>
      <c r="N60" s="83">
        <v>299</v>
      </c>
      <c r="O60" s="83">
        <v>9837</v>
      </c>
      <c r="P60" s="83">
        <v>13524</v>
      </c>
      <c r="Q60" s="83">
        <v>6142</v>
      </c>
      <c r="R60" s="83">
        <v>4906</v>
      </c>
      <c r="S60" s="83">
        <v>8759</v>
      </c>
      <c r="T60" s="83">
        <v>4349</v>
      </c>
      <c r="U60" s="83">
        <v>263</v>
      </c>
      <c r="V60" s="83">
        <v>910</v>
      </c>
      <c r="W60" s="83">
        <v>0</v>
      </c>
      <c r="X60" s="83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f>'Ingreso de Datos 2020'!G12</f>
        <v>0</v>
      </c>
      <c r="AI60" s="86">
        <f t="shared" si="77"/>
        <v>50253</v>
      </c>
    </row>
    <row r="61" spans="1:36" ht="12.75" customHeight="1" x14ac:dyDescent="0.2">
      <c r="A61" s="121"/>
      <c r="B61" s="137" t="s">
        <v>28</v>
      </c>
      <c r="C61" s="10" t="s">
        <v>25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10</v>
      </c>
      <c r="L61" s="82">
        <v>28</v>
      </c>
      <c r="M61" s="82">
        <v>34</v>
      </c>
      <c r="N61" s="82">
        <v>44</v>
      </c>
      <c r="O61" s="82">
        <v>61</v>
      </c>
      <c r="P61" s="82">
        <v>49</v>
      </c>
      <c r="Q61" s="82">
        <v>123</v>
      </c>
      <c r="R61" s="82">
        <v>146</v>
      </c>
      <c r="S61" s="82">
        <v>103</v>
      </c>
      <c r="T61" s="82">
        <v>12</v>
      </c>
      <c r="U61" s="82">
        <v>0</v>
      </c>
      <c r="V61" s="82">
        <v>0</v>
      </c>
      <c r="W61" s="82">
        <v>0</v>
      </c>
      <c r="X61" s="82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f>'Ingreso de Datos 2020'!G13</f>
        <v>0</v>
      </c>
      <c r="AI61" s="85">
        <f t="shared" si="77"/>
        <v>610</v>
      </c>
    </row>
    <row r="62" spans="1:36" ht="12.75" customHeight="1" x14ac:dyDescent="0.2">
      <c r="A62" s="121"/>
      <c r="B62" s="138"/>
      <c r="C62" s="11" t="s">
        <v>39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1400</v>
      </c>
      <c r="L62" s="83">
        <v>3920</v>
      </c>
      <c r="M62" s="83">
        <v>4708</v>
      </c>
      <c r="N62" s="83">
        <v>6160</v>
      </c>
      <c r="O62" s="83">
        <v>8513</v>
      </c>
      <c r="P62" s="83">
        <v>6805</v>
      </c>
      <c r="Q62" s="83">
        <v>14805</v>
      </c>
      <c r="R62" s="83">
        <v>17666</v>
      </c>
      <c r="S62" s="83">
        <v>11951</v>
      </c>
      <c r="T62" s="83">
        <v>1178</v>
      </c>
      <c r="U62" s="83">
        <v>0</v>
      </c>
      <c r="V62" s="83">
        <v>0</v>
      </c>
      <c r="W62" s="83">
        <v>0</v>
      </c>
      <c r="X62" s="83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f>'Ingreso de Datos 2020'!G14</f>
        <v>0</v>
      </c>
      <c r="AI62" s="86">
        <f t="shared" si="77"/>
        <v>77106</v>
      </c>
    </row>
    <row r="63" spans="1:36" ht="12.75" customHeight="1" x14ac:dyDescent="0.2">
      <c r="A63" s="121"/>
      <c r="B63" s="137" t="s">
        <v>29</v>
      </c>
      <c r="C63" s="10" t="s">
        <v>25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25</v>
      </c>
      <c r="Q63" s="82">
        <v>176</v>
      </c>
      <c r="R63" s="82">
        <v>352</v>
      </c>
      <c r="S63" s="82">
        <v>637</v>
      </c>
      <c r="T63" s="82">
        <v>277</v>
      </c>
      <c r="U63" s="82">
        <v>851</v>
      </c>
      <c r="V63" s="82">
        <v>388</v>
      </c>
      <c r="W63" s="82">
        <v>1026</v>
      </c>
      <c r="X63" s="82">
        <v>698</v>
      </c>
      <c r="Y63" s="17">
        <v>1121</v>
      </c>
      <c r="Z63" s="17">
        <v>609</v>
      </c>
      <c r="AA63" s="17">
        <v>181</v>
      </c>
      <c r="AB63" s="17">
        <v>124</v>
      </c>
      <c r="AC63" s="17">
        <v>41</v>
      </c>
      <c r="AD63" s="17">
        <v>35</v>
      </c>
      <c r="AE63" s="17">
        <v>5.4763573366135994</v>
      </c>
      <c r="AF63" s="17">
        <v>1</v>
      </c>
      <c r="AG63" s="17">
        <v>1</v>
      </c>
      <c r="AH63" s="17">
        <f>'Ingreso de Datos 2020'!G15</f>
        <v>0</v>
      </c>
      <c r="AI63" s="85">
        <f t="shared" si="77"/>
        <v>6548.4763573366135</v>
      </c>
    </row>
    <row r="64" spans="1:36" ht="12.75" customHeight="1" x14ac:dyDescent="0.2">
      <c r="A64" s="121"/>
      <c r="B64" s="138"/>
      <c r="C64" s="11" t="s">
        <v>39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6749</v>
      </c>
      <c r="Q64" s="83">
        <v>47750</v>
      </c>
      <c r="R64" s="83">
        <v>99034</v>
      </c>
      <c r="S64" s="83">
        <v>178324</v>
      </c>
      <c r="T64" s="83">
        <v>77766</v>
      </c>
      <c r="U64" s="83">
        <v>279418</v>
      </c>
      <c r="V64" s="83">
        <v>150639</v>
      </c>
      <c r="W64" s="83">
        <v>387746</v>
      </c>
      <c r="X64" s="83">
        <v>348624.8137129923</v>
      </c>
      <c r="Y64" s="18">
        <v>376322</v>
      </c>
      <c r="Z64" s="18">
        <v>275253</v>
      </c>
      <c r="AA64" s="18">
        <v>81282</v>
      </c>
      <c r="AB64" s="18">
        <v>62321</v>
      </c>
      <c r="AC64" s="18">
        <v>17776</v>
      </c>
      <c r="AD64" s="18">
        <v>13489</v>
      </c>
      <c r="AE64" s="18">
        <v>3784</v>
      </c>
      <c r="AF64" s="18">
        <v>607</v>
      </c>
      <c r="AG64" s="18">
        <v>1295</v>
      </c>
      <c r="AH64" s="18">
        <f>'Ingreso de Datos 2020'!G16</f>
        <v>35</v>
      </c>
      <c r="AI64" s="86">
        <f t="shared" si="77"/>
        <v>2408214.8137129922</v>
      </c>
    </row>
    <row r="65" spans="1:35" ht="12.75" customHeight="1" x14ac:dyDescent="0.2">
      <c r="A65" s="121"/>
      <c r="B65" s="137" t="s">
        <v>30</v>
      </c>
      <c r="C65" s="10" t="s">
        <v>25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17">
        <v>0</v>
      </c>
      <c r="Z65" s="17">
        <v>0</v>
      </c>
      <c r="AA65" s="17">
        <v>26</v>
      </c>
      <c r="AB65" s="17">
        <v>188</v>
      </c>
      <c r="AC65" s="17">
        <v>227</v>
      </c>
      <c r="AD65" s="17">
        <v>390</v>
      </c>
      <c r="AE65" s="17">
        <v>393</v>
      </c>
      <c r="AF65" s="17">
        <v>300</v>
      </c>
      <c r="AG65" s="17">
        <v>703</v>
      </c>
      <c r="AH65" s="17">
        <f>'Ingreso de Datos 2020'!G17</f>
        <v>512</v>
      </c>
      <c r="AI65" s="85">
        <f t="shared" si="77"/>
        <v>2739</v>
      </c>
    </row>
    <row r="66" spans="1:35" ht="12.75" customHeight="1" x14ac:dyDescent="0.2">
      <c r="A66" s="121"/>
      <c r="B66" s="138"/>
      <c r="C66" s="11" t="s">
        <v>39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18">
        <v>0</v>
      </c>
      <c r="Z66" s="18">
        <v>0</v>
      </c>
      <c r="AA66" s="18">
        <v>17130</v>
      </c>
      <c r="AB66" s="18">
        <v>239244</v>
      </c>
      <c r="AC66" s="18">
        <v>233775</v>
      </c>
      <c r="AD66" s="18">
        <v>381401</v>
      </c>
      <c r="AE66" s="18">
        <v>385537</v>
      </c>
      <c r="AF66" s="18">
        <v>288210</v>
      </c>
      <c r="AG66" s="18">
        <v>688671</v>
      </c>
      <c r="AH66" s="18">
        <f>'Ingreso de Datos 2020'!G18</f>
        <v>520419</v>
      </c>
      <c r="AI66" s="86">
        <f t="shared" si="77"/>
        <v>2754387</v>
      </c>
    </row>
    <row r="67" spans="1:35" ht="12.75" customHeight="1" x14ac:dyDescent="0.2">
      <c r="A67" s="121"/>
      <c r="B67" s="137" t="s">
        <v>31</v>
      </c>
      <c r="C67" s="10" t="s">
        <v>25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4</v>
      </c>
      <c r="AF67" s="17">
        <v>28</v>
      </c>
      <c r="AG67" s="17">
        <v>26</v>
      </c>
      <c r="AH67" s="17">
        <f>'Ingreso de Datos 2020'!G19</f>
        <v>4</v>
      </c>
      <c r="AI67" s="85">
        <f t="shared" si="77"/>
        <v>62</v>
      </c>
    </row>
    <row r="68" spans="1:35" ht="12.75" customHeight="1" x14ac:dyDescent="0.2">
      <c r="A68" s="122"/>
      <c r="B68" s="138"/>
      <c r="C68" s="11" t="s">
        <v>39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5367</v>
      </c>
      <c r="AF68" s="18">
        <v>28438.446999999996</v>
      </c>
      <c r="AG68" s="18">
        <v>32201</v>
      </c>
      <c r="AH68" s="18">
        <f>'Ingreso de Datos 2020'!G20</f>
        <v>4693</v>
      </c>
      <c r="AI68" s="86">
        <f t="shared" si="77"/>
        <v>70699.447</v>
      </c>
    </row>
    <row r="69" spans="1:35" ht="12.75" customHeight="1" x14ac:dyDescent="0.2">
      <c r="A69" s="120" t="s">
        <v>32</v>
      </c>
      <c r="B69" s="137" t="s">
        <v>33</v>
      </c>
      <c r="C69" s="10" t="s">
        <v>25</v>
      </c>
      <c r="D69" s="82">
        <v>88</v>
      </c>
      <c r="E69" s="82">
        <v>160</v>
      </c>
      <c r="F69" s="82">
        <v>74</v>
      </c>
      <c r="G69" s="82">
        <v>67</v>
      </c>
      <c r="H69" s="82">
        <v>94</v>
      </c>
      <c r="I69" s="82">
        <v>79</v>
      </c>
      <c r="J69" s="82">
        <v>55</v>
      </c>
      <c r="K69" s="82">
        <v>35</v>
      </c>
      <c r="L69" s="82">
        <v>40</v>
      </c>
      <c r="M69" s="82">
        <v>69</v>
      </c>
      <c r="N69" s="82">
        <v>75</v>
      </c>
      <c r="O69" s="82">
        <v>36</v>
      </c>
      <c r="P69" s="82">
        <v>59</v>
      </c>
      <c r="Q69" s="82">
        <v>119</v>
      </c>
      <c r="R69" s="82">
        <v>15</v>
      </c>
      <c r="S69" s="82">
        <v>2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f>'Ingreso de Datos 2020'!G21</f>
        <v>0</v>
      </c>
      <c r="AI69" s="85">
        <f t="shared" si="77"/>
        <v>1067</v>
      </c>
    </row>
    <row r="70" spans="1:35" ht="12.75" customHeight="1" x14ac:dyDescent="0.2">
      <c r="A70" s="121"/>
      <c r="B70" s="138"/>
      <c r="C70" s="11" t="s">
        <v>39</v>
      </c>
      <c r="D70" s="83">
        <v>12621.97</v>
      </c>
      <c r="E70" s="83">
        <v>21962.43</v>
      </c>
      <c r="F70" s="83">
        <v>9172.77</v>
      </c>
      <c r="G70" s="83">
        <v>8129.97</v>
      </c>
      <c r="H70" s="83">
        <v>11099.16</v>
      </c>
      <c r="I70" s="83">
        <v>9148.89</v>
      </c>
      <c r="J70" s="83">
        <v>6213.02</v>
      </c>
      <c r="K70" s="83">
        <v>3770</v>
      </c>
      <c r="L70" s="83">
        <v>4230</v>
      </c>
      <c r="M70" s="83">
        <v>7620</v>
      </c>
      <c r="N70" s="83">
        <v>7940</v>
      </c>
      <c r="O70" s="83">
        <v>3990</v>
      </c>
      <c r="P70" s="83">
        <v>6330</v>
      </c>
      <c r="Q70" s="83">
        <v>12946.85</v>
      </c>
      <c r="R70" s="83">
        <v>1350</v>
      </c>
      <c r="S70" s="83">
        <v>180</v>
      </c>
      <c r="T70" s="83">
        <v>0</v>
      </c>
      <c r="U70" s="83">
        <v>0</v>
      </c>
      <c r="V70" s="83">
        <v>0</v>
      </c>
      <c r="W70" s="83">
        <v>0</v>
      </c>
      <c r="X70" s="83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f>'Ingreso de Datos 2020'!G22</f>
        <v>0</v>
      </c>
      <c r="AI70" s="86">
        <f t="shared" si="77"/>
        <v>126705.06000000001</v>
      </c>
    </row>
    <row r="71" spans="1:35" ht="12.75" customHeight="1" x14ac:dyDescent="0.2">
      <c r="A71" s="121"/>
      <c r="B71" s="137" t="s">
        <v>34</v>
      </c>
      <c r="C71" s="10" t="s">
        <v>25</v>
      </c>
      <c r="D71" s="82">
        <v>139</v>
      </c>
      <c r="E71" s="82">
        <v>524</v>
      </c>
      <c r="F71" s="82">
        <v>478</v>
      </c>
      <c r="G71" s="82">
        <v>523</v>
      </c>
      <c r="H71" s="82">
        <v>251</v>
      </c>
      <c r="I71" s="82">
        <v>276</v>
      </c>
      <c r="J71" s="82">
        <v>310</v>
      </c>
      <c r="K71" s="82">
        <v>433</v>
      </c>
      <c r="L71" s="82">
        <v>304</v>
      </c>
      <c r="M71" s="82">
        <v>461</v>
      </c>
      <c r="N71" s="82">
        <v>282</v>
      </c>
      <c r="O71" s="82">
        <v>451</v>
      </c>
      <c r="P71" s="82">
        <v>723</v>
      </c>
      <c r="Q71" s="82">
        <v>586</v>
      </c>
      <c r="R71" s="82">
        <v>244</v>
      </c>
      <c r="S71" s="82">
        <v>102</v>
      </c>
      <c r="T71" s="82">
        <v>89</v>
      </c>
      <c r="U71" s="82">
        <v>29</v>
      </c>
      <c r="V71" s="82">
        <v>89</v>
      </c>
      <c r="W71" s="82">
        <v>49</v>
      </c>
      <c r="X71" s="82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f>'Ingreso de Datos 2020'!G23</f>
        <v>0</v>
      </c>
      <c r="AI71" s="85">
        <f t="shared" si="77"/>
        <v>6343</v>
      </c>
    </row>
    <row r="72" spans="1:35" ht="12.75" customHeight="1" x14ac:dyDescent="0.2">
      <c r="A72" s="121"/>
      <c r="B72" s="138"/>
      <c r="C72" s="11" t="s">
        <v>39</v>
      </c>
      <c r="D72" s="83">
        <v>10180</v>
      </c>
      <c r="E72" s="83">
        <v>41950</v>
      </c>
      <c r="F72" s="83">
        <v>38233</v>
      </c>
      <c r="G72" s="83">
        <v>41817</v>
      </c>
      <c r="H72" s="83">
        <v>22500</v>
      </c>
      <c r="I72" s="83">
        <v>24840</v>
      </c>
      <c r="J72" s="83">
        <v>27912</v>
      </c>
      <c r="K72" s="83">
        <v>38886</v>
      </c>
      <c r="L72" s="83">
        <v>27397</v>
      </c>
      <c r="M72" s="83">
        <v>41433</v>
      </c>
      <c r="N72" s="83">
        <v>25453</v>
      </c>
      <c r="O72" s="83">
        <v>40617</v>
      </c>
      <c r="P72" s="83">
        <v>65043</v>
      </c>
      <c r="Q72" s="83">
        <v>52731</v>
      </c>
      <c r="R72" s="83">
        <v>22091</v>
      </c>
      <c r="S72" s="83">
        <v>9127</v>
      </c>
      <c r="T72" s="83">
        <v>7943</v>
      </c>
      <c r="U72" s="83">
        <v>2608</v>
      </c>
      <c r="V72" s="83">
        <v>8010</v>
      </c>
      <c r="W72" s="83">
        <v>4411</v>
      </c>
      <c r="X72" s="83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f>'Ingreso de Datos 2020'!G24</f>
        <v>0</v>
      </c>
      <c r="AI72" s="86">
        <f t="shared" si="77"/>
        <v>553182</v>
      </c>
    </row>
    <row r="73" spans="1:35" ht="12.75" customHeight="1" x14ac:dyDescent="0.2">
      <c r="A73" s="121"/>
      <c r="B73" s="137" t="s">
        <v>35</v>
      </c>
      <c r="C73" s="10" t="s">
        <v>25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5</v>
      </c>
      <c r="S73" s="82">
        <v>185</v>
      </c>
      <c r="T73" s="82">
        <v>404</v>
      </c>
      <c r="U73" s="82">
        <v>321</v>
      </c>
      <c r="V73" s="82">
        <v>485</v>
      </c>
      <c r="W73" s="82">
        <v>339</v>
      </c>
      <c r="X73" s="82">
        <v>460</v>
      </c>
      <c r="Y73" s="17">
        <v>299</v>
      </c>
      <c r="Z73" s="17">
        <v>96</v>
      </c>
      <c r="AA73" s="17">
        <v>20</v>
      </c>
      <c r="AB73" s="17">
        <v>1</v>
      </c>
      <c r="AC73" s="17">
        <v>2</v>
      </c>
      <c r="AD73" s="17">
        <v>0</v>
      </c>
      <c r="AE73" s="17">
        <v>1</v>
      </c>
      <c r="AF73" s="17">
        <v>1</v>
      </c>
      <c r="AG73" s="17">
        <v>0</v>
      </c>
      <c r="AH73" s="17">
        <f>'Ingreso de Datos 2020'!G25</f>
        <v>1</v>
      </c>
      <c r="AI73" s="85">
        <f t="shared" si="77"/>
        <v>2620</v>
      </c>
    </row>
    <row r="74" spans="1:35" ht="12.75" customHeight="1" x14ac:dyDescent="0.2">
      <c r="A74" s="121"/>
      <c r="B74" s="138"/>
      <c r="C74" s="11" t="s">
        <v>39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665.01</v>
      </c>
      <c r="S74" s="83">
        <v>21889.35</v>
      </c>
      <c r="T74" s="83">
        <v>45328.87</v>
      </c>
      <c r="U74" s="83">
        <v>45240</v>
      </c>
      <c r="V74" s="83">
        <v>79410.210000000065</v>
      </c>
      <c r="W74" s="83">
        <v>62422.946830000001</v>
      </c>
      <c r="X74" s="83">
        <v>87481.140409256186</v>
      </c>
      <c r="Y74" s="18">
        <v>52682</v>
      </c>
      <c r="Z74" s="18">
        <v>18873</v>
      </c>
      <c r="AA74" s="18">
        <v>4404</v>
      </c>
      <c r="AB74" s="18">
        <v>200</v>
      </c>
      <c r="AC74" s="18">
        <v>575</v>
      </c>
      <c r="AD74" s="18">
        <v>0</v>
      </c>
      <c r="AE74" s="18">
        <v>300</v>
      </c>
      <c r="AF74" s="18">
        <v>200</v>
      </c>
      <c r="AG74" s="18">
        <v>0</v>
      </c>
      <c r="AH74" s="18">
        <f>'Ingreso de Datos 2020'!G26</f>
        <v>300</v>
      </c>
      <c r="AI74" s="86">
        <f t="shared" si="77"/>
        <v>419971.52723925625</v>
      </c>
    </row>
    <row r="75" spans="1:35" ht="12.75" customHeight="1" x14ac:dyDescent="0.2">
      <c r="A75" s="121"/>
      <c r="B75" s="137" t="s">
        <v>36</v>
      </c>
      <c r="C75" s="10" t="s">
        <v>25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425</v>
      </c>
      <c r="Y75" s="17">
        <v>610</v>
      </c>
      <c r="Z75" s="17">
        <v>0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f>'Ingreso de Datos 2020'!G27</f>
        <v>0</v>
      </c>
      <c r="AI75" s="85">
        <f t="shared" si="77"/>
        <v>1035</v>
      </c>
    </row>
    <row r="76" spans="1:35" ht="12.75" customHeight="1" x14ac:dyDescent="0.2">
      <c r="A76" s="121"/>
      <c r="B76" s="138"/>
      <c r="C76" s="11" t="s">
        <v>39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v>0</v>
      </c>
      <c r="U76" s="83">
        <v>0</v>
      </c>
      <c r="V76" s="83">
        <v>0</v>
      </c>
      <c r="W76" s="83">
        <v>0</v>
      </c>
      <c r="X76" s="83">
        <v>163227.75527179622</v>
      </c>
      <c r="Y76" s="18">
        <v>231800</v>
      </c>
      <c r="Z76" s="18">
        <v>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f>'Ingreso de Datos 2020'!G28</f>
        <v>0</v>
      </c>
      <c r="AI76" s="86">
        <f t="shared" si="77"/>
        <v>395027.75527179625</v>
      </c>
    </row>
    <row r="77" spans="1:35" ht="12.75" customHeight="1" x14ac:dyDescent="0.2">
      <c r="A77" s="121"/>
      <c r="B77" s="137" t="s">
        <v>37</v>
      </c>
      <c r="C77" s="10" t="s">
        <v>25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17">
        <v>0</v>
      </c>
      <c r="Z77" s="17">
        <v>159</v>
      </c>
      <c r="AA77" s="17">
        <v>268</v>
      </c>
      <c r="AB77" s="17">
        <v>428</v>
      </c>
      <c r="AC77" s="17">
        <v>279</v>
      </c>
      <c r="AD77" s="17">
        <v>192</v>
      </c>
      <c r="AE77" s="17">
        <v>220</v>
      </c>
      <c r="AF77" s="17">
        <v>133</v>
      </c>
      <c r="AG77" s="17">
        <v>216</v>
      </c>
      <c r="AH77" s="17">
        <f>'Ingreso de Datos 2020'!G29</f>
        <v>217</v>
      </c>
      <c r="AI77" s="85">
        <f t="shared" si="77"/>
        <v>2112</v>
      </c>
    </row>
    <row r="78" spans="1:35" ht="12.75" customHeight="1" x14ac:dyDescent="0.2">
      <c r="A78" s="121"/>
      <c r="B78" s="138"/>
      <c r="C78" s="11" t="s">
        <v>39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3">
        <v>0</v>
      </c>
      <c r="X78" s="83">
        <v>0</v>
      </c>
      <c r="Y78" s="18">
        <v>0</v>
      </c>
      <c r="Z78" s="18">
        <v>57948</v>
      </c>
      <c r="AA78" s="18">
        <v>98982</v>
      </c>
      <c r="AB78" s="18">
        <v>146215</v>
      </c>
      <c r="AC78" s="18">
        <v>110242</v>
      </c>
      <c r="AD78" s="18">
        <v>84520</v>
      </c>
      <c r="AE78" s="18">
        <v>124620</v>
      </c>
      <c r="AF78" s="18">
        <v>66491</v>
      </c>
      <c r="AG78" s="18">
        <v>122503</v>
      </c>
      <c r="AH78" s="18">
        <f>'Ingreso de Datos 2020'!G30</f>
        <v>169968</v>
      </c>
      <c r="AI78" s="86">
        <f t="shared" si="77"/>
        <v>981489</v>
      </c>
    </row>
    <row r="79" spans="1:35" ht="12.75" customHeight="1" x14ac:dyDescent="0.2">
      <c r="A79" s="121"/>
      <c r="B79" s="137" t="s">
        <v>38</v>
      </c>
      <c r="C79" s="10" t="s">
        <v>25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33</v>
      </c>
      <c r="AE79" s="17">
        <v>142</v>
      </c>
      <c r="AF79" s="17">
        <v>42</v>
      </c>
      <c r="AG79" s="17">
        <v>69</v>
      </c>
      <c r="AH79" s="17">
        <f>'Ingreso de Datos 2020'!G31</f>
        <v>24</v>
      </c>
      <c r="AI79" s="85">
        <f t="shared" si="77"/>
        <v>310</v>
      </c>
    </row>
    <row r="80" spans="1:35" ht="12.75" customHeight="1" x14ac:dyDescent="0.2">
      <c r="A80" s="121"/>
      <c r="B80" s="138"/>
      <c r="C80" s="11" t="s">
        <v>39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13123</v>
      </c>
      <c r="AE80" s="18">
        <v>52993</v>
      </c>
      <c r="AF80" s="18">
        <v>14330</v>
      </c>
      <c r="AG80" s="18">
        <v>24110</v>
      </c>
      <c r="AH80" s="18">
        <f>'Ingreso de Datos 2020'!G32</f>
        <v>8160</v>
      </c>
      <c r="AI80" s="86">
        <f t="shared" si="77"/>
        <v>112716</v>
      </c>
    </row>
    <row r="81" spans="1:35" ht="12.75" customHeight="1" x14ac:dyDescent="0.2">
      <c r="A81" s="121"/>
      <c r="B81" s="137" t="s">
        <v>40</v>
      </c>
      <c r="C81" s="10" t="s">
        <v>25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17</v>
      </c>
      <c r="AG81" s="17">
        <v>155</v>
      </c>
      <c r="AH81" s="17">
        <f>'Ingreso de Datos 2020'!G33</f>
        <v>419</v>
      </c>
      <c r="AI81" s="85">
        <f t="shared" si="77"/>
        <v>591</v>
      </c>
    </row>
    <row r="82" spans="1:35" ht="12.75" customHeight="1" x14ac:dyDescent="0.2">
      <c r="A82" s="122"/>
      <c r="B82" s="138"/>
      <c r="C82" s="11" t="s">
        <v>39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  <c r="X82" s="83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8330</v>
      </c>
      <c r="AG82" s="18">
        <v>72580</v>
      </c>
      <c r="AH82" s="18">
        <f>'Ingreso de Datos 2020'!G34</f>
        <v>200746</v>
      </c>
      <c r="AI82" s="86">
        <f t="shared" si="77"/>
        <v>281656</v>
      </c>
    </row>
    <row r="83" spans="1:35" ht="12.75" customHeight="1" x14ac:dyDescent="0.2">
      <c r="A83" s="120" t="s">
        <v>41</v>
      </c>
      <c r="B83" s="137" t="s">
        <v>42</v>
      </c>
      <c r="C83" s="10" t="s">
        <v>25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51</v>
      </c>
      <c r="U83" s="82">
        <v>146</v>
      </c>
      <c r="V83" s="82">
        <v>325</v>
      </c>
      <c r="W83" s="82">
        <v>663</v>
      </c>
      <c r="X83" s="82">
        <v>339</v>
      </c>
      <c r="Y83" s="17">
        <v>262</v>
      </c>
      <c r="Z83" s="17">
        <v>404</v>
      </c>
      <c r="AA83" s="17">
        <v>384</v>
      </c>
      <c r="AB83" s="17">
        <v>329</v>
      </c>
      <c r="AC83" s="17">
        <v>448</v>
      </c>
      <c r="AD83" s="17">
        <v>645</v>
      </c>
      <c r="AE83" s="17">
        <v>426</v>
      </c>
      <c r="AF83" s="17">
        <v>880</v>
      </c>
      <c r="AG83" s="17">
        <v>721</v>
      </c>
      <c r="AH83" s="17">
        <f>'Ingreso de Datos 2020'!G35</f>
        <v>640</v>
      </c>
      <c r="AI83" s="85">
        <f t="shared" si="77"/>
        <v>6663</v>
      </c>
    </row>
    <row r="84" spans="1:35" ht="12.75" customHeight="1" x14ac:dyDescent="0.2">
      <c r="A84" s="121"/>
      <c r="B84" s="138"/>
      <c r="C84" s="11" t="s">
        <v>39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83">
        <v>1684</v>
      </c>
      <c r="U84" s="83">
        <v>8339</v>
      </c>
      <c r="V84" s="83">
        <v>23676</v>
      </c>
      <c r="W84" s="83">
        <v>57858</v>
      </c>
      <c r="X84" s="83">
        <v>29295.386779931796</v>
      </c>
      <c r="Y84" s="18">
        <v>23882.516112494504</v>
      </c>
      <c r="Z84" s="18">
        <v>28967</v>
      </c>
      <c r="AA84" s="18">
        <v>33190</v>
      </c>
      <c r="AB84" s="18">
        <v>17772</v>
      </c>
      <c r="AC84" s="18">
        <v>24540</v>
      </c>
      <c r="AD84" s="18">
        <v>35267</v>
      </c>
      <c r="AE84" s="18">
        <v>25580</v>
      </c>
      <c r="AF84" s="18">
        <v>50757</v>
      </c>
      <c r="AG84" s="18">
        <v>58121</v>
      </c>
      <c r="AH84" s="18">
        <f>'Ingreso de Datos 2020'!G36</f>
        <v>38088</v>
      </c>
      <c r="AI84" s="86">
        <f t="shared" si="77"/>
        <v>457016.9028924263</v>
      </c>
    </row>
    <row r="85" spans="1:35" ht="12.75" customHeight="1" x14ac:dyDescent="0.2">
      <c r="A85" s="121"/>
      <c r="B85" s="137" t="s">
        <v>43</v>
      </c>
      <c r="C85" s="10" t="s">
        <v>25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0</v>
      </c>
      <c r="U85" s="82">
        <v>0</v>
      </c>
      <c r="V85" s="82">
        <v>0</v>
      </c>
      <c r="W85" s="82">
        <v>0</v>
      </c>
      <c r="X85" s="82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f>'Ingreso de Datos 2020'!G37</f>
        <v>0</v>
      </c>
      <c r="AI85" s="85">
        <f t="shared" si="77"/>
        <v>0</v>
      </c>
    </row>
    <row r="86" spans="1:35" ht="12.75" customHeight="1" x14ac:dyDescent="0.2">
      <c r="A86" s="121"/>
      <c r="B86" s="138"/>
      <c r="C86" s="11" t="s">
        <v>39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0</v>
      </c>
      <c r="U86" s="83">
        <v>0</v>
      </c>
      <c r="V86" s="83">
        <v>0</v>
      </c>
      <c r="W86" s="83">
        <v>0</v>
      </c>
      <c r="X86" s="83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f>'Ingreso de Datos 2020'!G38</f>
        <v>0</v>
      </c>
      <c r="AI86" s="86">
        <f t="shared" si="77"/>
        <v>0</v>
      </c>
    </row>
    <row r="87" spans="1:35" ht="12.75" customHeight="1" x14ac:dyDescent="0.2">
      <c r="A87" s="121"/>
      <c r="B87" s="137" t="s">
        <v>44</v>
      </c>
      <c r="C87" s="10" t="s">
        <v>25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0</v>
      </c>
      <c r="U87" s="82">
        <v>0</v>
      </c>
      <c r="V87" s="82">
        <v>0</v>
      </c>
      <c r="W87" s="82">
        <v>0</v>
      </c>
      <c r="X87" s="82">
        <v>0</v>
      </c>
      <c r="Y87" s="17">
        <v>0</v>
      </c>
      <c r="Z87" s="17">
        <v>0</v>
      </c>
      <c r="AA87" s="17">
        <v>0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f>'Ingreso de Datos 2020'!G39</f>
        <v>0</v>
      </c>
      <c r="AI87" s="85">
        <f t="shared" si="77"/>
        <v>0</v>
      </c>
    </row>
    <row r="88" spans="1:35" ht="12.75" customHeight="1" x14ac:dyDescent="0.2">
      <c r="A88" s="121"/>
      <c r="B88" s="138"/>
      <c r="C88" s="11" t="s">
        <v>39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0</v>
      </c>
      <c r="X88" s="83">
        <v>0</v>
      </c>
      <c r="Y88" s="18">
        <v>0</v>
      </c>
      <c r="Z88" s="18">
        <v>0</v>
      </c>
      <c r="AA88" s="18">
        <v>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f>'Ingreso de Datos 2020'!G40</f>
        <v>0</v>
      </c>
      <c r="AI88" s="86">
        <f t="shared" si="77"/>
        <v>0</v>
      </c>
    </row>
    <row r="89" spans="1:35" ht="12.75" customHeight="1" x14ac:dyDescent="0.2">
      <c r="A89" s="121"/>
      <c r="B89" s="137" t="s">
        <v>45</v>
      </c>
      <c r="C89" s="59" t="s">
        <v>25</v>
      </c>
      <c r="D89" s="82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v>0</v>
      </c>
      <c r="W89" s="103">
        <v>0</v>
      </c>
      <c r="X89" s="103">
        <v>0</v>
      </c>
      <c r="Y89" s="103">
        <v>0</v>
      </c>
      <c r="Z89" s="103">
        <v>0</v>
      </c>
      <c r="AA89" s="103">
        <v>0</v>
      </c>
      <c r="AB89" s="103">
        <v>0</v>
      </c>
      <c r="AC89" s="103">
        <v>0</v>
      </c>
      <c r="AD89" s="103">
        <v>0</v>
      </c>
      <c r="AE89" s="103">
        <v>0</v>
      </c>
      <c r="AF89" s="103">
        <v>0</v>
      </c>
      <c r="AG89" s="116">
        <v>0</v>
      </c>
      <c r="AH89" s="17">
        <f>'Ingreso de Datos 2020'!G41</f>
        <v>41</v>
      </c>
      <c r="AI89" s="85">
        <f t="shared" si="77"/>
        <v>41</v>
      </c>
    </row>
    <row r="90" spans="1:35" ht="12.75" customHeight="1" x14ac:dyDescent="0.2">
      <c r="A90" s="122"/>
      <c r="B90" s="138"/>
      <c r="C90" s="57" t="s">
        <v>39</v>
      </c>
      <c r="D90" s="83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4">
        <v>0</v>
      </c>
      <c r="AA90" s="104">
        <v>0</v>
      </c>
      <c r="AB90" s="104">
        <v>0</v>
      </c>
      <c r="AC90" s="104">
        <v>0</v>
      </c>
      <c r="AD90" s="104">
        <v>0</v>
      </c>
      <c r="AE90" s="104">
        <v>0</v>
      </c>
      <c r="AF90" s="104">
        <v>0</v>
      </c>
      <c r="AG90" s="117">
        <v>0</v>
      </c>
      <c r="AH90" s="18">
        <f>'Ingreso de Datos 2020'!G42</f>
        <v>3878</v>
      </c>
      <c r="AI90" s="86">
        <f t="shared" si="77"/>
        <v>3878</v>
      </c>
    </row>
    <row r="91" spans="1:35" ht="12.75" customHeight="1" x14ac:dyDescent="0.2">
      <c r="A91" s="3" t="str">
        <f>A46</f>
        <v>FUENTE: reporte mensual Metas Subsidios Asignados DPH a DIFIN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8"/>
      <c r="AD91" s="28"/>
      <c r="AE91" s="28"/>
      <c r="AF91" s="28"/>
      <c r="AG91" s="28"/>
      <c r="AH91" s="28"/>
      <c r="AI91" s="28"/>
    </row>
    <row r="92" spans="1:3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89"/>
      <c r="AI92" s="89"/>
    </row>
    <row r="93" spans="1:3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89"/>
      <c r="AI93" s="89"/>
    </row>
    <row r="94" spans="1:3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89"/>
      <c r="AI94" s="89"/>
    </row>
    <row r="95" spans="1:3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89"/>
      <c r="AI95" s="89"/>
    </row>
    <row r="96" spans="1:35" ht="12.75" customHeight="1" thickBot="1" x14ac:dyDescent="0.25">
      <c r="A96" s="60" t="s">
        <v>56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C96" s="34"/>
      <c r="AH96" s="87"/>
      <c r="AI96" s="87"/>
    </row>
    <row r="97" spans="1:35" s="7" customFormat="1" ht="12.75" customHeight="1" x14ac:dyDescent="0.2">
      <c r="A97" s="143" t="s">
        <v>52</v>
      </c>
      <c r="B97" s="144"/>
      <c r="C97" s="145"/>
      <c r="D97" s="141" t="s">
        <v>53</v>
      </c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39" t="s">
        <v>22</v>
      </c>
    </row>
    <row r="98" spans="1:35" s="7" customFormat="1" ht="12.75" customHeight="1" thickBot="1" x14ac:dyDescent="0.25">
      <c r="A98" s="146"/>
      <c r="B98" s="147"/>
      <c r="C98" s="147"/>
      <c r="D98" s="91">
        <v>1990</v>
      </c>
      <c r="E98" s="91">
        <v>1991</v>
      </c>
      <c r="F98" s="91">
        <v>1992</v>
      </c>
      <c r="G98" s="91">
        <v>1993</v>
      </c>
      <c r="H98" s="91">
        <v>1994</v>
      </c>
      <c r="I98" s="91">
        <v>1995</v>
      </c>
      <c r="J98" s="91">
        <v>1996</v>
      </c>
      <c r="K98" s="91">
        <v>1997</v>
      </c>
      <c r="L98" s="91">
        <v>1998</v>
      </c>
      <c r="M98" s="91">
        <v>1999</v>
      </c>
      <c r="N98" s="91">
        <v>2000</v>
      </c>
      <c r="O98" s="91">
        <v>2001</v>
      </c>
      <c r="P98" s="91">
        <v>2002</v>
      </c>
      <c r="Q98" s="91">
        <v>2003</v>
      </c>
      <c r="R98" s="91">
        <v>2004</v>
      </c>
      <c r="S98" s="91">
        <v>2005</v>
      </c>
      <c r="T98" s="91">
        <v>2006</v>
      </c>
      <c r="U98" s="91">
        <v>2007</v>
      </c>
      <c r="V98" s="91">
        <v>2008</v>
      </c>
      <c r="W98" s="91">
        <v>2009</v>
      </c>
      <c r="X98" s="91">
        <v>2010</v>
      </c>
      <c r="Y98" s="91">
        <v>2011</v>
      </c>
      <c r="Z98" s="91">
        <v>2012</v>
      </c>
      <c r="AA98" s="91">
        <v>2013</v>
      </c>
      <c r="AB98" s="91">
        <v>2014</v>
      </c>
      <c r="AC98" s="91">
        <v>2015</v>
      </c>
      <c r="AD98" s="91">
        <v>2016</v>
      </c>
      <c r="AE98" s="91">
        <v>2017</v>
      </c>
      <c r="AF98" s="91">
        <v>2018</v>
      </c>
      <c r="AG98" s="102">
        <v>2019</v>
      </c>
      <c r="AH98" s="102">
        <v>2020</v>
      </c>
      <c r="AI98" s="140"/>
    </row>
    <row r="99" spans="1:35" ht="12.75" customHeight="1" x14ac:dyDescent="0.2">
      <c r="A99" s="39"/>
      <c r="B99" s="40" t="s">
        <v>54</v>
      </c>
      <c r="C99" s="25" t="s">
        <v>25</v>
      </c>
      <c r="D99" s="25">
        <f>D102+D104+D106+D108+D110+D112+D114+D116+D118+D120+D122+D124+D126+D128+D130+D132+D134</f>
        <v>0</v>
      </c>
      <c r="E99" s="25">
        <f t="shared" ref="E99:AH99" si="78">E102+E104+E106+E108+E110+E112+E114+E116+E118+E120+E122+E124+E126+E128+E130+E132+E134</f>
        <v>0</v>
      </c>
      <c r="F99" s="25">
        <f t="shared" si="78"/>
        <v>0</v>
      </c>
      <c r="G99" s="25">
        <f t="shared" si="78"/>
        <v>0</v>
      </c>
      <c r="H99" s="25">
        <f t="shared" si="78"/>
        <v>0</v>
      </c>
      <c r="I99" s="25">
        <f t="shared" si="78"/>
        <v>0</v>
      </c>
      <c r="J99" s="25">
        <f t="shared" si="78"/>
        <v>0</v>
      </c>
      <c r="K99" s="25">
        <f t="shared" si="78"/>
        <v>0</v>
      </c>
      <c r="L99" s="25">
        <f t="shared" si="78"/>
        <v>0</v>
      </c>
      <c r="M99" s="25">
        <f t="shared" si="78"/>
        <v>0</v>
      </c>
      <c r="N99" s="25">
        <f t="shared" si="78"/>
        <v>0</v>
      </c>
      <c r="O99" s="25">
        <f t="shared" si="78"/>
        <v>0</v>
      </c>
      <c r="P99" s="25">
        <f t="shared" si="78"/>
        <v>0</v>
      </c>
      <c r="Q99" s="25">
        <f t="shared" si="78"/>
        <v>0</v>
      </c>
      <c r="R99" s="25">
        <f t="shared" si="78"/>
        <v>0</v>
      </c>
      <c r="S99" s="25">
        <f t="shared" si="78"/>
        <v>0</v>
      </c>
      <c r="T99" s="25">
        <f t="shared" si="78"/>
        <v>0</v>
      </c>
      <c r="U99" s="25">
        <f t="shared" si="78"/>
        <v>0</v>
      </c>
      <c r="V99" s="25">
        <f t="shared" si="78"/>
        <v>0</v>
      </c>
      <c r="W99" s="25">
        <f t="shared" si="78"/>
        <v>0</v>
      </c>
      <c r="X99" s="25">
        <f t="shared" si="78"/>
        <v>0</v>
      </c>
      <c r="Y99" s="25">
        <f t="shared" si="78"/>
        <v>0</v>
      </c>
      <c r="Z99" s="25">
        <f t="shared" si="78"/>
        <v>2</v>
      </c>
      <c r="AA99" s="25">
        <f t="shared" si="78"/>
        <v>0</v>
      </c>
      <c r="AB99" s="25">
        <f t="shared" si="78"/>
        <v>0</v>
      </c>
      <c r="AC99" s="25">
        <f t="shared" si="78"/>
        <v>2706</v>
      </c>
      <c r="AD99" s="25">
        <f t="shared" si="78"/>
        <v>2989</v>
      </c>
      <c r="AE99" s="25">
        <f t="shared" si="78"/>
        <v>1060</v>
      </c>
      <c r="AF99" s="25">
        <f t="shared" si="78"/>
        <v>655</v>
      </c>
      <c r="AG99" s="25">
        <f t="shared" ref="AG99" si="79">AG102+AG104+AG106+AG108+AG110+AG112+AG114+AG116+AG118+AG120+AG122+AG124+AG126+AG128+AG130+AG132+AG134</f>
        <v>189</v>
      </c>
      <c r="AH99" s="25">
        <f t="shared" si="78"/>
        <v>39</v>
      </c>
      <c r="AI99" s="42">
        <f>SUM(D99:AH99)</f>
        <v>7640</v>
      </c>
    </row>
    <row r="100" spans="1:35" ht="12.75" customHeight="1" thickBot="1" x14ac:dyDescent="0.25">
      <c r="A100" s="43"/>
      <c r="B100" s="16"/>
      <c r="C100" s="20" t="s">
        <v>39</v>
      </c>
      <c r="D100" s="20">
        <f>D103+D105+D107+D109+D111+D113+D115+D117+D119+D121+D123+D125+D127+D129+D131+D133+D135</f>
        <v>0</v>
      </c>
      <c r="E100" s="20">
        <f t="shared" ref="E100:AH100" si="80">E103+E105+E107+E109+E111+E113+E115+E117+E119+E121+E123+E125+E127+E129+E131+E133+E135</f>
        <v>0</v>
      </c>
      <c r="F100" s="20">
        <f t="shared" si="80"/>
        <v>0</v>
      </c>
      <c r="G100" s="20">
        <f t="shared" si="80"/>
        <v>0</v>
      </c>
      <c r="H100" s="20">
        <f t="shared" si="80"/>
        <v>0</v>
      </c>
      <c r="I100" s="20">
        <f t="shared" si="80"/>
        <v>0</v>
      </c>
      <c r="J100" s="20">
        <f t="shared" si="80"/>
        <v>0</v>
      </c>
      <c r="K100" s="20">
        <f t="shared" si="80"/>
        <v>0</v>
      </c>
      <c r="L100" s="20">
        <f t="shared" si="80"/>
        <v>0</v>
      </c>
      <c r="M100" s="20">
        <f t="shared" si="80"/>
        <v>0</v>
      </c>
      <c r="N100" s="20">
        <f t="shared" si="80"/>
        <v>0</v>
      </c>
      <c r="O100" s="20">
        <f t="shared" si="80"/>
        <v>0</v>
      </c>
      <c r="P100" s="20">
        <f t="shared" si="80"/>
        <v>0</v>
      </c>
      <c r="Q100" s="20">
        <f t="shared" si="80"/>
        <v>0</v>
      </c>
      <c r="R100" s="20">
        <f t="shared" si="80"/>
        <v>0</v>
      </c>
      <c r="S100" s="20">
        <f t="shared" si="80"/>
        <v>0</v>
      </c>
      <c r="T100" s="20">
        <f t="shared" si="80"/>
        <v>0</v>
      </c>
      <c r="U100" s="20">
        <f t="shared" si="80"/>
        <v>0</v>
      </c>
      <c r="V100" s="20">
        <f t="shared" si="80"/>
        <v>0</v>
      </c>
      <c r="W100" s="20">
        <f t="shared" si="80"/>
        <v>0</v>
      </c>
      <c r="X100" s="20">
        <f t="shared" si="80"/>
        <v>0</v>
      </c>
      <c r="Y100" s="20">
        <f t="shared" si="80"/>
        <v>0</v>
      </c>
      <c r="Z100" s="20">
        <f t="shared" si="80"/>
        <v>1061</v>
      </c>
      <c r="AA100" s="20">
        <f t="shared" si="80"/>
        <v>0</v>
      </c>
      <c r="AB100" s="20">
        <f t="shared" si="80"/>
        <v>0</v>
      </c>
      <c r="AC100" s="20">
        <f t="shared" si="80"/>
        <v>156949</v>
      </c>
      <c r="AD100" s="20">
        <f t="shared" si="80"/>
        <v>840632</v>
      </c>
      <c r="AE100" s="20">
        <f t="shared" si="80"/>
        <v>782065</v>
      </c>
      <c r="AF100" s="20">
        <f t="shared" si="80"/>
        <v>313075</v>
      </c>
      <c r="AG100" s="20">
        <f t="shared" ref="AG100" si="81">AG103+AG105+AG107+AG109+AG111+AG113+AG115+AG117+AG119+AG121+AG123+AG125+AG127+AG129+AG131+AG133+AG135</f>
        <v>119935</v>
      </c>
      <c r="AH100" s="20">
        <f t="shared" si="80"/>
        <v>36863</v>
      </c>
      <c r="AI100" s="45">
        <f>SUM(D100:AH100)</f>
        <v>2250580</v>
      </c>
    </row>
    <row r="101" spans="1:35" ht="12.75" customHeight="1" x14ac:dyDescent="0.2">
      <c r="A101" s="58"/>
      <c r="B101" s="1"/>
      <c r="C101" s="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</row>
    <row r="102" spans="1:35" ht="12.75" customHeight="1" x14ac:dyDescent="0.2">
      <c r="A102" s="120" t="s">
        <v>23</v>
      </c>
      <c r="B102" s="137" t="s">
        <v>24</v>
      </c>
      <c r="C102" s="59" t="s">
        <v>25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0</v>
      </c>
      <c r="U102" s="82">
        <v>0</v>
      </c>
      <c r="V102" s="82">
        <v>0</v>
      </c>
      <c r="W102" s="82">
        <v>0</v>
      </c>
      <c r="X102" s="82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f>'Ingreso de Datos 2020'!G63</f>
        <v>0</v>
      </c>
      <c r="AI102" s="85">
        <f t="shared" ref="AI102:AI135" si="82">SUM(D102:AH102)</f>
        <v>0</v>
      </c>
    </row>
    <row r="103" spans="1:35" ht="12.75" customHeight="1" x14ac:dyDescent="0.2">
      <c r="A103" s="121"/>
      <c r="B103" s="138"/>
      <c r="C103" s="57" t="s">
        <v>39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83">
        <v>0</v>
      </c>
      <c r="U103" s="83">
        <v>0</v>
      </c>
      <c r="V103" s="83">
        <v>0</v>
      </c>
      <c r="W103" s="83">
        <v>0</v>
      </c>
      <c r="X103" s="83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f>'Ingreso de Datos 2020'!G64</f>
        <v>0</v>
      </c>
      <c r="AI103" s="86">
        <f t="shared" si="82"/>
        <v>0</v>
      </c>
    </row>
    <row r="104" spans="1:35" ht="12.75" customHeight="1" x14ac:dyDescent="0.2">
      <c r="A104" s="121"/>
      <c r="B104" s="137" t="s">
        <v>27</v>
      </c>
      <c r="C104" s="10" t="s">
        <v>25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2">
        <v>0</v>
      </c>
      <c r="U104" s="82">
        <v>0</v>
      </c>
      <c r="V104" s="82">
        <v>0</v>
      </c>
      <c r="W104" s="82">
        <v>0</v>
      </c>
      <c r="X104" s="82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f>'Ingreso de Datos 2020'!G65</f>
        <v>0</v>
      </c>
      <c r="AI104" s="85">
        <f t="shared" si="82"/>
        <v>0</v>
      </c>
    </row>
    <row r="105" spans="1:35" ht="12.75" customHeight="1" x14ac:dyDescent="0.2">
      <c r="A105" s="121"/>
      <c r="B105" s="138"/>
      <c r="C105" s="11" t="s">
        <v>39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83">
        <v>0</v>
      </c>
      <c r="R105" s="83">
        <v>0</v>
      </c>
      <c r="S105" s="83">
        <v>0</v>
      </c>
      <c r="T105" s="83">
        <v>0</v>
      </c>
      <c r="U105" s="83">
        <v>0</v>
      </c>
      <c r="V105" s="83">
        <v>0</v>
      </c>
      <c r="W105" s="83">
        <v>0</v>
      </c>
      <c r="X105" s="83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f>'Ingreso de Datos 2020'!G66</f>
        <v>0</v>
      </c>
      <c r="AI105" s="86">
        <f t="shared" si="82"/>
        <v>0</v>
      </c>
    </row>
    <row r="106" spans="1:35" ht="12.75" customHeight="1" x14ac:dyDescent="0.2">
      <c r="A106" s="121"/>
      <c r="B106" s="137" t="s">
        <v>28</v>
      </c>
      <c r="C106" s="10" t="s">
        <v>25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2">
        <v>0</v>
      </c>
      <c r="U106" s="82">
        <v>0</v>
      </c>
      <c r="V106" s="82">
        <v>0</v>
      </c>
      <c r="W106" s="82">
        <v>0</v>
      </c>
      <c r="X106" s="82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f>'Ingreso de Datos 2020'!G67</f>
        <v>0</v>
      </c>
      <c r="AI106" s="85">
        <f t="shared" si="82"/>
        <v>0</v>
      </c>
    </row>
    <row r="107" spans="1:35" ht="12.75" customHeight="1" x14ac:dyDescent="0.2">
      <c r="A107" s="121"/>
      <c r="B107" s="138"/>
      <c r="C107" s="11" t="s">
        <v>39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83">
        <v>0</v>
      </c>
      <c r="U107" s="83">
        <v>0</v>
      </c>
      <c r="V107" s="83">
        <v>0</v>
      </c>
      <c r="W107" s="83">
        <v>0</v>
      </c>
      <c r="X107" s="83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f>'Ingreso de Datos 2020'!G68</f>
        <v>0</v>
      </c>
      <c r="AI107" s="86">
        <f t="shared" si="82"/>
        <v>0</v>
      </c>
    </row>
    <row r="108" spans="1:35" ht="12.75" customHeight="1" x14ac:dyDescent="0.2">
      <c r="A108" s="121"/>
      <c r="B108" s="137" t="s">
        <v>29</v>
      </c>
      <c r="C108" s="10" t="s">
        <v>25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  <c r="V108" s="82">
        <v>0</v>
      </c>
      <c r="W108" s="82">
        <v>0</v>
      </c>
      <c r="X108" s="82">
        <v>0</v>
      </c>
      <c r="Y108" s="17">
        <v>0</v>
      </c>
      <c r="Z108" s="17">
        <v>2</v>
      </c>
      <c r="AA108" s="17">
        <v>0</v>
      </c>
      <c r="AB108" s="17">
        <v>0</v>
      </c>
      <c r="AC108" s="17">
        <v>0</v>
      </c>
      <c r="AD108" s="17">
        <v>0</v>
      </c>
      <c r="AE108" s="17">
        <v>0</v>
      </c>
      <c r="AF108" s="17">
        <v>0</v>
      </c>
      <c r="AG108" s="17">
        <v>0</v>
      </c>
      <c r="AH108" s="17">
        <f>'Ingreso de Datos 2020'!G69</f>
        <v>0</v>
      </c>
      <c r="AI108" s="85">
        <f t="shared" si="82"/>
        <v>2</v>
      </c>
    </row>
    <row r="109" spans="1:35" ht="12.75" customHeight="1" x14ac:dyDescent="0.2">
      <c r="A109" s="121"/>
      <c r="B109" s="138"/>
      <c r="C109" s="11" t="s">
        <v>39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3">
        <v>0</v>
      </c>
      <c r="Y109" s="18">
        <v>0</v>
      </c>
      <c r="Z109" s="18">
        <v>1061</v>
      </c>
      <c r="AA109" s="18">
        <v>0</v>
      </c>
      <c r="AB109" s="18">
        <v>0</v>
      </c>
      <c r="AC109" s="18">
        <v>0</v>
      </c>
      <c r="AD109" s="18">
        <v>0</v>
      </c>
      <c r="AE109" s="18">
        <v>0</v>
      </c>
      <c r="AF109" s="18">
        <v>0</v>
      </c>
      <c r="AG109" s="18">
        <v>0</v>
      </c>
      <c r="AH109" s="18">
        <f>'Ingreso de Datos 2020'!G70</f>
        <v>0</v>
      </c>
      <c r="AI109" s="86">
        <f t="shared" si="82"/>
        <v>1061</v>
      </c>
    </row>
    <row r="110" spans="1:35" ht="12.75" customHeight="1" x14ac:dyDescent="0.2">
      <c r="A110" s="121"/>
      <c r="B110" s="137" t="s">
        <v>30</v>
      </c>
      <c r="C110" s="10" t="s">
        <v>25</v>
      </c>
      <c r="D110" s="82">
        <v>0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0</v>
      </c>
      <c r="U110" s="82">
        <v>0</v>
      </c>
      <c r="V110" s="82">
        <v>0</v>
      </c>
      <c r="W110" s="82">
        <v>0</v>
      </c>
      <c r="X110" s="82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9</v>
      </c>
      <c r="AD110" s="17">
        <v>231</v>
      </c>
      <c r="AE110" s="17">
        <v>425</v>
      </c>
      <c r="AF110" s="17">
        <v>147</v>
      </c>
      <c r="AG110" s="17">
        <v>49</v>
      </c>
      <c r="AH110" s="17">
        <f>'Ingreso de Datos 2020'!G71</f>
        <v>10</v>
      </c>
      <c r="AI110" s="85">
        <f t="shared" si="82"/>
        <v>871</v>
      </c>
    </row>
    <row r="111" spans="1:35" ht="12.75" customHeight="1" x14ac:dyDescent="0.2">
      <c r="A111" s="121"/>
      <c r="B111" s="138"/>
      <c r="C111" s="11" t="s">
        <v>39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10436</v>
      </c>
      <c r="AD111" s="18">
        <v>319065</v>
      </c>
      <c r="AE111" s="18">
        <v>537645</v>
      </c>
      <c r="AF111" s="18">
        <v>172171</v>
      </c>
      <c r="AG111" s="18">
        <v>54514</v>
      </c>
      <c r="AH111" s="18">
        <f>'Ingreso de Datos 2020'!G72</f>
        <v>14933</v>
      </c>
      <c r="AI111" s="86">
        <f t="shared" si="82"/>
        <v>1108764</v>
      </c>
    </row>
    <row r="112" spans="1:35" ht="12.75" customHeight="1" x14ac:dyDescent="0.2">
      <c r="A112" s="121"/>
      <c r="B112" s="137" t="s">
        <v>31</v>
      </c>
      <c r="C112" s="10" t="s">
        <v>25</v>
      </c>
      <c r="D112" s="82">
        <v>0</v>
      </c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82">
        <v>0</v>
      </c>
      <c r="U112" s="82">
        <v>0</v>
      </c>
      <c r="V112" s="82">
        <v>0</v>
      </c>
      <c r="W112" s="82">
        <v>0</v>
      </c>
      <c r="X112" s="82">
        <v>0</v>
      </c>
      <c r="Y112" s="17">
        <v>0</v>
      </c>
      <c r="Z112" s="17">
        <v>0</v>
      </c>
      <c r="AA112" s="17">
        <v>0</v>
      </c>
      <c r="AB112" s="17">
        <v>0</v>
      </c>
      <c r="AC112" s="17"/>
      <c r="AD112" s="17"/>
      <c r="AE112" s="17">
        <v>0</v>
      </c>
      <c r="AF112" s="17">
        <v>0</v>
      </c>
      <c r="AG112" s="17">
        <v>0</v>
      </c>
      <c r="AH112" s="17">
        <f>'Ingreso de Datos 2020'!G73</f>
        <v>0</v>
      </c>
      <c r="AI112" s="85">
        <f t="shared" si="82"/>
        <v>0</v>
      </c>
    </row>
    <row r="113" spans="1:35" ht="12.75" customHeight="1" x14ac:dyDescent="0.2">
      <c r="A113" s="122"/>
      <c r="B113" s="138"/>
      <c r="C113" s="11" t="s">
        <v>39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v>0</v>
      </c>
      <c r="V113" s="83">
        <v>0</v>
      </c>
      <c r="W113" s="83">
        <v>0</v>
      </c>
      <c r="X113" s="83">
        <v>0</v>
      </c>
      <c r="Y113" s="18">
        <v>0</v>
      </c>
      <c r="Z113" s="18">
        <v>0</v>
      </c>
      <c r="AA113" s="18">
        <v>0</v>
      </c>
      <c r="AB113" s="18">
        <v>0</v>
      </c>
      <c r="AC113" s="18"/>
      <c r="AD113" s="18"/>
      <c r="AE113" s="18">
        <v>0</v>
      </c>
      <c r="AF113" s="18">
        <v>0</v>
      </c>
      <c r="AG113" s="18">
        <v>0</v>
      </c>
      <c r="AH113" s="18">
        <f>'Ingreso de Datos 2020'!G74</f>
        <v>0</v>
      </c>
      <c r="AI113" s="86">
        <f t="shared" si="82"/>
        <v>0</v>
      </c>
    </row>
    <row r="114" spans="1:35" ht="12.75" customHeight="1" x14ac:dyDescent="0.2">
      <c r="A114" s="120" t="s">
        <v>32</v>
      </c>
      <c r="B114" s="137" t="s">
        <v>33</v>
      </c>
      <c r="C114" s="10" t="s">
        <v>25</v>
      </c>
      <c r="D114" s="82">
        <v>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0</v>
      </c>
      <c r="U114" s="82">
        <v>0</v>
      </c>
      <c r="V114" s="82">
        <v>0</v>
      </c>
      <c r="W114" s="82">
        <v>0</v>
      </c>
      <c r="X114" s="82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f>'Ingreso de Datos 2020'!G75</f>
        <v>0</v>
      </c>
      <c r="AI114" s="85">
        <f t="shared" si="82"/>
        <v>0</v>
      </c>
    </row>
    <row r="115" spans="1:35" ht="12.75" customHeight="1" x14ac:dyDescent="0.2">
      <c r="A115" s="121"/>
      <c r="B115" s="138"/>
      <c r="C115" s="11" t="s">
        <v>39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v>0</v>
      </c>
      <c r="V115" s="83">
        <v>0</v>
      </c>
      <c r="W115" s="83">
        <v>0</v>
      </c>
      <c r="X115" s="83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f>'Ingreso de Datos 2020'!G76</f>
        <v>0</v>
      </c>
      <c r="AI115" s="86">
        <f t="shared" si="82"/>
        <v>0</v>
      </c>
    </row>
    <row r="116" spans="1:35" ht="12.75" customHeight="1" x14ac:dyDescent="0.2">
      <c r="A116" s="121"/>
      <c r="B116" s="137" t="s">
        <v>34</v>
      </c>
      <c r="C116" s="10" t="s">
        <v>25</v>
      </c>
      <c r="D116" s="82">
        <v>0</v>
      </c>
      <c r="E116" s="82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82">
        <v>0</v>
      </c>
      <c r="V116" s="82">
        <v>0</v>
      </c>
      <c r="W116" s="82">
        <v>0</v>
      </c>
      <c r="X116" s="82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f>'Ingreso de Datos 2020'!G77</f>
        <v>0</v>
      </c>
      <c r="AI116" s="85">
        <f t="shared" si="82"/>
        <v>0</v>
      </c>
    </row>
    <row r="117" spans="1:35" ht="12.75" customHeight="1" x14ac:dyDescent="0.2">
      <c r="A117" s="121"/>
      <c r="B117" s="138"/>
      <c r="C117" s="11" t="s">
        <v>39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0</v>
      </c>
      <c r="U117" s="83">
        <v>0</v>
      </c>
      <c r="V117" s="83">
        <v>0</v>
      </c>
      <c r="W117" s="83">
        <v>0</v>
      </c>
      <c r="X117" s="83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f>'Ingreso de Datos 2020'!G78</f>
        <v>0</v>
      </c>
      <c r="AI117" s="86">
        <f t="shared" si="82"/>
        <v>0</v>
      </c>
    </row>
    <row r="118" spans="1:35" ht="12.75" customHeight="1" x14ac:dyDescent="0.2">
      <c r="A118" s="121"/>
      <c r="B118" s="137" t="s">
        <v>35</v>
      </c>
      <c r="C118" s="10" t="s">
        <v>25</v>
      </c>
      <c r="D118" s="82">
        <v>0</v>
      </c>
      <c r="E118" s="82">
        <v>0</v>
      </c>
      <c r="F118" s="82">
        <v>0</v>
      </c>
      <c r="G118" s="82">
        <v>0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  <c r="U118" s="82">
        <v>0</v>
      </c>
      <c r="V118" s="82">
        <v>0</v>
      </c>
      <c r="W118" s="82">
        <v>0</v>
      </c>
      <c r="X118" s="82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f>'Ingreso de Datos 2020'!G79</f>
        <v>0</v>
      </c>
      <c r="AI118" s="85">
        <f t="shared" si="82"/>
        <v>0</v>
      </c>
    </row>
    <row r="119" spans="1:35" ht="12.75" customHeight="1" x14ac:dyDescent="0.2">
      <c r="A119" s="121"/>
      <c r="B119" s="138"/>
      <c r="C119" s="11" t="s">
        <v>39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0</v>
      </c>
      <c r="V119" s="83">
        <v>0</v>
      </c>
      <c r="W119" s="83">
        <v>0</v>
      </c>
      <c r="X119" s="83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f>'Ingreso de Datos 2020'!G80</f>
        <v>0</v>
      </c>
      <c r="AI119" s="86">
        <f t="shared" si="82"/>
        <v>0</v>
      </c>
    </row>
    <row r="120" spans="1:35" ht="12.75" customHeight="1" x14ac:dyDescent="0.2">
      <c r="A120" s="121"/>
      <c r="B120" s="137" t="s">
        <v>36</v>
      </c>
      <c r="C120" s="10" t="s">
        <v>25</v>
      </c>
      <c r="D120" s="82">
        <v>0</v>
      </c>
      <c r="E120" s="82">
        <v>0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2">
        <v>0</v>
      </c>
      <c r="U120" s="82">
        <v>0</v>
      </c>
      <c r="V120" s="82">
        <v>0</v>
      </c>
      <c r="W120" s="82">
        <v>0</v>
      </c>
      <c r="X120" s="82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f>'Ingreso de Datos 2020'!G81</f>
        <v>0</v>
      </c>
      <c r="AI120" s="85">
        <f t="shared" si="82"/>
        <v>0</v>
      </c>
    </row>
    <row r="121" spans="1:35" ht="12.75" customHeight="1" x14ac:dyDescent="0.2">
      <c r="A121" s="121"/>
      <c r="B121" s="138"/>
      <c r="C121" s="11" t="s">
        <v>39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T121" s="83">
        <v>0</v>
      </c>
      <c r="U121" s="83">
        <v>0</v>
      </c>
      <c r="V121" s="83">
        <v>0</v>
      </c>
      <c r="W121" s="83">
        <v>0</v>
      </c>
      <c r="X121" s="83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f>'Ingreso de Datos 2020'!G82</f>
        <v>0</v>
      </c>
      <c r="AI121" s="86">
        <f t="shared" si="82"/>
        <v>0</v>
      </c>
    </row>
    <row r="122" spans="1:35" ht="12.75" customHeight="1" x14ac:dyDescent="0.2">
      <c r="A122" s="121"/>
      <c r="B122" s="137" t="s">
        <v>37</v>
      </c>
      <c r="C122" s="10" t="s">
        <v>25</v>
      </c>
      <c r="D122" s="82">
        <v>0</v>
      </c>
      <c r="E122" s="82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2">
        <v>0</v>
      </c>
      <c r="U122" s="82">
        <v>0</v>
      </c>
      <c r="V122" s="82">
        <v>0</v>
      </c>
      <c r="W122" s="82">
        <v>0</v>
      </c>
      <c r="X122" s="82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17</v>
      </c>
      <c r="AD122" s="17">
        <v>132</v>
      </c>
      <c r="AE122" s="17">
        <v>157</v>
      </c>
      <c r="AF122" s="17">
        <v>57</v>
      </c>
      <c r="AG122" s="17">
        <v>36</v>
      </c>
      <c r="AH122" s="17">
        <f>'Ingreso de Datos 2020'!G83</f>
        <v>17</v>
      </c>
      <c r="AI122" s="85">
        <f t="shared" si="82"/>
        <v>416</v>
      </c>
    </row>
    <row r="123" spans="1:35" ht="12.75" customHeight="1" x14ac:dyDescent="0.2">
      <c r="A123" s="121"/>
      <c r="B123" s="138"/>
      <c r="C123" s="11" t="s">
        <v>39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83">
        <v>0</v>
      </c>
      <c r="S123" s="83">
        <v>0</v>
      </c>
      <c r="T123" s="83">
        <v>0</v>
      </c>
      <c r="U123" s="83">
        <v>0</v>
      </c>
      <c r="V123" s="83">
        <v>0</v>
      </c>
      <c r="W123" s="83">
        <v>0</v>
      </c>
      <c r="X123" s="83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15100</v>
      </c>
      <c r="AD123" s="18">
        <v>119258</v>
      </c>
      <c r="AE123" s="18">
        <v>138338</v>
      </c>
      <c r="AF123" s="18">
        <v>53355</v>
      </c>
      <c r="AG123" s="18">
        <v>39601</v>
      </c>
      <c r="AH123" s="18">
        <f>'Ingreso de Datos 2020'!G84</f>
        <v>18381</v>
      </c>
      <c r="AI123" s="86">
        <f t="shared" si="82"/>
        <v>384033</v>
      </c>
    </row>
    <row r="124" spans="1:35" ht="12.75" customHeight="1" x14ac:dyDescent="0.2">
      <c r="A124" s="121"/>
      <c r="B124" s="137" t="s">
        <v>38</v>
      </c>
      <c r="C124" s="10" t="s">
        <v>25</v>
      </c>
      <c r="D124" s="82">
        <v>0</v>
      </c>
      <c r="E124" s="82">
        <v>0</v>
      </c>
      <c r="F124" s="82">
        <v>0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0</v>
      </c>
      <c r="R124" s="82">
        <v>0</v>
      </c>
      <c r="S124" s="82">
        <v>0</v>
      </c>
      <c r="T124" s="82">
        <v>0</v>
      </c>
      <c r="U124" s="82">
        <v>0</v>
      </c>
      <c r="V124" s="82">
        <v>0</v>
      </c>
      <c r="W124" s="82">
        <v>0</v>
      </c>
      <c r="X124" s="82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f>'Ingreso de Datos 2020'!G85</f>
        <v>0</v>
      </c>
      <c r="AI124" s="85">
        <f t="shared" si="82"/>
        <v>0</v>
      </c>
    </row>
    <row r="125" spans="1:35" ht="12.75" customHeight="1" x14ac:dyDescent="0.2">
      <c r="A125" s="121"/>
      <c r="B125" s="138"/>
      <c r="C125" s="11" t="s">
        <v>39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v>0</v>
      </c>
      <c r="V125" s="83">
        <v>0</v>
      </c>
      <c r="W125" s="83">
        <v>0</v>
      </c>
      <c r="X125" s="83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f>'Ingreso de Datos 2020'!G86</f>
        <v>0</v>
      </c>
      <c r="AI125" s="86">
        <f t="shared" si="82"/>
        <v>0</v>
      </c>
    </row>
    <row r="126" spans="1:35" ht="12.75" customHeight="1" x14ac:dyDescent="0.2">
      <c r="A126" s="121"/>
      <c r="B126" s="137" t="s">
        <v>40</v>
      </c>
      <c r="C126" s="10" t="s">
        <v>25</v>
      </c>
      <c r="D126" s="82">
        <v>0</v>
      </c>
      <c r="E126" s="82">
        <v>0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f>'Ingreso de Datos 2020'!G87</f>
        <v>0</v>
      </c>
      <c r="AI126" s="85">
        <f t="shared" si="82"/>
        <v>0</v>
      </c>
    </row>
    <row r="127" spans="1:35" ht="12.75" customHeight="1" x14ac:dyDescent="0.2">
      <c r="A127" s="122"/>
      <c r="B127" s="138"/>
      <c r="C127" s="11" t="s">
        <v>39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3">
        <v>0</v>
      </c>
      <c r="X127" s="83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f>'Ingreso de Datos 2020'!G88</f>
        <v>0</v>
      </c>
      <c r="AI127" s="86">
        <f t="shared" si="82"/>
        <v>0</v>
      </c>
    </row>
    <row r="128" spans="1:35" ht="12.75" customHeight="1" x14ac:dyDescent="0.2">
      <c r="A128" s="133" t="s">
        <v>41</v>
      </c>
      <c r="B128" s="137" t="s">
        <v>42</v>
      </c>
      <c r="C128" s="10" t="s">
        <v>25</v>
      </c>
      <c r="D128" s="82">
        <v>0</v>
      </c>
      <c r="E128" s="82">
        <v>0</v>
      </c>
      <c r="F128" s="82">
        <v>0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2">
        <v>0</v>
      </c>
      <c r="O128" s="82">
        <v>0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2680</v>
      </c>
      <c r="AD128" s="17">
        <v>2626</v>
      </c>
      <c r="AE128" s="17">
        <v>478</v>
      </c>
      <c r="AF128" s="17">
        <v>451</v>
      </c>
      <c r="AG128" s="17">
        <v>104</v>
      </c>
      <c r="AH128" s="17">
        <f>'Ingreso de Datos 2020'!G89</f>
        <v>12</v>
      </c>
      <c r="AI128" s="85">
        <f t="shared" si="82"/>
        <v>6351</v>
      </c>
    </row>
    <row r="129" spans="1:35" ht="12.75" customHeight="1" x14ac:dyDescent="0.2">
      <c r="A129" s="134"/>
      <c r="B129" s="138"/>
      <c r="C129" s="11" t="s">
        <v>39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3">
        <v>0</v>
      </c>
      <c r="X129" s="83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131413</v>
      </c>
      <c r="AD129" s="18">
        <v>402309</v>
      </c>
      <c r="AE129" s="18">
        <v>106082</v>
      </c>
      <c r="AF129" s="18">
        <v>87549</v>
      </c>
      <c r="AG129" s="18">
        <v>25820</v>
      </c>
      <c r="AH129" s="18">
        <f>'Ingreso de Datos 2020'!G90</f>
        <v>3549</v>
      </c>
      <c r="AI129" s="86">
        <f t="shared" si="82"/>
        <v>756722</v>
      </c>
    </row>
    <row r="130" spans="1:35" ht="12.75" customHeight="1" x14ac:dyDescent="0.2">
      <c r="A130" s="134"/>
      <c r="B130" s="137" t="s">
        <v>43</v>
      </c>
      <c r="C130" s="10" t="s">
        <v>25</v>
      </c>
      <c r="D130" s="82">
        <v>0</v>
      </c>
      <c r="E130" s="82">
        <v>0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2">
        <v>0</v>
      </c>
      <c r="T130" s="82">
        <v>0</v>
      </c>
      <c r="U130" s="82">
        <v>0</v>
      </c>
      <c r="V130" s="82">
        <v>0</v>
      </c>
      <c r="W130" s="82">
        <v>0</v>
      </c>
      <c r="X130" s="82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f>'Ingreso de Datos 2020'!G91</f>
        <v>0</v>
      </c>
      <c r="AI130" s="85">
        <f t="shared" si="82"/>
        <v>0</v>
      </c>
    </row>
    <row r="131" spans="1:35" ht="12.75" customHeight="1" x14ac:dyDescent="0.2">
      <c r="A131" s="134"/>
      <c r="B131" s="138"/>
      <c r="C131" s="11" t="s">
        <v>39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  <c r="Q131" s="83">
        <v>0</v>
      </c>
      <c r="R131" s="83">
        <v>0</v>
      </c>
      <c r="S131" s="83">
        <v>0</v>
      </c>
      <c r="T131" s="83">
        <v>0</v>
      </c>
      <c r="U131" s="83">
        <v>0</v>
      </c>
      <c r="V131" s="83">
        <v>0</v>
      </c>
      <c r="W131" s="83">
        <v>0</v>
      </c>
      <c r="X131" s="83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f>'Ingreso de Datos 2020'!G92</f>
        <v>0</v>
      </c>
      <c r="AI131" s="86">
        <f t="shared" si="82"/>
        <v>0</v>
      </c>
    </row>
    <row r="132" spans="1:35" ht="12.75" customHeight="1" x14ac:dyDescent="0.2">
      <c r="A132" s="134"/>
      <c r="B132" s="137" t="s">
        <v>44</v>
      </c>
      <c r="C132" s="10" t="s">
        <v>25</v>
      </c>
      <c r="D132" s="82">
        <v>0</v>
      </c>
      <c r="E132" s="82">
        <v>0</v>
      </c>
      <c r="F132" s="82">
        <v>0</v>
      </c>
      <c r="G132" s="82">
        <v>0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0</v>
      </c>
      <c r="S132" s="82">
        <v>0</v>
      </c>
      <c r="T132" s="82">
        <v>0</v>
      </c>
      <c r="U132" s="82">
        <v>0</v>
      </c>
      <c r="V132" s="82">
        <v>0</v>
      </c>
      <c r="W132" s="82">
        <v>0</v>
      </c>
      <c r="X132" s="82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f>'Ingreso de Datos 2020'!G93</f>
        <v>0</v>
      </c>
      <c r="AI132" s="85">
        <f t="shared" si="82"/>
        <v>0</v>
      </c>
    </row>
    <row r="133" spans="1:35" ht="12.75" customHeight="1" x14ac:dyDescent="0.2">
      <c r="A133" s="134"/>
      <c r="B133" s="138"/>
      <c r="C133" s="11" t="s">
        <v>39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0</v>
      </c>
      <c r="S133" s="83">
        <v>0</v>
      </c>
      <c r="T133" s="83">
        <v>0</v>
      </c>
      <c r="U133" s="83">
        <v>0</v>
      </c>
      <c r="V133" s="83">
        <v>0</v>
      </c>
      <c r="W133" s="83">
        <v>0</v>
      </c>
      <c r="X133" s="83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f>'Ingreso de Datos 2020'!G94</f>
        <v>0</v>
      </c>
      <c r="AI133" s="86">
        <f t="shared" si="82"/>
        <v>0</v>
      </c>
    </row>
    <row r="134" spans="1:35" ht="12.75" customHeight="1" x14ac:dyDescent="0.2">
      <c r="A134" s="134"/>
      <c r="B134" s="137" t="s">
        <v>45</v>
      </c>
      <c r="C134" s="10" t="s">
        <v>25</v>
      </c>
      <c r="D134" s="82">
        <v>0</v>
      </c>
      <c r="E134" s="82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f>'Ingreso de Datos 2020'!G101</f>
        <v>0</v>
      </c>
      <c r="AF134" s="17">
        <v>0</v>
      </c>
      <c r="AG134" s="17">
        <v>0</v>
      </c>
      <c r="AH134" s="17">
        <f>'Ingreso de Datos 2020'!G95</f>
        <v>0</v>
      </c>
      <c r="AI134" s="85">
        <f t="shared" si="82"/>
        <v>0</v>
      </c>
    </row>
    <row r="135" spans="1:35" ht="12.75" customHeight="1" x14ac:dyDescent="0.2">
      <c r="A135" s="148"/>
      <c r="B135" s="138"/>
      <c r="C135" s="11" t="s">
        <v>39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  <c r="Q135" s="83">
        <v>0</v>
      </c>
      <c r="R135" s="83">
        <v>0</v>
      </c>
      <c r="S135" s="83">
        <v>0</v>
      </c>
      <c r="T135" s="83">
        <v>0</v>
      </c>
      <c r="U135" s="83">
        <v>0</v>
      </c>
      <c r="V135" s="83">
        <v>0</v>
      </c>
      <c r="W135" s="83">
        <v>0</v>
      </c>
      <c r="X135" s="83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f>'Ingreso de Datos 2020'!G102</f>
        <v>0</v>
      </c>
      <c r="AF135" s="18">
        <v>0</v>
      </c>
      <c r="AG135" s="18">
        <v>0</v>
      </c>
      <c r="AH135" s="18">
        <f>'Ingreso de Datos 2020'!G96</f>
        <v>0</v>
      </c>
      <c r="AI135" s="86">
        <f t="shared" si="82"/>
        <v>0</v>
      </c>
    </row>
    <row r="136" spans="1:35" ht="12.75" customHeight="1" x14ac:dyDescent="0.2">
      <c r="A136" s="3" t="str">
        <f>A46</f>
        <v>FUENTE: reporte mensual Metas Subsidios Asignados DPH a DIFIN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8"/>
      <c r="AD136" s="28"/>
      <c r="AE136" s="28"/>
      <c r="AF136" s="28"/>
      <c r="AG136" s="28"/>
      <c r="AH136" s="28"/>
      <c r="AI136" s="28"/>
    </row>
    <row r="137" spans="1:3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</sheetData>
  <sheetProtection sheet="1" objects="1" scenarios="1"/>
  <mergeCells count="69">
    <mergeCell ref="A83:A90"/>
    <mergeCell ref="B89:B90"/>
    <mergeCell ref="A128:A135"/>
    <mergeCell ref="B134:B135"/>
    <mergeCell ref="A69:A82"/>
    <mergeCell ref="A114:A127"/>
    <mergeCell ref="B126:B127"/>
    <mergeCell ref="B124:B125"/>
    <mergeCell ref="B132:B133"/>
    <mergeCell ref="B85:B86"/>
    <mergeCell ref="B83:B84"/>
    <mergeCell ref="B75:B76"/>
    <mergeCell ref="B108:B109"/>
    <mergeCell ref="B120:B121"/>
    <mergeCell ref="B122:B123"/>
    <mergeCell ref="B77:B78"/>
    <mergeCell ref="A57:A68"/>
    <mergeCell ref="B57:B58"/>
    <mergeCell ref="B71:B72"/>
    <mergeCell ref="B69:B70"/>
    <mergeCell ref="B67:B68"/>
    <mergeCell ref="B65:B66"/>
    <mergeCell ref="A38:A45"/>
    <mergeCell ref="B44:B45"/>
    <mergeCell ref="B38:B39"/>
    <mergeCell ref="B42:B43"/>
    <mergeCell ref="A52:C53"/>
    <mergeCell ref="B40:B41"/>
    <mergeCell ref="A7:C8"/>
    <mergeCell ref="B26:B27"/>
    <mergeCell ref="B28:B29"/>
    <mergeCell ref="A24:A37"/>
    <mergeCell ref="B24:B25"/>
    <mergeCell ref="A12:A23"/>
    <mergeCell ref="B22:B23"/>
    <mergeCell ref="B12:B13"/>
    <mergeCell ref="B14:B15"/>
    <mergeCell ref="B18:B19"/>
    <mergeCell ref="B16:B17"/>
    <mergeCell ref="B30:B31"/>
    <mergeCell ref="B32:B33"/>
    <mergeCell ref="B34:B35"/>
    <mergeCell ref="B36:B37"/>
    <mergeCell ref="B20:B21"/>
    <mergeCell ref="B79:B80"/>
    <mergeCell ref="B81:B82"/>
    <mergeCell ref="B114:B115"/>
    <mergeCell ref="B116:B117"/>
    <mergeCell ref="B118:B119"/>
    <mergeCell ref="B110:B111"/>
    <mergeCell ref="B102:B103"/>
    <mergeCell ref="B104:B105"/>
    <mergeCell ref="B106:B107"/>
    <mergeCell ref="B130:B131"/>
    <mergeCell ref="A102:A113"/>
    <mergeCell ref="B112:B113"/>
    <mergeCell ref="AI7:AI8"/>
    <mergeCell ref="AI52:AI53"/>
    <mergeCell ref="AI97:AI98"/>
    <mergeCell ref="D7:AH7"/>
    <mergeCell ref="D52:AH52"/>
    <mergeCell ref="D97:AH97"/>
    <mergeCell ref="B128:B129"/>
    <mergeCell ref="B73:B74"/>
    <mergeCell ref="B59:B60"/>
    <mergeCell ref="B61:B62"/>
    <mergeCell ref="B63:B64"/>
    <mergeCell ref="A97:C98"/>
    <mergeCell ref="B87:B88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rgb="FFFF9933"/>
    <pageSetUpPr fitToPage="1"/>
  </sheetPr>
  <dimension ref="A1:AL265"/>
  <sheetViews>
    <sheetView workbookViewId="0">
      <pane xSplit="3" ySplit="8" topLeftCell="AH9" activePane="bottomRight" state="frozen"/>
      <selection activeCell="A7" sqref="A7:B8"/>
      <selection pane="topRight" activeCell="A7" sqref="A7:B8"/>
      <selection pane="bottomLeft" activeCell="A7" sqref="A7:B8"/>
      <selection pane="bottomRight" activeCell="A7" sqref="A7:C8"/>
    </sheetView>
  </sheetViews>
  <sheetFormatPr baseColWidth="10" defaultColWidth="11.42578125" defaultRowHeight="12.75" customHeight="1" x14ac:dyDescent="0.2"/>
  <cols>
    <col min="1" max="1" width="11.5703125" style="2" customWidth="1"/>
    <col min="2" max="2" width="36.28515625" style="2" customWidth="1"/>
    <col min="3" max="23" width="7.5703125" style="2" customWidth="1"/>
    <col min="24" max="35" width="16.7109375" style="4" customWidth="1"/>
    <col min="36" max="86" width="13.7109375" style="1" customWidth="1"/>
    <col min="87" max="16384" width="11.42578125" style="1"/>
  </cols>
  <sheetData>
    <row r="1" spans="1:36" ht="12.75" customHeight="1" x14ac:dyDescent="0.2">
      <c r="A1" s="26"/>
      <c r="AH1" s="90" t="str">
        <f>'Ingreso de Datos 2020'!A1</f>
        <v>SUBSIDIOS PAGADOS PROGRAMA REGULAR Y RECONSTRUCCIÓN</v>
      </c>
    </row>
    <row r="2" spans="1:36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C2" s="32"/>
      <c r="AH2" s="90" t="str">
        <f>'Ingreso de Datos 2020'!A2</f>
        <v>EQUIPO DE ESTADISTICAS – COMISIÓN DE ESTUDIOS HABITACIONALES Y URBANOS</v>
      </c>
    </row>
    <row r="3" spans="1:36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AC3" s="33"/>
      <c r="AH3" s="90" t="str">
        <f>'Ingreso de Datos 2020'!A5</f>
        <v>PERIODO: 1990 - DICIEMBRE 2020</v>
      </c>
    </row>
    <row r="4" spans="1:36" ht="12.75" customHeight="1" x14ac:dyDescent="0.2">
      <c r="AH4" s="90" t="str">
        <f>'Ingreso de Datos 2020'!A6</f>
        <v>POR AÑO Y PROGRAMA</v>
      </c>
    </row>
    <row r="5" spans="1:36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6" ht="12.75" customHeight="1" thickBot="1" x14ac:dyDescent="0.25">
      <c r="A6" s="60" t="s">
        <v>51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6" s="7" customFormat="1" ht="12.75" customHeight="1" x14ac:dyDescent="0.2">
      <c r="A7" s="143" t="s">
        <v>52</v>
      </c>
      <c r="B7" s="144"/>
      <c r="C7" s="145"/>
      <c r="D7" s="141" t="s">
        <v>53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39" t="s">
        <v>22</v>
      </c>
    </row>
    <row r="8" spans="1:36" s="7" customFormat="1" ht="12.75" customHeight="1" thickBot="1" x14ac:dyDescent="0.25">
      <c r="A8" s="146"/>
      <c r="B8" s="147"/>
      <c r="C8" s="147"/>
      <c r="D8" s="91">
        <v>1990</v>
      </c>
      <c r="E8" s="91">
        <v>1991</v>
      </c>
      <c r="F8" s="91">
        <v>1992</v>
      </c>
      <c r="G8" s="91">
        <v>1993</v>
      </c>
      <c r="H8" s="91">
        <v>1994</v>
      </c>
      <c r="I8" s="91">
        <v>1995</v>
      </c>
      <c r="J8" s="91">
        <v>1996</v>
      </c>
      <c r="K8" s="91">
        <v>1997</v>
      </c>
      <c r="L8" s="91">
        <v>1998</v>
      </c>
      <c r="M8" s="91">
        <v>1999</v>
      </c>
      <c r="N8" s="91">
        <v>2000</v>
      </c>
      <c r="O8" s="91">
        <v>2001</v>
      </c>
      <c r="P8" s="91">
        <v>2002</v>
      </c>
      <c r="Q8" s="91">
        <v>2003</v>
      </c>
      <c r="R8" s="91">
        <v>2004</v>
      </c>
      <c r="S8" s="91">
        <v>2005</v>
      </c>
      <c r="T8" s="91">
        <v>2006</v>
      </c>
      <c r="U8" s="91">
        <v>2007</v>
      </c>
      <c r="V8" s="91">
        <v>2008</v>
      </c>
      <c r="W8" s="91">
        <v>2009</v>
      </c>
      <c r="X8" s="91">
        <v>2010</v>
      </c>
      <c r="Y8" s="91">
        <v>2011</v>
      </c>
      <c r="Z8" s="91">
        <v>2012</v>
      </c>
      <c r="AA8" s="91">
        <v>2013</v>
      </c>
      <c r="AB8" s="91">
        <v>2014</v>
      </c>
      <c r="AC8" s="91">
        <v>2015</v>
      </c>
      <c r="AD8" s="91">
        <v>2016</v>
      </c>
      <c r="AE8" s="91">
        <v>2017</v>
      </c>
      <c r="AF8" s="91">
        <v>2018</v>
      </c>
      <c r="AG8" s="102">
        <v>2019</v>
      </c>
      <c r="AH8" s="102">
        <v>2020</v>
      </c>
      <c r="AI8" s="140"/>
    </row>
    <row r="9" spans="1:36" s="9" customFormat="1" ht="12.75" customHeight="1" x14ac:dyDescent="0.2">
      <c r="A9" s="39"/>
      <c r="B9" s="40" t="s">
        <v>54</v>
      </c>
      <c r="C9" s="25" t="s">
        <v>25</v>
      </c>
      <c r="D9" s="25">
        <f>D12+D14+D16+D18+D20+D22+D24+D26+D28+D30+D32+D34+D36+D38+D40+D42+D44</f>
        <v>2046</v>
      </c>
      <c r="E9" s="25">
        <f t="shared" ref="E9:AH9" si="0">E12+E14+E16+E18+E20+E22+E24+E26+E28+E30+E32+E34+E36+E38+E40+E42+E44</f>
        <v>1191</v>
      </c>
      <c r="F9" s="25">
        <f t="shared" si="0"/>
        <v>2843</v>
      </c>
      <c r="G9" s="25">
        <f t="shared" si="0"/>
        <v>3205</v>
      </c>
      <c r="H9" s="25">
        <f t="shared" si="0"/>
        <v>3787</v>
      </c>
      <c r="I9" s="25">
        <f t="shared" si="0"/>
        <v>3819</v>
      </c>
      <c r="J9" s="25">
        <f t="shared" si="0"/>
        <v>3192</v>
      </c>
      <c r="K9" s="25">
        <f t="shared" si="0"/>
        <v>3367</v>
      </c>
      <c r="L9" s="25">
        <f t="shared" si="0"/>
        <v>2937</v>
      </c>
      <c r="M9" s="25">
        <f t="shared" si="0"/>
        <v>3633</v>
      </c>
      <c r="N9" s="25">
        <f t="shared" si="0"/>
        <v>4435</v>
      </c>
      <c r="O9" s="25">
        <f t="shared" si="0"/>
        <v>5806</v>
      </c>
      <c r="P9" s="25">
        <f t="shared" si="0"/>
        <v>5485</v>
      </c>
      <c r="Q9" s="25">
        <f t="shared" si="0"/>
        <v>4402</v>
      </c>
      <c r="R9" s="25">
        <f t="shared" si="0"/>
        <v>5439</v>
      </c>
      <c r="S9" s="25">
        <f t="shared" si="0"/>
        <v>4168</v>
      </c>
      <c r="T9" s="25">
        <f t="shared" si="0"/>
        <v>4952</v>
      </c>
      <c r="U9" s="25">
        <f t="shared" si="0"/>
        <v>3866</v>
      </c>
      <c r="V9" s="25">
        <f t="shared" si="0"/>
        <v>6391</v>
      </c>
      <c r="W9" s="25">
        <f t="shared" si="0"/>
        <v>6372</v>
      </c>
      <c r="X9" s="25">
        <f t="shared" si="0"/>
        <v>5984</v>
      </c>
      <c r="Y9" s="25">
        <f t="shared" si="0"/>
        <v>4902</v>
      </c>
      <c r="Z9" s="25">
        <f t="shared" si="0"/>
        <v>3999</v>
      </c>
      <c r="AA9" s="25">
        <f t="shared" si="0"/>
        <v>3769</v>
      </c>
      <c r="AB9" s="25">
        <f t="shared" si="0"/>
        <v>5147</v>
      </c>
      <c r="AC9" s="25">
        <f t="shared" si="0"/>
        <v>6862</v>
      </c>
      <c r="AD9" s="25">
        <f t="shared" si="0"/>
        <v>8351</v>
      </c>
      <c r="AE9" s="25">
        <f t="shared" si="0"/>
        <v>8257</v>
      </c>
      <c r="AF9" s="25">
        <f t="shared" si="0"/>
        <v>8491</v>
      </c>
      <c r="AG9" s="25">
        <f t="shared" ref="AG9" si="1">AG12+AG14+AG16+AG18+AG20+AG22+AG24+AG26+AG28+AG30+AG32+AG34+AG36+AG38+AG40+AG42+AG44</f>
        <v>5190</v>
      </c>
      <c r="AH9" s="25">
        <f t="shared" si="0"/>
        <v>3892</v>
      </c>
      <c r="AI9" s="42">
        <f>SUM(D9:AH9)</f>
        <v>146180</v>
      </c>
      <c r="AJ9" s="8"/>
    </row>
    <row r="10" spans="1:36" s="9" customFormat="1" ht="12.75" customHeight="1" thickBot="1" x14ac:dyDescent="0.25">
      <c r="A10" s="43"/>
      <c r="B10" s="16"/>
      <c r="C10" s="20" t="s">
        <v>39</v>
      </c>
      <c r="D10" s="20">
        <f>D13+D15+D17+D19+D21+D23+D25+D27+D29+D31+D33+D35+D37+D39+D41+D43+D45</f>
        <v>211242.66</v>
      </c>
      <c r="E10" s="20">
        <f t="shared" ref="E10:AH10" si="2">E13+E15+E17+E19+E21+E23+E25+E27+E29+E31+E33+E35+E37+E39+E41+E43+E45</f>
        <v>137745.06</v>
      </c>
      <c r="F10" s="20">
        <f t="shared" si="2"/>
        <v>307191.06</v>
      </c>
      <c r="G10" s="20">
        <f t="shared" si="2"/>
        <v>333793.99</v>
      </c>
      <c r="H10" s="20">
        <f t="shared" si="2"/>
        <v>416022.16000000003</v>
      </c>
      <c r="I10" s="20">
        <f t="shared" si="2"/>
        <v>407260.39</v>
      </c>
      <c r="J10" s="20">
        <f t="shared" si="2"/>
        <v>351791.15</v>
      </c>
      <c r="K10" s="20">
        <f t="shared" si="2"/>
        <v>382452.98</v>
      </c>
      <c r="L10" s="20">
        <f t="shared" si="2"/>
        <v>332612.71000000002</v>
      </c>
      <c r="M10" s="20">
        <f t="shared" si="2"/>
        <v>450028.03</v>
      </c>
      <c r="N10" s="20">
        <f t="shared" si="2"/>
        <v>569805.98</v>
      </c>
      <c r="O10" s="20">
        <f t="shared" si="2"/>
        <v>764159.55</v>
      </c>
      <c r="P10" s="20">
        <f t="shared" si="2"/>
        <v>710465.28</v>
      </c>
      <c r="Q10" s="20">
        <f t="shared" si="2"/>
        <v>598614</v>
      </c>
      <c r="R10" s="20">
        <f t="shared" si="2"/>
        <v>880222.87</v>
      </c>
      <c r="S10" s="20">
        <f t="shared" si="2"/>
        <v>799666.21</v>
      </c>
      <c r="T10" s="20">
        <f t="shared" si="2"/>
        <v>674101.08</v>
      </c>
      <c r="U10" s="20">
        <f t="shared" si="2"/>
        <v>678180</v>
      </c>
      <c r="V10" s="20">
        <f t="shared" si="2"/>
        <v>1074590.76</v>
      </c>
      <c r="W10" s="20">
        <f t="shared" si="2"/>
        <v>1281348.9004751064</v>
      </c>
      <c r="X10" s="20">
        <f t="shared" si="2"/>
        <v>1421242.709057312</v>
      </c>
      <c r="Y10" s="20">
        <f t="shared" si="2"/>
        <v>1095099.7312875348</v>
      </c>
      <c r="Z10" s="20">
        <f t="shared" si="2"/>
        <v>900272</v>
      </c>
      <c r="AA10" s="20">
        <f t="shared" si="2"/>
        <v>902847</v>
      </c>
      <c r="AB10" s="20">
        <f t="shared" si="2"/>
        <v>1144884</v>
      </c>
      <c r="AC10" s="20">
        <f t="shared" si="2"/>
        <v>1417941</v>
      </c>
      <c r="AD10" s="20">
        <f t="shared" si="2"/>
        <v>1905712</v>
      </c>
      <c r="AE10" s="20">
        <f t="shared" si="2"/>
        <v>2264497</v>
      </c>
      <c r="AF10" s="20">
        <f t="shared" si="2"/>
        <v>2696535.31</v>
      </c>
      <c r="AG10" s="20">
        <f t="shared" ref="AG10" si="3">AG13+AG15+AG17+AG19+AG21+AG23+AG25+AG27+AG29+AG31+AG33+AG35+AG37+AG39+AG41+AG43+AG45</f>
        <v>2237908</v>
      </c>
      <c r="AH10" s="20">
        <f t="shared" si="2"/>
        <v>1588719.6600000001</v>
      </c>
      <c r="AI10" s="45">
        <f>SUM(D10:AH10)</f>
        <v>28936953.230819955</v>
      </c>
      <c r="AJ10" s="8"/>
    </row>
    <row r="11" spans="1:36" s="7" customFormat="1" ht="12.75" customHeight="1" x14ac:dyDescent="0.2"/>
    <row r="12" spans="1:36" ht="12.75" customHeight="1" x14ac:dyDescent="0.2">
      <c r="A12" s="120" t="s">
        <v>23</v>
      </c>
      <c r="B12" s="137" t="s">
        <v>24</v>
      </c>
      <c r="C12" s="59" t="s">
        <v>25</v>
      </c>
      <c r="D12" s="17">
        <f t="shared" ref="D12:AH12" si="4">D57+D102</f>
        <v>588</v>
      </c>
      <c r="E12" s="17">
        <f t="shared" si="4"/>
        <v>242</v>
      </c>
      <c r="F12" s="17">
        <f t="shared" si="4"/>
        <v>860</v>
      </c>
      <c r="G12" s="17">
        <f t="shared" si="4"/>
        <v>819</v>
      </c>
      <c r="H12" s="17">
        <f t="shared" si="4"/>
        <v>622</v>
      </c>
      <c r="I12" s="17">
        <f t="shared" si="4"/>
        <v>763</v>
      </c>
      <c r="J12" s="17">
        <f t="shared" si="4"/>
        <v>406</v>
      </c>
      <c r="K12" s="17">
        <f t="shared" si="4"/>
        <v>413</v>
      </c>
      <c r="L12" s="17">
        <f t="shared" si="4"/>
        <v>304</v>
      </c>
      <c r="M12" s="17">
        <f t="shared" si="4"/>
        <v>384</v>
      </c>
      <c r="N12" s="17">
        <f t="shared" si="4"/>
        <v>540</v>
      </c>
      <c r="O12" s="17">
        <f t="shared" si="4"/>
        <v>884</v>
      </c>
      <c r="P12" s="17">
        <f t="shared" si="4"/>
        <v>1260</v>
      </c>
      <c r="Q12" s="17">
        <f t="shared" si="4"/>
        <v>661</v>
      </c>
      <c r="R12" s="17">
        <f t="shared" si="4"/>
        <v>809</v>
      </c>
      <c r="S12" s="17">
        <f t="shared" si="4"/>
        <v>491</v>
      </c>
      <c r="T12" s="17">
        <f t="shared" si="4"/>
        <v>695</v>
      </c>
      <c r="U12" s="17">
        <f t="shared" si="4"/>
        <v>739</v>
      </c>
      <c r="V12" s="17">
        <f t="shared" si="4"/>
        <v>225</v>
      </c>
      <c r="W12" s="17">
        <f t="shared" si="4"/>
        <v>157</v>
      </c>
      <c r="X12" s="17">
        <f t="shared" si="4"/>
        <v>239</v>
      </c>
      <c r="Y12" s="17">
        <f t="shared" si="4"/>
        <v>78</v>
      </c>
      <c r="Z12" s="17">
        <f t="shared" si="4"/>
        <v>2</v>
      </c>
      <c r="AA12" s="17">
        <f t="shared" si="4"/>
        <v>0</v>
      </c>
      <c r="AB12" s="17">
        <f t="shared" si="4"/>
        <v>0</v>
      </c>
      <c r="AC12" s="17">
        <f t="shared" si="4"/>
        <v>0</v>
      </c>
      <c r="AD12" s="17">
        <f t="shared" si="4"/>
        <v>0</v>
      </c>
      <c r="AE12" s="17">
        <f t="shared" si="4"/>
        <v>0</v>
      </c>
      <c r="AF12" s="17">
        <f t="shared" si="4"/>
        <v>0</v>
      </c>
      <c r="AG12" s="17">
        <f t="shared" ref="AG12" si="5">AG57+AG102</f>
        <v>0</v>
      </c>
      <c r="AH12" s="17">
        <f t="shared" si="4"/>
        <v>0</v>
      </c>
      <c r="AI12" s="85">
        <f>SUM(D12:AH12)</f>
        <v>12181</v>
      </c>
    </row>
    <row r="13" spans="1:36" ht="12.75" customHeight="1" x14ac:dyDescent="0.2">
      <c r="A13" s="121"/>
      <c r="B13" s="138"/>
      <c r="C13" s="57" t="s">
        <v>39</v>
      </c>
      <c r="D13" s="18">
        <f t="shared" ref="D13:AH13" si="6">D58+D103</f>
        <v>54453.42</v>
      </c>
      <c r="E13" s="18">
        <f t="shared" si="6"/>
        <v>23481.86</v>
      </c>
      <c r="F13" s="18">
        <f t="shared" si="6"/>
        <v>94518.58</v>
      </c>
      <c r="G13" s="18">
        <f t="shared" si="6"/>
        <v>89934</v>
      </c>
      <c r="H13" s="18">
        <f t="shared" si="6"/>
        <v>68621.399999999994</v>
      </c>
      <c r="I13" s="18">
        <f t="shared" si="6"/>
        <v>85779.44</v>
      </c>
      <c r="J13" s="18">
        <f t="shared" si="6"/>
        <v>47200</v>
      </c>
      <c r="K13" s="18">
        <f t="shared" si="6"/>
        <v>55198.06</v>
      </c>
      <c r="L13" s="18">
        <f t="shared" si="6"/>
        <v>43707.79</v>
      </c>
      <c r="M13" s="18">
        <f t="shared" si="6"/>
        <v>61175</v>
      </c>
      <c r="N13" s="18">
        <f t="shared" si="6"/>
        <v>94262.09</v>
      </c>
      <c r="O13" s="18">
        <f t="shared" si="6"/>
        <v>137074.25</v>
      </c>
      <c r="P13" s="18">
        <f t="shared" si="6"/>
        <v>209326.28</v>
      </c>
      <c r="Q13" s="18">
        <f t="shared" si="6"/>
        <v>107090</v>
      </c>
      <c r="R13" s="18">
        <f t="shared" si="6"/>
        <v>126647.29</v>
      </c>
      <c r="S13" s="18">
        <f t="shared" si="6"/>
        <v>80679.5</v>
      </c>
      <c r="T13" s="18">
        <f t="shared" si="6"/>
        <v>114297.5</v>
      </c>
      <c r="U13" s="18">
        <f t="shared" si="6"/>
        <v>127721</v>
      </c>
      <c r="V13" s="18">
        <f t="shared" si="6"/>
        <v>46579.47</v>
      </c>
      <c r="W13" s="18">
        <f t="shared" si="6"/>
        <v>54079.992999999959</v>
      </c>
      <c r="X13" s="18">
        <f t="shared" si="6"/>
        <v>86769.34444969632</v>
      </c>
      <c r="Y13" s="18">
        <f t="shared" si="6"/>
        <v>27728</v>
      </c>
      <c r="Z13" s="18">
        <f t="shared" si="6"/>
        <v>580</v>
      </c>
      <c r="AA13" s="18">
        <f t="shared" si="6"/>
        <v>0</v>
      </c>
      <c r="AB13" s="18">
        <f t="shared" si="6"/>
        <v>0</v>
      </c>
      <c r="AC13" s="18">
        <f t="shared" si="6"/>
        <v>0</v>
      </c>
      <c r="AD13" s="18">
        <f t="shared" si="6"/>
        <v>0</v>
      </c>
      <c r="AE13" s="18">
        <f t="shared" si="6"/>
        <v>0</v>
      </c>
      <c r="AF13" s="18">
        <f t="shared" si="6"/>
        <v>0</v>
      </c>
      <c r="AG13" s="18">
        <f t="shared" ref="AG13" si="7">AG58+AG103</f>
        <v>0</v>
      </c>
      <c r="AH13" s="18">
        <f t="shared" si="6"/>
        <v>0</v>
      </c>
      <c r="AI13" s="86">
        <f t="shared" ref="AI13:AI45" si="8">SUM(D13:AH13)</f>
        <v>1836904.2674496963</v>
      </c>
    </row>
    <row r="14" spans="1:36" ht="12.75" customHeight="1" x14ac:dyDescent="0.2">
      <c r="A14" s="121"/>
      <c r="B14" s="137" t="s">
        <v>27</v>
      </c>
      <c r="C14" s="10" t="s">
        <v>25</v>
      </c>
      <c r="D14" s="17">
        <f t="shared" ref="D14:AH14" si="9">D59+D104</f>
        <v>0</v>
      </c>
      <c r="E14" s="17">
        <f t="shared" si="9"/>
        <v>0</v>
      </c>
      <c r="F14" s="17">
        <f t="shared" si="9"/>
        <v>370</v>
      </c>
      <c r="G14" s="17">
        <f t="shared" si="9"/>
        <v>642</v>
      </c>
      <c r="H14" s="17">
        <f t="shared" si="9"/>
        <v>1345</v>
      </c>
      <c r="I14" s="17">
        <f t="shared" si="9"/>
        <v>972</v>
      </c>
      <c r="J14" s="17">
        <f t="shared" si="9"/>
        <v>405</v>
      </c>
      <c r="K14" s="17">
        <f t="shared" si="9"/>
        <v>607</v>
      </c>
      <c r="L14" s="17">
        <f t="shared" si="9"/>
        <v>657</v>
      </c>
      <c r="M14" s="17">
        <f t="shared" si="9"/>
        <v>1136</v>
      </c>
      <c r="N14" s="17">
        <f t="shared" si="9"/>
        <v>1699</v>
      </c>
      <c r="O14" s="17">
        <f t="shared" si="9"/>
        <v>2657</v>
      </c>
      <c r="P14" s="17">
        <f t="shared" si="9"/>
        <v>1635</v>
      </c>
      <c r="Q14" s="17">
        <f t="shared" si="9"/>
        <v>1591</v>
      </c>
      <c r="R14" s="17">
        <f t="shared" si="9"/>
        <v>1518</v>
      </c>
      <c r="S14" s="17">
        <f t="shared" si="9"/>
        <v>908</v>
      </c>
      <c r="T14" s="17">
        <f t="shared" si="9"/>
        <v>101</v>
      </c>
      <c r="U14" s="17">
        <f t="shared" si="9"/>
        <v>0</v>
      </c>
      <c r="V14" s="17">
        <f t="shared" si="9"/>
        <v>0</v>
      </c>
      <c r="W14" s="17">
        <f t="shared" si="9"/>
        <v>0</v>
      </c>
      <c r="X14" s="17">
        <f t="shared" si="9"/>
        <v>0</v>
      </c>
      <c r="Y14" s="17">
        <f t="shared" si="9"/>
        <v>0</v>
      </c>
      <c r="Z14" s="17">
        <f t="shared" si="9"/>
        <v>0</v>
      </c>
      <c r="AA14" s="17">
        <f t="shared" si="9"/>
        <v>0</v>
      </c>
      <c r="AB14" s="17">
        <f t="shared" si="9"/>
        <v>0</v>
      </c>
      <c r="AC14" s="17">
        <f t="shared" si="9"/>
        <v>0</v>
      </c>
      <c r="AD14" s="17">
        <f t="shared" si="9"/>
        <v>0</v>
      </c>
      <c r="AE14" s="17">
        <f t="shared" si="9"/>
        <v>0</v>
      </c>
      <c r="AF14" s="17">
        <f t="shared" si="9"/>
        <v>0</v>
      </c>
      <c r="AG14" s="17">
        <f t="shared" ref="AG14" si="10">AG59+AG104</f>
        <v>0</v>
      </c>
      <c r="AH14" s="17">
        <f t="shared" si="9"/>
        <v>0</v>
      </c>
      <c r="AI14" s="85">
        <f t="shared" si="8"/>
        <v>16243</v>
      </c>
    </row>
    <row r="15" spans="1:36" ht="12.75" customHeight="1" x14ac:dyDescent="0.2">
      <c r="A15" s="121"/>
      <c r="B15" s="138"/>
      <c r="C15" s="11" t="s">
        <v>39</v>
      </c>
      <c r="D15" s="18">
        <f t="shared" ref="D15:AH15" si="11">D60+D105</f>
        <v>0</v>
      </c>
      <c r="E15" s="18">
        <f t="shared" si="11"/>
        <v>0</v>
      </c>
      <c r="F15" s="18">
        <f t="shared" si="11"/>
        <v>37000</v>
      </c>
      <c r="G15" s="18">
        <f t="shared" si="11"/>
        <v>65190</v>
      </c>
      <c r="H15" s="18">
        <f t="shared" si="11"/>
        <v>148719</v>
      </c>
      <c r="I15" s="18">
        <f t="shared" si="11"/>
        <v>101010</v>
      </c>
      <c r="J15" s="18">
        <f t="shared" si="11"/>
        <v>42660</v>
      </c>
      <c r="K15" s="18">
        <f t="shared" si="11"/>
        <v>73601</v>
      </c>
      <c r="L15" s="18">
        <f t="shared" si="11"/>
        <v>82125</v>
      </c>
      <c r="M15" s="18">
        <f t="shared" si="11"/>
        <v>152667</v>
      </c>
      <c r="N15" s="18">
        <f t="shared" si="11"/>
        <v>225269</v>
      </c>
      <c r="O15" s="18">
        <f t="shared" si="11"/>
        <v>363876</v>
      </c>
      <c r="P15" s="18">
        <f t="shared" si="11"/>
        <v>217294</v>
      </c>
      <c r="Q15" s="18">
        <f t="shared" si="11"/>
        <v>215744</v>
      </c>
      <c r="R15" s="18">
        <f t="shared" si="11"/>
        <v>219145</v>
      </c>
      <c r="S15" s="18">
        <f t="shared" si="11"/>
        <v>130852</v>
      </c>
      <c r="T15" s="18">
        <f t="shared" si="11"/>
        <v>12250</v>
      </c>
      <c r="U15" s="18">
        <f t="shared" si="11"/>
        <v>0</v>
      </c>
      <c r="V15" s="18">
        <f t="shared" si="11"/>
        <v>0</v>
      </c>
      <c r="W15" s="18">
        <f t="shared" si="11"/>
        <v>0</v>
      </c>
      <c r="X15" s="18">
        <f t="shared" si="11"/>
        <v>0</v>
      </c>
      <c r="Y15" s="18">
        <f t="shared" si="11"/>
        <v>0</v>
      </c>
      <c r="Z15" s="18">
        <f t="shared" si="11"/>
        <v>0</v>
      </c>
      <c r="AA15" s="18">
        <f t="shared" si="11"/>
        <v>0</v>
      </c>
      <c r="AB15" s="18">
        <f t="shared" si="11"/>
        <v>0</v>
      </c>
      <c r="AC15" s="18">
        <f t="shared" si="11"/>
        <v>0</v>
      </c>
      <c r="AD15" s="18">
        <f t="shared" si="11"/>
        <v>0</v>
      </c>
      <c r="AE15" s="18">
        <f t="shared" si="11"/>
        <v>0</v>
      </c>
      <c r="AF15" s="18">
        <f t="shared" si="11"/>
        <v>0</v>
      </c>
      <c r="AG15" s="18">
        <f t="shared" ref="AG15" si="12">AG60+AG105</f>
        <v>0</v>
      </c>
      <c r="AH15" s="18">
        <f t="shared" si="11"/>
        <v>0</v>
      </c>
      <c r="AI15" s="86">
        <f t="shared" si="8"/>
        <v>2087402</v>
      </c>
    </row>
    <row r="16" spans="1:36" ht="12.75" customHeight="1" x14ac:dyDescent="0.2">
      <c r="A16" s="121"/>
      <c r="B16" s="137" t="s">
        <v>28</v>
      </c>
      <c r="C16" s="10" t="s">
        <v>25</v>
      </c>
      <c r="D16" s="17">
        <f t="shared" ref="D16:AH16" si="13">D61+D106</f>
        <v>0</v>
      </c>
      <c r="E16" s="17">
        <f t="shared" si="13"/>
        <v>0</v>
      </c>
      <c r="F16" s="17">
        <f t="shared" si="13"/>
        <v>0</v>
      </c>
      <c r="G16" s="17">
        <f t="shared" si="13"/>
        <v>0</v>
      </c>
      <c r="H16" s="17">
        <f t="shared" si="13"/>
        <v>0</v>
      </c>
      <c r="I16" s="17">
        <f t="shared" si="13"/>
        <v>39</v>
      </c>
      <c r="J16" s="17">
        <f t="shared" si="13"/>
        <v>476</v>
      </c>
      <c r="K16" s="17">
        <f t="shared" si="13"/>
        <v>521</v>
      </c>
      <c r="L16" s="17">
        <f t="shared" si="13"/>
        <v>293</v>
      </c>
      <c r="M16" s="17">
        <f t="shared" si="13"/>
        <v>594</v>
      </c>
      <c r="N16" s="17">
        <f t="shared" si="13"/>
        <v>876</v>
      </c>
      <c r="O16" s="17">
        <f t="shared" si="13"/>
        <v>948</v>
      </c>
      <c r="P16" s="17">
        <f t="shared" si="13"/>
        <v>971</v>
      </c>
      <c r="Q16" s="17">
        <f t="shared" si="13"/>
        <v>1017</v>
      </c>
      <c r="R16" s="17">
        <f t="shared" si="13"/>
        <v>850</v>
      </c>
      <c r="S16" s="17">
        <f t="shared" si="13"/>
        <v>110</v>
      </c>
      <c r="T16" s="17">
        <f t="shared" si="13"/>
        <v>3</v>
      </c>
      <c r="U16" s="17">
        <f t="shared" si="13"/>
        <v>0</v>
      </c>
      <c r="V16" s="17">
        <f t="shared" si="13"/>
        <v>0</v>
      </c>
      <c r="W16" s="17">
        <f t="shared" si="13"/>
        <v>0</v>
      </c>
      <c r="X16" s="17">
        <f t="shared" si="13"/>
        <v>0</v>
      </c>
      <c r="Y16" s="17">
        <f t="shared" si="13"/>
        <v>0</v>
      </c>
      <c r="Z16" s="17">
        <f t="shared" si="13"/>
        <v>0</v>
      </c>
      <c r="AA16" s="17">
        <f t="shared" si="13"/>
        <v>0</v>
      </c>
      <c r="AB16" s="17">
        <f t="shared" si="13"/>
        <v>0</v>
      </c>
      <c r="AC16" s="17">
        <f t="shared" si="13"/>
        <v>0</v>
      </c>
      <c r="AD16" s="17">
        <f t="shared" si="13"/>
        <v>0</v>
      </c>
      <c r="AE16" s="17">
        <f t="shared" si="13"/>
        <v>0</v>
      </c>
      <c r="AF16" s="17">
        <f t="shared" si="13"/>
        <v>0</v>
      </c>
      <c r="AG16" s="17">
        <f t="shared" ref="AG16" si="14">AG61+AG106</f>
        <v>0</v>
      </c>
      <c r="AH16" s="17">
        <f t="shared" si="13"/>
        <v>0</v>
      </c>
      <c r="AI16" s="85">
        <f t="shared" si="8"/>
        <v>6698</v>
      </c>
    </row>
    <row r="17" spans="1:38" ht="12.75" customHeight="1" x14ac:dyDescent="0.2">
      <c r="A17" s="121"/>
      <c r="B17" s="138"/>
      <c r="C17" s="11" t="s">
        <v>39</v>
      </c>
      <c r="D17" s="18">
        <f t="shared" ref="D17:AH17" si="15">D62+D107</f>
        <v>0</v>
      </c>
      <c r="E17" s="18">
        <f t="shared" si="15"/>
        <v>0</v>
      </c>
      <c r="F17" s="18">
        <f t="shared" si="15"/>
        <v>0</v>
      </c>
      <c r="G17" s="18">
        <f t="shared" si="15"/>
        <v>0</v>
      </c>
      <c r="H17" s="18">
        <f t="shared" si="15"/>
        <v>0</v>
      </c>
      <c r="I17" s="18">
        <f t="shared" si="15"/>
        <v>5460</v>
      </c>
      <c r="J17" s="18">
        <f t="shared" si="15"/>
        <v>66636</v>
      </c>
      <c r="K17" s="18">
        <f t="shared" si="15"/>
        <v>72940</v>
      </c>
      <c r="L17" s="18">
        <f t="shared" si="15"/>
        <v>41020</v>
      </c>
      <c r="M17" s="18">
        <f t="shared" si="15"/>
        <v>83135</v>
      </c>
      <c r="N17" s="18">
        <f t="shared" si="15"/>
        <v>122525</v>
      </c>
      <c r="O17" s="18">
        <f t="shared" si="15"/>
        <v>132701</v>
      </c>
      <c r="P17" s="18">
        <f t="shared" si="15"/>
        <v>128302</v>
      </c>
      <c r="Q17" s="18">
        <f t="shared" si="15"/>
        <v>123373</v>
      </c>
      <c r="R17" s="18">
        <f t="shared" si="15"/>
        <v>102247</v>
      </c>
      <c r="S17" s="18">
        <f t="shared" si="15"/>
        <v>12474</v>
      </c>
      <c r="T17" s="18">
        <f t="shared" si="15"/>
        <v>360</v>
      </c>
      <c r="U17" s="18">
        <f t="shared" si="15"/>
        <v>0</v>
      </c>
      <c r="V17" s="18">
        <f t="shared" si="15"/>
        <v>0</v>
      </c>
      <c r="W17" s="18">
        <f t="shared" si="15"/>
        <v>0</v>
      </c>
      <c r="X17" s="18">
        <f t="shared" si="15"/>
        <v>0</v>
      </c>
      <c r="Y17" s="18">
        <f t="shared" si="15"/>
        <v>0</v>
      </c>
      <c r="Z17" s="18">
        <f t="shared" si="15"/>
        <v>0</v>
      </c>
      <c r="AA17" s="18">
        <f t="shared" si="15"/>
        <v>0</v>
      </c>
      <c r="AB17" s="18">
        <f t="shared" si="15"/>
        <v>0</v>
      </c>
      <c r="AC17" s="18">
        <f t="shared" si="15"/>
        <v>0</v>
      </c>
      <c r="AD17" s="18">
        <f t="shared" si="15"/>
        <v>0</v>
      </c>
      <c r="AE17" s="18">
        <f t="shared" si="15"/>
        <v>0</v>
      </c>
      <c r="AF17" s="18">
        <f t="shared" si="15"/>
        <v>0</v>
      </c>
      <c r="AG17" s="18">
        <f t="shared" ref="AG17" si="16">AG62+AG107</f>
        <v>0</v>
      </c>
      <c r="AH17" s="18">
        <f t="shared" si="15"/>
        <v>0</v>
      </c>
      <c r="AI17" s="86">
        <f t="shared" si="8"/>
        <v>891173</v>
      </c>
    </row>
    <row r="18" spans="1:38" ht="12.75" customHeight="1" x14ac:dyDescent="0.2">
      <c r="A18" s="121"/>
      <c r="B18" s="137" t="s">
        <v>29</v>
      </c>
      <c r="C18" s="10" t="s">
        <v>25</v>
      </c>
      <c r="D18" s="17">
        <f t="shared" ref="D18:AH18" si="17">D63+D108</f>
        <v>0</v>
      </c>
      <c r="E18" s="17">
        <f t="shared" si="17"/>
        <v>0</v>
      </c>
      <c r="F18" s="17">
        <f t="shared" si="17"/>
        <v>0</v>
      </c>
      <c r="G18" s="17">
        <f t="shared" si="17"/>
        <v>0</v>
      </c>
      <c r="H18" s="17">
        <f t="shared" si="17"/>
        <v>0</v>
      </c>
      <c r="I18" s="17">
        <f t="shared" si="17"/>
        <v>0</v>
      </c>
      <c r="J18" s="17">
        <f t="shared" si="17"/>
        <v>0</v>
      </c>
      <c r="K18" s="17">
        <f t="shared" si="17"/>
        <v>0</v>
      </c>
      <c r="L18" s="17">
        <f t="shared" si="17"/>
        <v>0</v>
      </c>
      <c r="M18" s="17">
        <f t="shared" si="17"/>
        <v>0</v>
      </c>
      <c r="N18" s="17">
        <f t="shared" si="17"/>
        <v>0</v>
      </c>
      <c r="O18" s="17">
        <f t="shared" si="17"/>
        <v>0</v>
      </c>
      <c r="P18" s="17">
        <f t="shared" si="17"/>
        <v>26</v>
      </c>
      <c r="Q18" s="17">
        <f t="shared" si="17"/>
        <v>262</v>
      </c>
      <c r="R18" s="17">
        <f t="shared" si="17"/>
        <v>1186</v>
      </c>
      <c r="S18" s="17">
        <f t="shared" si="17"/>
        <v>1662</v>
      </c>
      <c r="T18" s="17">
        <f t="shared" si="17"/>
        <v>1310</v>
      </c>
      <c r="U18" s="17">
        <f t="shared" si="17"/>
        <v>1081</v>
      </c>
      <c r="V18" s="17">
        <f t="shared" si="17"/>
        <v>1844</v>
      </c>
      <c r="W18" s="17">
        <f t="shared" si="17"/>
        <v>2281</v>
      </c>
      <c r="X18" s="17">
        <f t="shared" si="17"/>
        <v>1291</v>
      </c>
      <c r="Y18" s="17">
        <f t="shared" si="17"/>
        <v>1222</v>
      </c>
      <c r="Z18" s="17">
        <f t="shared" si="17"/>
        <v>1027</v>
      </c>
      <c r="AA18" s="17">
        <f t="shared" si="17"/>
        <v>398</v>
      </c>
      <c r="AB18" s="17">
        <f t="shared" si="17"/>
        <v>111</v>
      </c>
      <c r="AC18" s="17">
        <f t="shared" si="17"/>
        <v>1</v>
      </c>
      <c r="AD18" s="17">
        <f t="shared" si="17"/>
        <v>0</v>
      </c>
      <c r="AE18" s="17">
        <f t="shared" si="17"/>
        <v>0</v>
      </c>
      <c r="AF18" s="17">
        <f t="shared" si="17"/>
        <v>0</v>
      </c>
      <c r="AG18" s="17">
        <f t="shared" ref="AG18" si="18">AG63+AG108</f>
        <v>0</v>
      </c>
      <c r="AH18" s="17">
        <f t="shared" si="17"/>
        <v>0</v>
      </c>
      <c r="AI18" s="85">
        <f t="shared" si="8"/>
        <v>13702</v>
      </c>
    </row>
    <row r="19" spans="1:38" ht="12.75" customHeight="1" x14ac:dyDescent="0.2">
      <c r="A19" s="121"/>
      <c r="B19" s="138"/>
      <c r="C19" s="11" t="s">
        <v>39</v>
      </c>
      <c r="D19" s="18">
        <f t="shared" ref="D19:AH19" si="19">D64+D109</f>
        <v>0</v>
      </c>
      <c r="E19" s="18">
        <f t="shared" si="19"/>
        <v>0</v>
      </c>
      <c r="F19" s="18">
        <f t="shared" si="19"/>
        <v>0</v>
      </c>
      <c r="G19" s="18">
        <f t="shared" si="19"/>
        <v>0</v>
      </c>
      <c r="H19" s="18">
        <f t="shared" si="19"/>
        <v>0</v>
      </c>
      <c r="I19" s="18">
        <f t="shared" si="19"/>
        <v>0</v>
      </c>
      <c r="J19" s="18">
        <f t="shared" si="19"/>
        <v>0</v>
      </c>
      <c r="K19" s="18">
        <f t="shared" si="19"/>
        <v>0</v>
      </c>
      <c r="L19" s="18">
        <f t="shared" si="19"/>
        <v>0</v>
      </c>
      <c r="M19" s="18">
        <f t="shared" si="19"/>
        <v>0</v>
      </c>
      <c r="N19" s="18">
        <f t="shared" si="19"/>
        <v>0</v>
      </c>
      <c r="O19" s="18">
        <f t="shared" si="19"/>
        <v>0</v>
      </c>
      <c r="P19" s="18">
        <f t="shared" si="19"/>
        <v>6747</v>
      </c>
      <c r="Q19" s="18">
        <f t="shared" si="19"/>
        <v>70250</v>
      </c>
      <c r="R19" s="18">
        <f t="shared" si="19"/>
        <v>331156</v>
      </c>
      <c r="S19" s="18">
        <f t="shared" si="19"/>
        <v>472170</v>
      </c>
      <c r="T19" s="18">
        <f t="shared" si="19"/>
        <v>379910</v>
      </c>
      <c r="U19" s="18">
        <f t="shared" si="19"/>
        <v>362349</v>
      </c>
      <c r="V19" s="18">
        <f t="shared" si="19"/>
        <v>678657.16</v>
      </c>
      <c r="W19" s="18">
        <f t="shared" si="19"/>
        <v>861422</v>
      </c>
      <c r="X19" s="18">
        <f t="shared" si="19"/>
        <v>501768.21035506926</v>
      </c>
      <c r="Y19" s="18">
        <f t="shared" si="19"/>
        <v>521822</v>
      </c>
      <c r="Z19" s="18">
        <f t="shared" si="19"/>
        <v>447654</v>
      </c>
      <c r="AA19" s="18">
        <f t="shared" si="19"/>
        <v>183823</v>
      </c>
      <c r="AB19" s="18">
        <f t="shared" si="19"/>
        <v>54571</v>
      </c>
      <c r="AC19" s="18">
        <f t="shared" si="19"/>
        <v>506</v>
      </c>
      <c r="AD19" s="18">
        <f t="shared" si="19"/>
        <v>0</v>
      </c>
      <c r="AE19" s="18">
        <f t="shared" si="19"/>
        <v>0</v>
      </c>
      <c r="AF19" s="18">
        <f t="shared" si="19"/>
        <v>0</v>
      </c>
      <c r="AG19" s="18">
        <f t="shared" ref="AG19" si="20">AG64+AG109</f>
        <v>0</v>
      </c>
      <c r="AH19" s="18">
        <f t="shared" si="19"/>
        <v>0</v>
      </c>
      <c r="AI19" s="86">
        <f t="shared" si="8"/>
        <v>4872805.3703550696</v>
      </c>
    </row>
    <row r="20" spans="1:38" ht="12.75" customHeight="1" x14ac:dyDescent="0.2">
      <c r="A20" s="121"/>
      <c r="B20" s="137" t="s">
        <v>30</v>
      </c>
      <c r="C20" s="10" t="s">
        <v>25</v>
      </c>
      <c r="D20" s="17">
        <f t="shared" ref="D20:AH20" si="21">D65+D110</f>
        <v>0</v>
      </c>
      <c r="E20" s="17">
        <f t="shared" si="21"/>
        <v>0</v>
      </c>
      <c r="F20" s="17">
        <f t="shared" si="21"/>
        <v>0</v>
      </c>
      <c r="G20" s="17">
        <f t="shared" si="21"/>
        <v>0</v>
      </c>
      <c r="H20" s="17">
        <f t="shared" si="21"/>
        <v>0</v>
      </c>
      <c r="I20" s="17">
        <f t="shared" si="21"/>
        <v>0</v>
      </c>
      <c r="J20" s="17">
        <f t="shared" si="21"/>
        <v>0</v>
      </c>
      <c r="K20" s="17">
        <f t="shared" si="21"/>
        <v>0</v>
      </c>
      <c r="L20" s="17">
        <f t="shared" si="21"/>
        <v>0</v>
      </c>
      <c r="M20" s="17">
        <f t="shared" si="21"/>
        <v>0</v>
      </c>
      <c r="N20" s="17">
        <f t="shared" si="21"/>
        <v>0</v>
      </c>
      <c r="O20" s="17">
        <f t="shared" si="21"/>
        <v>0</v>
      </c>
      <c r="P20" s="17">
        <f t="shared" si="21"/>
        <v>0</v>
      </c>
      <c r="Q20" s="17">
        <f t="shared" si="21"/>
        <v>0</v>
      </c>
      <c r="R20" s="17">
        <f t="shared" si="21"/>
        <v>0</v>
      </c>
      <c r="S20" s="17">
        <f t="shared" si="21"/>
        <v>0</v>
      </c>
      <c r="T20" s="17">
        <f t="shared" si="21"/>
        <v>0</v>
      </c>
      <c r="U20" s="17">
        <f t="shared" si="21"/>
        <v>0</v>
      </c>
      <c r="V20" s="17">
        <f t="shared" si="21"/>
        <v>0</v>
      </c>
      <c r="W20" s="17">
        <f t="shared" si="21"/>
        <v>0</v>
      </c>
      <c r="X20" s="17">
        <f t="shared" si="21"/>
        <v>0</v>
      </c>
      <c r="Y20" s="17">
        <f t="shared" si="21"/>
        <v>0</v>
      </c>
      <c r="Z20" s="17">
        <f t="shared" si="21"/>
        <v>4</v>
      </c>
      <c r="AA20" s="17">
        <f t="shared" si="21"/>
        <v>128</v>
      </c>
      <c r="AB20" s="17">
        <f t="shared" si="21"/>
        <v>484</v>
      </c>
      <c r="AC20" s="17">
        <f t="shared" si="21"/>
        <v>798</v>
      </c>
      <c r="AD20" s="17">
        <f t="shared" si="21"/>
        <v>1216</v>
      </c>
      <c r="AE20" s="17">
        <f t="shared" si="21"/>
        <v>709</v>
      </c>
      <c r="AF20" s="17">
        <f t="shared" si="21"/>
        <v>691</v>
      </c>
      <c r="AG20" s="17">
        <f t="shared" ref="AG20" si="22">AG65+AG110</f>
        <v>1136</v>
      </c>
      <c r="AH20" s="17">
        <f t="shared" si="21"/>
        <v>605</v>
      </c>
      <c r="AI20" s="85">
        <f t="shared" si="8"/>
        <v>5771</v>
      </c>
    </row>
    <row r="21" spans="1:38" ht="12.75" customHeight="1" x14ac:dyDescent="0.2">
      <c r="A21" s="121"/>
      <c r="B21" s="138"/>
      <c r="C21" s="11" t="s">
        <v>39</v>
      </c>
      <c r="D21" s="18">
        <f t="shared" ref="D21:AH21" si="23">D66+D111</f>
        <v>0</v>
      </c>
      <c r="E21" s="18">
        <f t="shared" si="23"/>
        <v>0</v>
      </c>
      <c r="F21" s="18">
        <f t="shared" si="23"/>
        <v>0</v>
      </c>
      <c r="G21" s="18">
        <f t="shared" si="23"/>
        <v>0</v>
      </c>
      <c r="H21" s="18">
        <f t="shared" si="23"/>
        <v>0</v>
      </c>
      <c r="I21" s="18">
        <f t="shared" si="23"/>
        <v>0</v>
      </c>
      <c r="J21" s="18">
        <f t="shared" si="23"/>
        <v>0</v>
      </c>
      <c r="K21" s="18">
        <f t="shared" si="23"/>
        <v>0</v>
      </c>
      <c r="L21" s="18">
        <f t="shared" si="23"/>
        <v>0</v>
      </c>
      <c r="M21" s="18">
        <f t="shared" si="23"/>
        <v>0</v>
      </c>
      <c r="N21" s="18">
        <f t="shared" si="23"/>
        <v>0</v>
      </c>
      <c r="O21" s="18">
        <f t="shared" si="23"/>
        <v>0</v>
      </c>
      <c r="P21" s="18">
        <f t="shared" si="23"/>
        <v>0</v>
      </c>
      <c r="Q21" s="18">
        <f t="shared" si="23"/>
        <v>0</v>
      </c>
      <c r="R21" s="18">
        <f t="shared" si="23"/>
        <v>0</v>
      </c>
      <c r="S21" s="18">
        <f t="shared" si="23"/>
        <v>0</v>
      </c>
      <c r="T21" s="18">
        <f t="shared" si="23"/>
        <v>0</v>
      </c>
      <c r="U21" s="18">
        <f t="shared" si="23"/>
        <v>0</v>
      </c>
      <c r="V21" s="18">
        <f t="shared" si="23"/>
        <v>0</v>
      </c>
      <c r="W21" s="18">
        <f t="shared" si="23"/>
        <v>0</v>
      </c>
      <c r="X21" s="18">
        <f t="shared" si="23"/>
        <v>0</v>
      </c>
      <c r="Y21" s="18">
        <f t="shared" si="23"/>
        <v>0</v>
      </c>
      <c r="Z21" s="18">
        <f t="shared" si="23"/>
        <v>2012</v>
      </c>
      <c r="AA21" s="18">
        <f t="shared" si="23"/>
        <v>58859</v>
      </c>
      <c r="AB21" s="18">
        <f t="shared" si="23"/>
        <v>217067</v>
      </c>
      <c r="AC21" s="18">
        <f t="shared" si="23"/>
        <v>453753</v>
      </c>
      <c r="AD21" s="18">
        <f t="shared" si="23"/>
        <v>837159</v>
      </c>
      <c r="AE21" s="18">
        <f t="shared" si="23"/>
        <v>585961</v>
      </c>
      <c r="AF21" s="18">
        <f t="shared" si="23"/>
        <v>614272</v>
      </c>
      <c r="AG21" s="18">
        <f t="shared" ref="AG21" si="24">AG66+AG111</f>
        <v>873052</v>
      </c>
      <c r="AH21" s="18">
        <f t="shared" si="23"/>
        <v>602713</v>
      </c>
      <c r="AI21" s="86">
        <f t="shared" si="8"/>
        <v>4244848</v>
      </c>
    </row>
    <row r="22" spans="1:38" ht="12.75" customHeight="1" x14ac:dyDescent="0.2">
      <c r="A22" s="121"/>
      <c r="B22" s="137" t="s">
        <v>31</v>
      </c>
      <c r="C22" s="10" t="s">
        <v>25</v>
      </c>
      <c r="D22" s="17">
        <f t="shared" ref="D22:AH22" si="25">D67+D112</f>
        <v>0</v>
      </c>
      <c r="E22" s="17">
        <f t="shared" si="25"/>
        <v>0</v>
      </c>
      <c r="F22" s="17">
        <f t="shared" si="25"/>
        <v>0</v>
      </c>
      <c r="G22" s="17">
        <f t="shared" si="25"/>
        <v>0</v>
      </c>
      <c r="H22" s="17">
        <f t="shared" si="25"/>
        <v>0</v>
      </c>
      <c r="I22" s="17">
        <f t="shared" si="25"/>
        <v>0</v>
      </c>
      <c r="J22" s="17">
        <f t="shared" si="25"/>
        <v>0</v>
      </c>
      <c r="K22" s="17">
        <f t="shared" si="25"/>
        <v>0</v>
      </c>
      <c r="L22" s="17">
        <f t="shared" si="25"/>
        <v>0</v>
      </c>
      <c r="M22" s="17">
        <f t="shared" si="25"/>
        <v>0</v>
      </c>
      <c r="N22" s="17">
        <f t="shared" si="25"/>
        <v>0</v>
      </c>
      <c r="O22" s="17">
        <f t="shared" si="25"/>
        <v>0</v>
      </c>
      <c r="P22" s="17">
        <f t="shared" si="25"/>
        <v>0</v>
      </c>
      <c r="Q22" s="17">
        <f t="shared" si="25"/>
        <v>0</v>
      </c>
      <c r="R22" s="17">
        <f t="shared" si="25"/>
        <v>0</v>
      </c>
      <c r="S22" s="17">
        <f t="shared" si="25"/>
        <v>0</v>
      </c>
      <c r="T22" s="17">
        <f t="shared" si="25"/>
        <v>0</v>
      </c>
      <c r="U22" s="17">
        <f t="shared" si="25"/>
        <v>0</v>
      </c>
      <c r="V22" s="17">
        <f t="shared" si="25"/>
        <v>0</v>
      </c>
      <c r="W22" s="17">
        <f t="shared" si="25"/>
        <v>0</v>
      </c>
      <c r="X22" s="17">
        <f t="shared" si="25"/>
        <v>0</v>
      </c>
      <c r="Y22" s="17">
        <f t="shared" si="25"/>
        <v>0</v>
      </c>
      <c r="Z22" s="17">
        <f t="shared" si="25"/>
        <v>0</v>
      </c>
      <c r="AA22" s="17">
        <f t="shared" si="25"/>
        <v>0</v>
      </c>
      <c r="AB22" s="17">
        <f t="shared" si="25"/>
        <v>0</v>
      </c>
      <c r="AC22" s="17">
        <f t="shared" si="25"/>
        <v>0</v>
      </c>
      <c r="AD22" s="17">
        <f t="shared" si="25"/>
        <v>0</v>
      </c>
      <c r="AE22" s="17">
        <f t="shared" si="25"/>
        <v>0</v>
      </c>
      <c r="AF22" s="17">
        <f t="shared" si="25"/>
        <v>62</v>
      </c>
      <c r="AG22" s="17">
        <f t="shared" ref="AG22" si="26">AG67+AG112</f>
        <v>74</v>
      </c>
      <c r="AH22" s="17">
        <f t="shared" si="25"/>
        <v>78</v>
      </c>
      <c r="AI22" s="85">
        <f t="shared" si="8"/>
        <v>214</v>
      </c>
    </row>
    <row r="23" spans="1:38" ht="12.75" customHeight="1" x14ac:dyDescent="0.2">
      <c r="A23" s="122"/>
      <c r="B23" s="138"/>
      <c r="C23" s="11" t="s">
        <v>39</v>
      </c>
      <c r="D23" s="18">
        <f t="shared" ref="D23:AH23" si="27">D68+D113</f>
        <v>0</v>
      </c>
      <c r="E23" s="18">
        <f t="shared" si="27"/>
        <v>0</v>
      </c>
      <c r="F23" s="18">
        <f t="shared" si="27"/>
        <v>0</v>
      </c>
      <c r="G23" s="18">
        <f t="shared" si="27"/>
        <v>0</v>
      </c>
      <c r="H23" s="18">
        <f t="shared" si="27"/>
        <v>0</v>
      </c>
      <c r="I23" s="18">
        <f t="shared" si="27"/>
        <v>0</v>
      </c>
      <c r="J23" s="18">
        <f t="shared" si="27"/>
        <v>0</v>
      </c>
      <c r="K23" s="18">
        <f t="shared" si="27"/>
        <v>0</v>
      </c>
      <c r="L23" s="18">
        <f t="shared" si="27"/>
        <v>0</v>
      </c>
      <c r="M23" s="18">
        <f t="shared" si="27"/>
        <v>0</v>
      </c>
      <c r="N23" s="18">
        <f t="shared" si="27"/>
        <v>0</v>
      </c>
      <c r="O23" s="18">
        <f t="shared" si="27"/>
        <v>0</v>
      </c>
      <c r="P23" s="18">
        <f t="shared" si="27"/>
        <v>0</v>
      </c>
      <c r="Q23" s="18">
        <f t="shared" si="27"/>
        <v>0</v>
      </c>
      <c r="R23" s="18">
        <f t="shared" si="27"/>
        <v>0</v>
      </c>
      <c r="S23" s="18">
        <f t="shared" si="27"/>
        <v>0</v>
      </c>
      <c r="T23" s="18">
        <f t="shared" si="27"/>
        <v>0</v>
      </c>
      <c r="U23" s="18">
        <f t="shared" si="27"/>
        <v>0</v>
      </c>
      <c r="V23" s="18">
        <f t="shared" si="27"/>
        <v>0</v>
      </c>
      <c r="W23" s="18">
        <f t="shared" si="27"/>
        <v>0</v>
      </c>
      <c r="X23" s="18">
        <f t="shared" si="27"/>
        <v>0</v>
      </c>
      <c r="Y23" s="18">
        <f t="shared" si="27"/>
        <v>0</v>
      </c>
      <c r="Z23" s="18">
        <f t="shared" si="27"/>
        <v>0</v>
      </c>
      <c r="AA23" s="18">
        <f t="shared" si="27"/>
        <v>0</v>
      </c>
      <c r="AB23" s="18">
        <f t="shared" si="27"/>
        <v>0</v>
      </c>
      <c r="AC23" s="18">
        <f t="shared" si="27"/>
        <v>0</v>
      </c>
      <c r="AD23" s="18">
        <f t="shared" si="27"/>
        <v>0</v>
      </c>
      <c r="AE23" s="18">
        <f t="shared" si="27"/>
        <v>0</v>
      </c>
      <c r="AF23" s="18">
        <f t="shared" si="27"/>
        <v>43536.31</v>
      </c>
      <c r="AG23" s="18">
        <f t="shared" ref="AG23" si="28">AG68+AG113</f>
        <v>65990</v>
      </c>
      <c r="AH23" s="18">
        <f t="shared" si="27"/>
        <v>67866.66</v>
      </c>
      <c r="AI23" s="86">
        <f t="shared" si="8"/>
        <v>177392.97</v>
      </c>
    </row>
    <row r="24" spans="1:38" s="7" customFormat="1" ht="12.75" customHeight="1" x14ac:dyDescent="0.2">
      <c r="A24" s="120" t="s">
        <v>32</v>
      </c>
      <c r="B24" s="137" t="s">
        <v>33</v>
      </c>
      <c r="C24" s="10" t="s">
        <v>25</v>
      </c>
      <c r="D24" s="17">
        <f t="shared" ref="D24:AH24" si="29">D69+D114</f>
        <v>840</v>
      </c>
      <c r="E24" s="17">
        <f t="shared" si="29"/>
        <v>762</v>
      </c>
      <c r="F24" s="17">
        <f t="shared" si="29"/>
        <v>945</v>
      </c>
      <c r="G24" s="17">
        <f t="shared" si="29"/>
        <v>780</v>
      </c>
      <c r="H24" s="17">
        <f t="shared" si="29"/>
        <v>1136</v>
      </c>
      <c r="I24" s="17">
        <f t="shared" si="29"/>
        <v>1136</v>
      </c>
      <c r="J24" s="17">
        <f t="shared" si="29"/>
        <v>848</v>
      </c>
      <c r="K24" s="17">
        <f t="shared" si="29"/>
        <v>909</v>
      </c>
      <c r="L24" s="17">
        <f t="shared" si="29"/>
        <v>883</v>
      </c>
      <c r="M24" s="17">
        <f t="shared" si="29"/>
        <v>825</v>
      </c>
      <c r="N24" s="17">
        <f t="shared" si="29"/>
        <v>467</v>
      </c>
      <c r="O24" s="17">
        <f t="shared" si="29"/>
        <v>544</v>
      </c>
      <c r="P24" s="17">
        <f t="shared" si="29"/>
        <v>302</v>
      </c>
      <c r="Q24" s="17">
        <f t="shared" si="29"/>
        <v>312</v>
      </c>
      <c r="R24" s="17">
        <f t="shared" si="29"/>
        <v>184</v>
      </c>
      <c r="S24" s="17">
        <f t="shared" si="29"/>
        <v>15</v>
      </c>
      <c r="T24" s="17">
        <f t="shared" si="29"/>
        <v>0</v>
      </c>
      <c r="U24" s="17">
        <f t="shared" si="29"/>
        <v>0</v>
      </c>
      <c r="V24" s="17">
        <f t="shared" si="29"/>
        <v>0</v>
      </c>
      <c r="W24" s="17">
        <f t="shared" si="29"/>
        <v>0</v>
      </c>
      <c r="X24" s="17">
        <f t="shared" si="29"/>
        <v>0</v>
      </c>
      <c r="Y24" s="17">
        <f t="shared" si="29"/>
        <v>0</v>
      </c>
      <c r="Z24" s="17">
        <f t="shared" si="29"/>
        <v>0</v>
      </c>
      <c r="AA24" s="17">
        <f t="shared" si="29"/>
        <v>0</v>
      </c>
      <c r="AB24" s="17">
        <f t="shared" si="29"/>
        <v>0</v>
      </c>
      <c r="AC24" s="17">
        <f t="shared" si="29"/>
        <v>0</v>
      </c>
      <c r="AD24" s="17">
        <f t="shared" si="29"/>
        <v>0</v>
      </c>
      <c r="AE24" s="17">
        <f t="shared" si="29"/>
        <v>0</v>
      </c>
      <c r="AF24" s="17">
        <f t="shared" si="29"/>
        <v>0</v>
      </c>
      <c r="AG24" s="17">
        <f t="shared" ref="AG24" si="30">AG69+AG114</f>
        <v>0</v>
      </c>
      <c r="AH24" s="17">
        <f t="shared" si="29"/>
        <v>0</v>
      </c>
      <c r="AI24" s="85">
        <f t="shared" si="8"/>
        <v>10888</v>
      </c>
      <c r="AJ24" s="1"/>
      <c r="AK24" s="1"/>
      <c r="AL24" s="1"/>
    </row>
    <row r="25" spans="1:38" s="7" customFormat="1" ht="12.75" customHeight="1" x14ac:dyDescent="0.2">
      <c r="A25" s="121"/>
      <c r="B25" s="138"/>
      <c r="C25" s="11" t="s">
        <v>39</v>
      </c>
      <c r="D25" s="18">
        <f t="shared" ref="D25:AH25" si="31">D70+D115</f>
        <v>110109.24</v>
      </c>
      <c r="E25" s="18">
        <f t="shared" si="31"/>
        <v>99085.2</v>
      </c>
      <c r="F25" s="18">
        <f t="shared" si="31"/>
        <v>122208.48</v>
      </c>
      <c r="G25" s="18">
        <f t="shared" si="31"/>
        <v>101504.99</v>
      </c>
      <c r="H25" s="18">
        <f t="shared" si="31"/>
        <v>141884.76</v>
      </c>
      <c r="I25" s="18">
        <f t="shared" si="31"/>
        <v>133846.95000000001</v>
      </c>
      <c r="J25" s="18">
        <f t="shared" si="31"/>
        <v>100054.15</v>
      </c>
      <c r="K25" s="18">
        <f t="shared" si="31"/>
        <v>98032.92</v>
      </c>
      <c r="L25" s="18">
        <f t="shared" si="31"/>
        <v>93759.92</v>
      </c>
      <c r="M25" s="18">
        <f t="shared" si="31"/>
        <v>90671.03</v>
      </c>
      <c r="N25" s="18">
        <f t="shared" si="31"/>
        <v>51025.89</v>
      </c>
      <c r="O25" s="18">
        <f t="shared" si="31"/>
        <v>60897.3</v>
      </c>
      <c r="P25" s="18">
        <f t="shared" si="31"/>
        <v>32610</v>
      </c>
      <c r="Q25" s="18">
        <f t="shared" si="31"/>
        <v>31860</v>
      </c>
      <c r="R25" s="18">
        <f t="shared" si="31"/>
        <v>16690</v>
      </c>
      <c r="S25" s="18">
        <f t="shared" si="31"/>
        <v>1350</v>
      </c>
      <c r="T25" s="18">
        <f t="shared" si="31"/>
        <v>0</v>
      </c>
      <c r="U25" s="18">
        <f t="shared" si="31"/>
        <v>0</v>
      </c>
      <c r="V25" s="18">
        <f t="shared" si="31"/>
        <v>0</v>
      </c>
      <c r="W25" s="18">
        <f t="shared" si="31"/>
        <v>0</v>
      </c>
      <c r="X25" s="18">
        <f t="shared" si="31"/>
        <v>0</v>
      </c>
      <c r="Y25" s="18">
        <f t="shared" si="31"/>
        <v>0</v>
      </c>
      <c r="Z25" s="18">
        <f t="shared" si="31"/>
        <v>0</v>
      </c>
      <c r="AA25" s="18">
        <f t="shared" si="31"/>
        <v>0</v>
      </c>
      <c r="AB25" s="18">
        <f t="shared" si="31"/>
        <v>0</v>
      </c>
      <c r="AC25" s="18">
        <f t="shared" si="31"/>
        <v>0</v>
      </c>
      <c r="AD25" s="18">
        <f t="shared" si="31"/>
        <v>0</v>
      </c>
      <c r="AE25" s="18">
        <f t="shared" si="31"/>
        <v>0</v>
      </c>
      <c r="AF25" s="18">
        <f t="shared" si="31"/>
        <v>0</v>
      </c>
      <c r="AG25" s="18">
        <f t="shared" ref="AG25" si="32">AG70+AG115</f>
        <v>0</v>
      </c>
      <c r="AH25" s="18">
        <f t="shared" si="31"/>
        <v>0</v>
      </c>
      <c r="AI25" s="86">
        <f t="shared" si="8"/>
        <v>1285590.8299999998</v>
      </c>
      <c r="AJ25" s="1"/>
      <c r="AK25" s="1"/>
      <c r="AL25" s="1"/>
    </row>
    <row r="26" spans="1:38" ht="12.75" customHeight="1" x14ac:dyDescent="0.2">
      <c r="A26" s="121"/>
      <c r="B26" s="137" t="s">
        <v>34</v>
      </c>
      <c r="C26" s="10" t="s">
        <v>25</v>
      </c>
      <c r="D26" s="17">
        <f t="shared" ref="D26:AH26" si="33">D71+D116</f>
        <v>618</v>
      </c>
      <c r="E26" s="17">
        <f t="shared" si="33"/>
        <v>187</v>
      </c>
      <c r="F26" s="17">
        <f t="shared" si="33"/>
        <v>668</v>
      </c>
      <c r="G26" s="17">
        <f t="shared" si="33"/>
        <v>964</v>
      </c>
      <c r="H26" s="17">
        <f t="shared" si="33"/>
        <v>684</v>
      </c>
      <c r="I26" s="17">
        <f t="shared" si="33"/>
        <v>909</v>
      </c>
      <c r="J26" s="17">
        <f t="shared" si="33"/>
        <v>1057</v>
      </c>
      <c r="K26" s="17">
        <f t="shared" si="33"/>
        <v>917</v>
      </c>
      <c r="L26" s="17">
        <f t="shared" si="33"/>
        <v>800</v>
      </c>
      <c r="M26" s="17">
        <f t="shared" si="33"/>
        <v>694</v>
      </c>
      <c r="N26" s="17">
        <f t="shared" si="33"/>
        <v>853</v>
      </c>
      <c r="O26" s="17">
        <f t="shared" si="33"/>
        <v>773</v>
      </c>
      <c r="P26" s="17">
        <f t="shared" si="33"/>
        <v>1291</v>
      </c>
      <c r="Q26" s="17">
        <f t="shared" si="33"/>
        <v>559</v>
      </c>
      <c r="R26" s="17">
        <f t="shared" si="33"/>
        <v>758</v>
      </c>
      <c r="S26" s="17">
        <f t="shared" si="33"/>
        <v>180</v>
      </c>
      <c r="T26" s="17">
        <f t="shared" si="33"/>
        <v>330</v>
      </c>
      <c r="U26" s="17">
        <f t="shared" si="33"/>
        <v>294</v>
      </c>
      <c r="V26" s="17">
        <f t="shared" si="33"/>
        <v>128</v>
      </c>
      <c r="W26" s="17">
        <f t="shared" si="33"/>
        <v>5</v>
      </c>
      <c r="X26" s="17">
        <f t="shared" si="33"/>
        <v>0</v>
      </c>
      <c r="Y26" s="17">
        <f t="shared" si="33"/>
        <v>0</v>
      </c>
      <c r="Z26" s="17">
        <f t="shared" si="33"/>
        <v>0</v>
      </c>
      <c r="AA26" s="17">
        <f t="shared" si="33"/>
        <v>0</v>
      </c>
      <c r="AB26" s="17">
        <f t="shared" si="33"/>
        <v>0</v>
      </c>
      <c r="AC26" s="17">
        <f t="shared" si="33"/>
        <v>0</v>
      </c>
      <c r="AD26" s="17">
        <f t="shared" si="33"/>
        <v>0</v>
      </c>
      <c r="AE26" s="17">
        <f t="shared" si="33"/>
        <v>0</v>
      </c>
      <c r="AF26" s="17">
        <f t="shared" si="33"/>
        <v>0</v>
      </c>
      <c r="AG26" s="17">
        <f t="shared" ref="AG26" si="34">AG71+AG116</f>
        <v>0</v>
      </c>
      <c r="AH26" s="17">
        <f t="shared" si="33"/>
        <v>0</v>
      </c>
      <c r="AI26" s="85">
        <f t="shared" si="8"/>
        <v>12669</v>
      </c>
    </row>
    <row r="27" spans="1:38" ht="12.75" customHeight="1" x14ac:dyDescent="0.2">
      <c r="A27" s="121"/>
      <c r="B27" s="138"/>
      <c r="C27" s="11" t="s">
        <v>39</v>
      </c>
      <c r="D27" s="18">
        <f t="shared" ref="D27:AH27" si="35">D72+D117</f>
        <v>46680</v>
      </c>
      <c r="E27" s="18">
        <f t="shared" si="35"/>
        <v>15178</v>
      </c>
      <c r="F27" s="18">
        <f t="shared" si="35"/>
        <v>53464</v>
      </c>
      <c r="G27" s="18">
        <f t="shared" si="35"/>
        <v>77165</v>
      </c>
      <c r="H27" s="18">
        <f t="shared" si="35"/>
        <v>56797</v>
      </c>
      <c r="I27" s="18">
        <f t="shared" si="35"/>
        <v>81164</v>
      </c>
      <c r="J27" s="18">
        <f t="shared" si="35"/>
        <v>95241</v>
      </c>
      <c r="K27" s="18">
        <f t="shared" si="35"/>
        <v>82681</v>
      </c>
      <c r="L27" s="18">
        <f t="shared" si="35"/>
        <v>72000</v>
      </c>
      <c r="M27" s="18">
        <f t="shared" si="35"/>
        <v>62380</v>
      </c>
      <c r="N27" s="18">
        <f t="shared" si="35"/>
        <v>76724</v>
      </c>
      <c r="O27" s="18">
        <f t="shared" si="35"/>
        <v>69611</v>
      </c>
      <c r="P27" s="18">
        <f t="shared" si="35"/>
        <v>116186</v>
      </c>
      <c r="Q27" s="18">
        <f t="shared" si="35"/>
        <v>50297</v>
      </c>
      <c r="R27" s="18">
        <f t="shared" si="35"/>
        <v>68267</v>
      </c>
      <c r="S27" s="18">
        <f t="shared" si="35"/>
        <v>16201</v>
      </c>
      <c r="T27" s="18">
        <f t="shared" si="35"/>
        <v>27958</v>
      </c>
      <c r="U27" s="18">
        <f t="shared" si="35"/>
        <v>24990</v>
      </c>
      <c r="V27" s="18">
        <f t="shared" si="35"/>
        <v>10881</v>
      </c>
      <c r="W27" s="18">
        <f t="shared" si="35"/>
        <v>424.64737510638037</v>
      </c>
      <c r="X27" s="18">
        <f t="shared" si="35"/>
        <v>0</v>
      </c>
      <c r="Y27" s="18">
        <f t="shared" si="35"/>
        <v>0</v>
      </c>
      <c r="Z27" s="18">
        <f t="shared" si="35"/>
        <v>0</v>
      </c>
      <c r="AA27" s="18">
        <f t="shared" si="35"/>
        <v>0</v>
      </c>
      <c r="AB27" s="18">
        <f t="shared" si="35"/>
        <v>0</v>
      </c>
      <c r="AC27" s="18">
        <f t="shared" si="35"/>
        <v>0</v>
      </c>
      <c r="AD27" s="18">
        <f t="shared" si="35"/>
        <v>0</v>
      </c>
      <c r="AE27" s="18">
        <f t="shared" si="35"/>
        <v>0</v>
      </c>
      <c r="AF27" s="18">
        <f t="shared" si="35"/>
        <v>0</v>
      </c>
      <c r="AG27" s="18">
        <f t="shared" ref="AG27" si="36">AG72+AG117</f>
        <v>0</v>
      </c>
      <c r="AH27" s="18">
        <f t="shared" si="35"/>
        <v>0</v>
      </c>
      <c r="AI27" s="86">
        <f t="shared" si="8"/>
        <v>1104289.6473751063</v>
      </c>
    </row>
    <row r="28" spans="1:38" ht="12.75" customHeight="1" x14ac:dyDescent="0.2">
      <c r="A28" s="121"/>
      <c r="B28" s="137" t="s">
        <v>35</v>
      </c>
      <c r="C28" s="10" t="s">
        <v>25</v>
      </c>
      <c r="D28" s="17">
        <f t="shared" ref="D28:AH28" si="37">D73+D118</f>
        <v>0</v>
      </c>
      <c r="E28" s="17">
        <f t="shared" si="37"/>
        <v>0</v>
      </c>
      <c r="F28" s="17">
        <f t="shared" si="37"/>
        <v>0</v>
      </c>
      <c r="G28" s="17">
        <f t="shared" si="37"/>
        <v>0</v>
      </c>
      <c r="H28" s="17">
        <f t="shared" si="37"/>
        <v>0</v>
      </c>
      <c r="I28" s="17">
        <f t="shared" si="37"/>
        <v>0</v>
      </c>
      <c r="J28" s="17">
        <f t="shared" si="37"/>
        <v>0</v>
      </c>
      <c r="K28" s="17">
        <f t="shared" si="37"/>
        <v>0</v>
      </c>
      <c r="L28" s="17">
        <f t="shared" si="37"/>
        <v>0</v>
      </c>
      <c r="M28" s="17">
        <f t="shared" si="37"/>
        <v>0</v>
      </c>
      <c r="N28" s="17">
        <f t="shared" si="37"/>
        <v>0</v>
      </c>
      <c r="O28" s="17">
        <f t="shared" si="37"/>
        <v>0</v>
      </c>
      <c r="P28" s="17">
        <f t="shared" si="37"/>
        <v>0</v>
      </c>
      <c r="Q28" s="17">
        <f t="shared" si="37"/>
        <v>0</v>
      </c>
      <c r="R28" s="17">
        <f t="shared" si="37"/>
        <v>134</v>
      </c>
      <c r="S28" s="17">
        <f t="shared" si="37"/>
        <v>802</v>
      </c>
      <c r="T28" s="17">
        <f t="shared" si="37"/>
        <v>914</v>
      </c>
      <c r="U28" s="17">
        <f t="shared" si="37"/>
        <v>943</v>
      </c>
      <c r="V28" s="17">
        <f t="shared" si="37"/>
        <v>850</v>
      </c>
      <c r="W28" s="17">
        <f t="shared" si="37"/>
        <v>1056</v>
      </c>
      <c r="X28" s="17">
        <f t="shared" si="37"/>
        <v>1041</v>
      </c>
      <c r="Y28" s="17">
        <f t="shared" si="37"/>
        <v>453</v>
      </c>
      <c r="Z28" s="17">
        <f t="shared" si="37"/>
        <v>296</v>
      </c>
      <c r="AA28" s="17">
        <f t="shared" si="37"/>
        <v>24</v>
      </c>
      <c r="AB28" s="17">
        <f t="shared" si="37"/>
        <v>7</v>
      </c>
      <c r="AC28" s="17">
        <f t="shared" si="37"/>
        <v>1</v>
      </c>
      <c r="AD28" s="17">
        <f t="shared" si="37"/>
        <v>1</v>
      </c>
      <c r="AE28" s="17">
        <f t="shared" si="37"/>
        <v>0</v>
      </c>
      <c r="AF28" s="17">
        <f t="shared" si="37"/>
        <v>0</v>
      </c>
      <c r="AG28" s="17">
        <f t="shared" ref="AG28" si="38">AG73+AG118</f>
        <v>0</v>
      </c>
      <c r="AH28" s="17">
        <f t="shared" si="37"/>
        <v>0</v>
      </c>
      <c r="AI28" s="85">
        <f t="shared" si="8"/>
        <v>6522</v>
      </c>
    </row>
    <row r="29" spans="1:38" ht="12.75" customHeight="1" x14ac:dyDescent="0.2">
      <c r="A29" s="121"/>
      <c r="B29" s="138"/>
      <c r="C29" s="11" t="s">
        <v>39</v>
      </c>
      <c r="D29" s="18">
        <f t="shared" ref="D29:AH29" si="39">D74+D119</f>
        <v>0</v>
      </c>
      <c r="E29" s="18">
        <f t="shared" si="39"/>
        <v>0</v>
      </c>
      <c r="F29" s="18">
        <f t="shared" si="39"/>
        <v>0</v>
      </c>
      <c r="G29" s="18">
        <f t="shared" si="39"/>
        <v>0</v>
      </c>
      <c r="H29" s="18">
        <f t="shared" si="39"/>
        <v>0</v>
      </c>
      <c r="I29" s="18">
        <f t="shared" si="39"/>
        <v>0</v>
      </c>
      <c r="J29" s="18">
        <f t="shared" si="39"/>
        <v>0</v>
      </c>
      <c r="K29" s="18">
        <f t="shared" si="39"/>
        <v>0</v>
      </c>
      <c r="L29" s="18">
        <f t="shared" si="39"/>
        <v>0</v>
      </c>
      <c r="M29" s="18">
        <f t="shared" si="39"/>
        <v>0</v>
      </c>
      <c r="N29" s="18">
        <f t="shared" si="39"/>
        <v>0</v>
      </c>
      <c r="O29" s="18">
        <f t="shared" si="39"/>
        <v>0</v>
      </c>
      <c r="P29" s="18">
        <f t="shared" si="39"/>
        <v>0</v>
      </c>
      <c r="Q29" s="18">
        <f t="shared" si="39"/>
        <v>0</v>
      </c>
      <c r="R29" s="18">
        <f t="shared" si="39"/>
        <v>16070.58</v>
      </c>
      <c r="S29" s="18">
        <f t="shared" si="39"/>
        <v>85939.71</v>
      </c>
      <c r="T29" s="18">
        <f t="shared" si="39"/>
        <v>101989.58</v>
      </c>
      <c r="U29" s="18">
        <f t="shared" si="39"/>
        <v>124492</v>
      </c>
      <c r="V29" s="18">
        <f t="shared" si="39"/>
        <v>147656.13</v>
      </c>
      <c r="W29" s="18">
        <f t="shared" si="39"/>
        <v>192236.26010000016</v>
      </c>
      <c r="X29" s="18">
        <f t="shared" si="39"/>
        <v>188887.83429967199</v>
      </c>
      <c r="Y29" s="18">
        <f t="shared" si="39"/>
        <v>83867</v>
      </c>
      <c r="Z29" s="18">
        <f t="shared" si="39"/>
        <v>75204</v>
      </c>
      <c r="AA29" s="18">
        <f t="shared" si="39"/>
        <v>5816</v>
      </c>
      <c r="AB29" s="18">
        <f t="shared" si="39"/>
        <v>1405</v>
      </c>
      <c r="AC29" s="18">
        <f t="shared" si="39"/>
        <v>245</v>
      </c>
      <c r="AD29" s="18">
        <f t="shared" si="39"/>
        <v>300</v>
      </c>
      <c r="AE29" s="18">
        <f t="shared" si="39"/>
        <v>0</v>
      </c>
      <c r="AF29" s="18">
        <f t="shared" si="39"/>
        <v>0</v>
      </c>
      <c r="AG29" s="18">
        <f t="shared" ref="AG29" si="40">AG74+AG119</f>
        <v>0</v>
      </c>
      <c r="AH29" s="18">
        <f t="shared" si="39"/>
        <v>0</v>
      </c>
      <c r="AI29" s="86">
        <f t="shared" si="8"/>
        <v>1024109.0943996722</v>
      </c>
    </row>
    <row r="30" spans="1:38" ht="12.75" customHeight="1" x14ac:dyDescent="0.2">
      <c r="A30" s="121"/>
      <c r="B30" s="137" t="s">
        <v>36</v>
      </c>
      <c r="C30" s="10" t="s">
        <v>25</v>
      </c>
      <c r="D30" s="17">
        <f t="shared" ref="D30:AH30" si="41">D75+D120</f>
        <v>0</v>
      </c>
      <c r="E30" s="17">
        <f t="shared" si="41"/>
        <v>0</v>
      </c>
      <c r="F30" s="17">
        <f t="shared" si="41"/>
        <v>0</v>
      </c>
      <c r="G30" s="17">
        <f t="shared" si="41"/>
        <v>0</v>
      </c>
      <c r="H30" s="17">
        <f t="shared" si="41"/>
        <v>0</v>
      </c>
      <c r="I30" s="17">
        <f t="shared" si="41"/>
        <v>0</v>
      </c>
      <c r="J30" s="17">
        <f t="shared" si="41"/>
        <v>0</v>
      </c>
      <c r="K30" s="17">
        <f t="shared" si="41"/>
        <v>0</v>
      </c>
      <c r="L30" s="17">
        <f t="shared" si="41"/>
        <v>0</v>
      </c>
      <c r="M30" s="17">
        <f t="shared" si="41"/>
        <v>0</v>
      </c>
      <c r="N30" s="17">
        <f t="shared" si="41"/>
        <v>0</v>
      </c>
      <c r="O30" s="17">
        <f t="shared" si="41"/>
        <v>0</v>
      </c>
      <c r="P30" s="17">
        <f t="shared" si="41"/>
        <v>0</v>
      </c>
      <c r="Q30" s="17">
        <f t="shared" si="41"/>
        <v>0</v>
      </c>
      <c r="R30" s="17">
        <f t="shared" si="41"/>
        <v>0</v>
      </c>
      <c r="S30" s="17">
        <f t="shared" si="41"/>
        <v>0</v>
      </c>
      <c r="T30" s="17">
        <f t="shared" si="41"/>
        <v>0</v>
      </c>
      <c r="U30" s="17">
        <f t="shared" si="41"/>
        <v>0</v>
      </c>
      <c r="V30" s="17">
        <f t="shared" si="41"/>
        <v>0</v>
      </c>
      <c r="W30" s="17">
        <f t="shared" si="41"/>
        <v>0</v>
      </c>
      <c r="X30" s="17">
        <f t="shared" si="41"/>
        <v>1345</v>
      </c>
      <c r="Y30" s="17">
        <f t="shared" si="41"/>
        <v>790</v>
      </c>
      <c r="Z30" s="17">
        <f t="shared" si="41"/>
        <v>2</v>
      </c>
      <c r="AA30" s="17">
        <f t="shared" si="41"/>
        <v>0</v>
      </c>
      <c r="AB30" s="17">
        <f t="shared" si="41"/>
        <v>0</v>
      </c>
      <c r="AC30" s="17">
        <f t="shared" si="41"/>
        <v>0</v>
      </c>
      <c r="AD30" s="17">
        <f t="shared" si="41"/>
        <v>0</v>
      </c>
      <c r="AE30" s="17">
        <f t="shared" si="41"/>
        <v>0</v>
      </c>
      <c r="AF30" s="17">
        <f t="shared" si="41"/>
        <v>0</v>
      </c>
      <c r="AG30" s="17">
        <f t="shared" ref="AG30" si="42">AG75+AG120</f>
        <v>0</v>
      </c>
      <c r="AH30" s="17">
        <f t="shared" si="41"/>
        <v>0</v>
      </c>
      <c r="AI30" s="85">
        <f t="shared" si="8"/>
        <v>2137</v>
      </c>
    </row>
    <row r="31" spans="1:38" ht="12.75" customHeight="1" x14ac:dyDescent="0.2">
      <c r="A31" s="121"/>
      <c r="B31" s="138"/>
      <c r="C31" s="11" t="s">
        <v>39</v>
      </c>
      <c r="D31" s="18">
        <f t="shared" ref="D31:AH31" si="43">D76+D121</f>
        <v>0</v>
      </c>
      <c r="E31" s="18">
        <f t="shared" si="43"/>
        <v>0</v>
      </c>
      <c r="F31" s="18">
        <f t="shared" si="43"/>
        <v>0</v>
      </c>
      <c r="G31" s="18">
        <f t="shared" si="43"/>
        <v>0</v>
      </c>
      <c r="H31" s="18">
        <f t="shared" si="43"/>
        <v>0</v>
      </c>
      <c r="I31" s="18">
        <f t="shared" si="43"/>
        <v>0</v>
      </c>
      <c r="J31" s="18">
        <f t="shared" si="43"/>
        <v>0</v>
      </c>
      <c r="K31" s="18">
        <f t="shared" si="43"/>
        <v>0</v>
      </c>
      <c r="L31" s="18">
        <f t="shared" si="43"/>
        <v>0</v>
      </c>
      <c r="M31" s="18">
        <f t="shared" si="43"/>
        <v>0</v>
      </c>
      <c r="N31" s="18">
        <f t="shared" si="43"/>
        <v>0</v>
      </c>
      <c r="O31" s="18">
        <f t="shared" si="43"/>
        <v>0</v>
      </c>
      <c r="P31" s="18">
        <f t="shared" si="43"/>
        <v>0</v>
      </c>
      <c r="Q31" s="18">
        <f t="shared" si="43"/>
        <v>0</v>
      </c>
      <c r="R31" s="18">
        <f t="shared" si="43"/>
        <v>0</v>
      </c>
      <c r="S31" s="18">
        <f t="shared" si="43"/>
        <v>0</v>
      </c>
      <c r="T31" s="18">
        <f t="shared" si="43"/>
        <v>0</v>
      </c>
      <c r="U31" s="18">
        <f t="shared" si="43"/>
        <v>0</v>
      </c>
      <c r="V31" s="18">
        <f t="shared" si="43"/>
        <v>0</v>
      </c>
      <c r="W31" s="18">
        <f t="shared" si="43"/>
        <v>0</v>
      </c>
      <c r="X31" s="18">
        <f t="shared" si="43"/>
        <v>514601.08382770483</v>
      </c>
      <c r="Y31" s="18">
        <f t="shared" si="43"/>
        <v>300200</v>
      </c>
      <c r="Z31" s="18">
        <f t="shared" si="43"/>
        <v>760</v>
      </c>
      <c r="AA31" s="18">
        <f t="shared" si="43"/>
        <v>0</v>
      </c>
      <c r="AB31" s="18">
        <f t="shared" si="43"/>
        <v>0</v>
      </c>
      <c r="AC31" s="18">
        <f t="shared" si="43"/>
        <v>0</v>
      </c>
      <c r="AD31" s="18">
        <f t="shared" si="43"/>
        <v>0</v>
      </c>
      <c r="AE31" s="18">
        <f t="shared" si="43"/>
        <v>0</v>
      </c>
      <c r="AF31" s="18">
        <f t="shared" si="43"/>
        <v>0</v>
      </c>
      <c r="AG31" s="18">
        <f t="shared" ref="AG31" si="44">AG76+AG121</f>
        <v>0</v>
      </c>
      <c r="AH31" s="18">
        <f t="shared" si="43"/>
        <v>0</v>
      </c>
      <c r="AI31" s="86">
        <f t="shared" si="8"/>
        <v>815561.08382770489</v>
      </c>
    </row>
    <row r="32" spans="1:38" ht="12.75" customHeight="1" x14ac:dyDescent="0.2">
      <c r="A32" s="121"/>
      <c r="B32" s="137" t="s">
        <v>37</v>
      </c>
      <c r="C32" s="10" t="s">
        <v>25</v>
      </c>
      <c r="D32" s="17">
        <f t="shared" ref="D32:AH32" si="45">D77+D122</f>
        <v>0</v>
      </c>
      <c r="E32" s="17">
        <f t="shared" si="45"/>
        <v>0</v>
      </c>
      <c r="F32" s="17">
        <f t="shared" si="45"/>
        <v>0</v>
      </c>
      <c r="G32" s="17">
        <f t="shared" si="45"/>
        <v>0</v>
      </c>
      <c r="H32" s="17">
        <f t="shared" si="45"/>
        <v>0</v>
      </c>
      <c r="I32" s="17">
        <f t="shared" si="45"/>
        <v>0</v>
      </c>
      <c r="J32" s="17">
        <f t="shared" si="45"/>
        <v>0</v>
      </c>
      <c r="K32" s="17">
        <f t="shared" si="45"/>
        <v>0</v>
      </c>
      <c r="L32" s="17">
        <f t="shared" si="45"/>
        <v>0</v>
      </c>
      <c r="M32" s="17">
        <f t="shared" si="45"/>
        <v>0</v>
      </c>
      <c r="N32" s="17">
        <f t="shared" si="45"/>
        <v>0</v>
      </c>
      <c r="O32" s="17">
        <f t="shared" si="45"/>
        <v>0</v>
      </c>
      <c r="P32" s="17">
        <f t="shared" si="45"/>
        <v>0</v>
      </c>
      <c r="Q32" s="17">
        <f t="shared" si="45"/>
        <v>0</v>
      </c>
      <c r="R32" s="17">
        <f t="shared" si="45"/>
        <v>0</v>
      </c>
      <c r="S32" s="17">
        <f t="shared" si="45"/>
        <v>0</v>
      </c>
      <c r="T32" s="17">
        <f t="shared" si="45"/>
        <v>0</v>
      </c>
      <c r="U32" s="17">
        <f t="shared" si="45"/>
        <v>0</v>
      </c>
      <c r="V32" s="17">
        <f t="shared" si="45"/>
        <v>0</v>
      </c>
      <c r="W32" s="17">
        <f t="shared" si="45"/>
        <v>0</v>
      </c>
      <c r="X32" s="17">
        <f t="shared" si="45"/>
        <v>0</v>
      </c>
      <c r="Y32" s="17">
        <f t="shared" si="45"/>
        <v>101</v>
      </c>
      <c r="Z32" s="17">
        <f t="shared" si="45"/>
        <v>790</v>
      </c>
      <c r="AA32" s="17">
        <f t="shared" si="45"/>
        <v>1487</v>
      </c>
      <c r="AB32" s="17">
        <f t="shared" si="45"/>
        <v>1834</v>
      </c>
      <c r="AC32" s="17">
        <f t="shared" si="45"/>
        <v>1833</v>
      </c>
      <c r="AD32" s="17">
        <f t="shared" si="45"/>
        <v>1467</v>
      </c>
      <c r="AE32" s="17">
        <f t="shared" si="45"/>
        <v>1631</v>
      </c>
      <c r="AF32" s="17">
        <f t="shared" si="45"/>
        <v>1494</v>
      </c>
      <c r="AG32" s="17">
        <f t="shared" ref="AG32" si="46">AG77+AG122</f>
        <v>1124</v>
      </c>
      <c r="AH32" s="17">
        <f t="shared" si="45"/>
        <v>731</v>
      </c>
      <c r="AI32" s="85">
        <f t="shared" si="8"/>
        <v>12492</v>
      </c>
    </row>
    <row r="33" spans="1:35" ht="12.75" customHeight="1" x14ac:dyDescent="0.2">
      <c r="A33" s="121"/>
      <c r="B33" s="138"/>
      <c r="C33" s="11" t="s">
        <v>39</v>
      </c>
      <c r="D33" s="18">
        <f t="shared" ref="D33:AH33" si="47">D78+D123</f>
        <v>0</v>
      </c>
      <c r="E33" s="18">
        <f t="shared" si="47"/>
        <v>0</v>
      </c>
      <c r="F33" s="18">
        <f t="shared" si="47"/>
        <v>0</v>
      </c>
      <c r="G33" s="18">
        <f t="shared" si="47"/>
        <v>0</v>
      </c>
      <c r="H33" s="18">
        <f t="shared" si="47"/>
        <v>0</v>
      </c>
      <c r="I33" s="18">
        <f t="shared" si="47"/>
        <v>0</v>
      </c>
      <c r="J33" s="18">
        <f t="shared" si="47"/>
        <v>0</v>
      </c>
      <c r="K33" s="18">
        <f t="shared" si="47"/>
        <v>0</v>
      </c>
      <c r="L33" s="18">
        <f t="shared" si="47"/>
        <v>0</v>
      </c>
      <c r="M33" s="18">
        <f t="shared" si="47"/>
        <v>0</v>
      </c>
      <c r="N33" s="18">
        <f t="shared" si="47"/>
        <v>0</v>
      </c>
      <c r="O33" s="18">
        <f t="shared" si="47"/>
        <v>0</v>
      </c>
      <c r="P33" s="18">
        <f t="shared" si="47"/>
        <v>0</v>
      </c>
      <c r="Q33" s="18">
        <f t="shared" si="47"/>
        <v>0</v>
      </c>
      <c r="R33" s="18">
        <f t="shared" si="47"/>
        <v>0</v>
      </c>
      <c r="S33" s="18">
        <f t="shared" si="47"/>
        <v>0</v>
      </c>
      <c r="T33" s="18">
        <f t="shared" si="47"/>
        <v>0</v>
      </c>
      <c r="U33" s="18">
        <f t="shared" si="47"/>
        <v>0</v>
      </c>
      <c r="V33" s="18">
        <f t="shared" si="47"/>
        <v>0</v>
      </c>
      <c r="W33" s="18">
        <f t="shared" si="47"/>
        <v>0</v>
      </c>
      <c r="X33" s="18">
        <f t="shared" si="47"/>
        <v>0</v>
      </c>
      <c r="Y33" s="18">
        <f t="shared" si="47"/>
        <v>31072</v>
      </c>
      <c r="Z33" s="18">
        <f t="shared" si="47"/>
        <v>261917</v>
      </c>
      <c r="AA33" s="18">
        <f t="shared" si="47"/>
        <v>550320</v>
      </c>
      <c r="AB33" s="18">
        <f t="shared" si="47"/>
        <v>712613</v>
      </c>
      <c r="AC33" s="18">
        <f t="shared" si="47"/>
        <v>712817</v>
      </c>
      <c r="AD33" s="18">
        <f t="shared" si="47"/>
        <v>652655</v>
      </c>
      <c r="AE33" s="18">
        <f t="shared" si="47"/>
        <v>947153</v>
      </c>
      <c r="AF33" s="18">
        <f t="shared" si="47"/>
        <v>1016553</v>
      </c>
      <c r="AG33" s="18">
        <f t="shared" ref="AG33" si="48">AG78+AG123</f>
        <v>682387</v>
      </c>
      <c r="AH33" s="18">
        <f t="shared" si="47"/>
        <v>345461</v>
      </c>
      <c r="AI33" s="86">
        <f t="shared" si="8"/>
        <v>5912948</v>
      </c>
    </row>
    <row r="34" spans="1:35" ht="12.75" customHeight="1" x14ac:dyDescent="0.2">
      <c r="A34" s="121"/>
      <c r="B34" s="137" t="s">
        <v>38</v>
      </c>
      <c r="C34" s="10" t="s">
        <v>25</v>
      </c>
      <c r="D34" s="17">
        <f t="shared" ref="D34:AH34" si="49">D79+D124</f>
        <v>0</v>
      </c>
      <c r="E34" s="17">
        <f t="shared" si="49"/>
        <v>0</v>
      </c>
      <c r="F34" s="17">
        <f t="shared" si="49"/>
        <v>0</v>
      </c>
      <c r="G34" s="17">
        <f t="shared" si="49"/>
        <v>0</v>
      </c>
      <c r="H34" s="17">
        <f t="shared" si="49"/>
        <v>0</v>
      </c>
      <c r="I34" s="17">
        <f t="shared" si="49"/>
        <v>0</v>
      </c>
      <c r="J34" s="17">
        <f t="shared" si="49"/>
        <v>0</v>
      </c>
      <c r="K34" s="17">
        <f t="shared" si="49"/>
        <v>0</v>
      </c>
      <c r="L34" s="17">
        <f t="shared" si="49"/>
        <v>0</v>
      </c>
      <c r="M34" s="17">
        <f t="shared" si="49"/>
        <v>0</v>
      </c>
      <c r="N34" s="17">
        <f t="shared" si="49"/>
        <v>0</v>
      </c>
      <c r="O34" s="17">
        <f t="shared" si="49"/>
        <v>0</v>
      </c>
      <c r="P34" s="17">
        <f t="shared" si="49"/>
        <v>0</v>
      </c>
      <c r="Q34" s="17">
        <f t="shared" si="49"/>
        <v>0</v>
      </c>
      <c r="R34" s="17">
        <f t="shared" si="49"/>
        <v>0</v>
      </c>
      <c r="S34" s="17">
        <f t="shared" si="49"/>
        <v>0</v>
      </c>
      <c r="T34" s="17">
        <f t="shared" si="49"/>
        <v>0</v>
      </c>
      <c r="U34" s="17">
        <f t="shared" si="49"/>
        <v>0</v>
      </c>
      <c r="V34" s="17">
        <f t="shared" si="49"/>
        <v>0</v>
      </c>
      <c r="W34" s="17">
        <f t="shared" si="49"/>
        <v>0</v>
      </c>
      <c r="X34" s="17">
        <f t="shared" si="49"/>
        <v>0</v>
      </c>
      <c r="Y34" s="17">
        <f t="shared" si="49"/>
        <v>0</v>
      </c>
      <c r="Z34" s="17">
        <f t="shared" si="49"/>
        <v>0</v>
      </c>
      <c r="AA34" s="17">
        <f t="shared" si="49"/>
        <v>0</v>
      </c>
      <c r="AB34" s="17">
        <f t="shared" si="49"/>
        <v>0</v>
      </c>
      <c r="AC34" s="17">
        <f t="shared" si="49"/>
        <v>0</v>
      </c>
      <c r="AD34" s="17">
        <f t="shared" si="49"/>
        <v>89</v>
      </c>
      <c r="AE34" s="17">
        <f t="shared" si="49"/>
        <v>331</v>
      </c>
      <c r="AF34" s="17">
        <f t="shared" si="49"/>
        <v>397</v>
      </c>
      <c r="AG34" s="17">
        <f t="shared" ref="AG34" si="50">AG79+AG124</f>
        <v>96</v>
      </c>
      <c r="AH34" s="17">
        <f t="shared" si="49"/>
        <v>0</v>
      </c>
      <c r="AI34" s="85">
        <f t="shared" si="8"/>
        <v>913</v>
      </c>
    </row>
    <row r="35" spans="1:35" ht="12.75" customHeight="1" x14ac:dyDescent="0.2">
      <c r="A35" s="121"/>
      <c r="B35" s="138"/>
      <c r="C35" s="11" t="s">
        <v>39</v>
      </c>
      <c r="D35" s="18">
        <f t="shared" ref="D35:AH35" si="51">D80+D125</f>
        <v>0</v>
      </c>
      <c r="E35" s="18">
        <f t="shared" si="51"/>
        <v>0</v>
      </c>
      <c r="F35" s="18">
        <f t="shared" si="51"/>
        <v>0</v>
      </c>
      <c r="G35" s="18">
        <f t="shared" si="51"/>
        <v>0</v>
      </c>
      <c r="H35" s="18">
        <f t="shared" si="51"/>
        <v>0</v>
      </c>
      <c r="I35" s="18">
        <f t="shared" si="51"/>
        <v>0</v>
      </c>
      <c r="J35" s="18">
        <f t="shared" si="51"/>
        <v>0</v>
      </c>
      <c r="K35" s="18">
        <f t="shared" si="51"/>
        <v>0</v>
      </c>
      <c r="L35" s="18">
        <f t="shared" si="51"/>
        <v>0</v>
      </c>
      <c r="M35" s="18">
        <f t="shared" si="51"/>
        <v>0</v>
      </c>
      <c r="N35" s="18">
        <f t="shared" si="51"/>
        <v>0</v>
      </c>
      <c r="O35" s="18">
        <f t="shared" si="51"/>
        <v>0</v>
      </c>
      <c r="P35" s="18">
        <f t="shared" si="51"/>
        <v>0</v>
      </c>
      <c r="Q35" s="18">
        <f t="shared" si="51"/>
        <v>0</v>
      </c>
      <c r="R35" s="18">
        <f t="shared" si="51"/>
        <v>0</v>
      </c>
      <c r="S35" s="18">
        <f t="shared" si="51"/>
        <v>0</v>
      </c>
      <c r="T35" s="18">
        <f t="shared" si="51"/>
        <v>0</v>
      </c>
      <c r="U35" s="18">
        <f t="shared" si="51"/>
        <v>0</v>
      </c>
      <c r="V35" s="18">
        <f t="shared" si="51"/>
        <v>0</v>
      </c>
      <c r="W35" s="18">
        <f t="shared" si="51"/>
        <v>0</v>
      </c>
      <c r="X35" s="18">
        <f t="shared" si="51"/>
        <v>0</v>
      </c>
      <c r="Y35" s="18">
        <f t="shared" si="51"/>
        <v>0</v>
      </c>
      <c r="Z35" s="18">
        <f t="shared" si="51"/>
        <v>0</v>
      </c>
      <c r="AA35" s="18">
        <f t="shared" si="51"/>
        <v>0</v>
      </c>
      <c r="AB35" s="18">
        <f t="shared" si="51"/>
        <v>0</v>
      </c>
      <c r="AC35" s="18">
        <f t="shared" si="51"/>
        <v>0</v>
      </c>
      <c r="AD35" s="18">
        <f t="shared" si="51"/>
        <v>34556</v>
      </c>
      <c r="AE35" s="18">
        <f t="shared" si="51"/>
        <v>117536</v>
      </c>
      <c r="AF35" s="18">
        <f t="shared" si="51"/>
        <v>176525</v>
      </c>
      <c r="AG35" s="18">
        <f t="shared" ref="AG35" si="52">AG80+AG125</f>
        <v>35311</v>
      </c>
      <c r="AH35" s="18">
        <f t="shared" si="51"/>
        <v>0</v>
      </c>
      <c r="AI35" s="86">
        <f t="shared" si="8"/>
        <v>363928</v>
      </c>
    </row>
    <row r="36" spans="1:35" ht="12.75" customHeight="1" x14ac:dyDescent="0.2">
      <c r="A36" s="121"/>
      <c r="B36" s="137" t="s">
        <v>40</v>
      </c>
      <c r="C36" s="10" t="s">
        <v>25</v>
      </c>
      <c r="D36" s="17">
        <f t="shared" ref="D36:AH36" si="53">D81+D126</f>
        <v>0</v>
      </c>
      <c r="E36" s="17">
        <f t="shared" si="53"/>
        <v>0</v>
      </c>
      <c r="F36" s="17">
        <f t="shared" si="53"/>
        <v>0</v>
      </c>
      <c r="G36" s="17">
        <f t="shared" si="53"/>
        <v>0</v>
      </c>
      <c r="H36" s="17">
        <f t="shared" si="53"/>
        <v>0</v>
      </c>
      <c r="I36" s="17">
        <f t="shared" si="53"/>
        <v>0</v>
      </c>
      <c r="J36" s="17">
        <f t="shared" si="53"/>
        <v>0</v>
      </c>
      <c r="K36" s="17">
        <f t="shared" si="53"/>
        <v>0</v>
      </c>
      <c r="L36" s="17">
        <f t="shared" si="53"/>
        <v>0</v>
      </c>
      <c r="M36" s="17">
        <f t="shared" si="53"/>
        <v>0</v>
      </c>
      <c r="N36" s="17">
        <f t="shared" si="53"/>
        <v>0</v>
      </c>
      <c r="O36" s="17">
        <f t="shared" si="53"/>
        <v>0</v>
      </c>
      <c r="P36" s="17">
        <f t="shared" si="53"/>
        <v>0</v>
      </c>
      <c r="Q36" s="17">
        <f t="shared" si="53"/>
        <v>0</v>
      </c>
      <c r="R36" s="17">
        <f t="shared" si="53"/>
        <v>0</v>
      </c>
      <c r="S36" s="17">
        <f t="shared" si="53"/>
        <v>0</v>
      </c>
      <c r="T36" s="17">
        <f t="shared" si="53"/>
        <v>0</v>
      </c>
      <c r="U36" s="17">
        <f t="shared" si="53"/>
        <v>0</v>
      </c>
      <c r="V36" s="17">
        <f t="shared" si="53"/>
        <v>0</v>
      </c>
      <c r="W36" s="17">
        <f t="shared" si="53"/>
        <v>0</v>
      </c>
      <c r="X36" s="17">
        <f t="shared" si="53"/>
        <v>0</v>
      </c>
      <c r="Y36" s="17">
        <f t="shared" si="53"/>
        <v>0</v>
      </c>
      <c r="Z36" s="17">
        <f t="shared" si="53"/>
        <v>0</v>
      </c>
      <c r="AA36" s="17">
        <f t="shared" si="53"/>
        <v>0</v>
      </c>
      <c r="AB36" s="17">
        <f t="shared" si="53"/>
        <v>0</v>
      </c>
      <c r="AC36" s="17">
        <f t="shared" si="53"/>
        <v>0</v>
      </c>
      <c r="AD36" s="17">
        <f t="shared" si="53"/>
        <v>0</v>
      </c>
      <c r="AE36" s="17">
        <f t="shared" si="53"/>
        <v>0</v>
      </c>
      <c r="AF36" s="17">
        <f t="shared" si="53"/>
        <v>330</v>
      </c>
      <c r="AG36" s="17">
        <f t="shared" ref="AG36" si="54">AG81+AG126</f>
        <v>696</v>
      </c>
      <c r="AH36" s="17">
        <f t="shared" si="53"/>
        <v>1061</v>
      </c>
      <c r="AI36" s="85">
        <f t="shared" si="8"/>
        <v>2087</v>
      </c>
    </row>
    <row r="37" spans="1:35" ht="12.75" customHeight="1" x14ac:dyDescent="0.2">
      <c r="A37" s="122"/>
      <c r="B37" s="138"/>
      <c r="C37" s="11" t="s">
        <v>39</v>
      </c>
      <c r="D37" s="18">
        <f t="shared" ref="D37:AH37" si="55">D82+D127</f>
        <v>0</v>
      </c>
      <c r="E37" s="18">
        <f t="shared" si="55"/>
        <v>0</v>
      </c>
      <c r="F37" s="18">
        <f t="shared" si="55"/>
        <v>0</v>
      </c>
      <c r="G37" s="18">
        <f t="shared" si="55"/>
        <v>0</v>
      </c>
      <c r="H37" s="18">
        <f t="shared" si="55"/>
        <v>0</v>
      </c>
      <c r="I37" s="18">
        <f t="shared" si="55"/>
        <v>0</v>
      </c>
      <c r="J37" s="18">
        <f t="shared" si="55"/>
        <v>0</v>
      </c>
      <c r="K37" s="18">
        <f t="shared" si="55"/>
        <v>0</v>
      </c>
      <c r="L37" s="18">
        <f t="shared" si="55"/>
        <v>0</v>
      </c>
      <c r="M37" s="18">
        <f t="shared" si="55"/>
        <v>0</v>
      </c>
      <c r="N37" s="18">
        <f t="shared" si="55"/>
        <v>0</v>
      </c>
      <c r="O37" s="18">
        <f t="shared" si="55"/>
        <v>0</v>
      </c>
      <c r="P37" s="18">
        <f t="shared" si="55"/>
        <v>0</v>
      </c>
      <c r="Q37" s="18">
        <f t="shared" si="55"/>
        <v>0</v>
      </c>
      <c r="R37" s="18">
        <f t="shared" si="55"/>
        <v>0</v>
      </c>
      <c r="S37" s="18">
        <f t="shared" si="55"/>
        <v>0</v>
      </c>
      <c r="T37" s="18">
        <f t="shared" si="55"/>
        <v>0</v>
      </c>
      <c r="U37" s="18">
        <f t="shared" si="55"/>
        <v>0</v>
      </c>
      <c r="V37" s="18">
        <f t="shared" si="55"/>
        <v>0</v>
      </c>
      <c r="W37" s="18">
        <f t="shared" si="55"/>
        <v>0</v>
      </c>
      <c r="X37" s="18">
        <f t="shared" si="55"/>
        <v>0</v>
      </c>
      <c r="Y37" s="18">
        <f t="shared" si="55"/>
        <v>0</v>
      </c>
      <c r="Z37" s="18">
        <f t="shared" si="55"/>
        <v>0</v>
      </c>
      <c r="AA37" s="18">
        <f t="shared" si="55"/>
        <v>0</v>
      </c>
      <c r="AB37" s="18">
        <f t="shared" si="55"/>
        <v>0</v>
      </c>
      <c r="AC37" s="18">
        <f t="shared" si="55"/>
        <v>0</v>
      </c>
      <c r="AD37" s="18">
        <f t="shared" si="55"/>
        <v>0</v>
      </c>
      <c r="AE37" s="18">
        <f t="shared" si="55"/>
        <v>0</v>
      </c>
      <c r="AF37" s="18">
        <f t="shared" si="55"/>
        <v>153234</v>
      </c>
      <c r="AG37" s="18">
        <f t="shared" ref="AG37" si="56">AG82+AG127</f>
        <v>304980</v>
      </c>
      <c r="AH37" s="18">
        <f t="shared" si="55"/>
        <v>416237</v>
      </c>
      <c r="AI37" s="86">
        <f t="shared" si="8"/>
        <v>874451</v>
      </c>
    </row>
    <row r="38" spans="1:35" ht="12.75" customHeight="1" x14ac:dyDescent="0.2">
      <c r="A38" s="120" t="s">
        <v>41</v>
      </c>
      <c r="B38" s="137" t="s">
        <v>42</v>
      </c>
      <c r="C38" s="10" t="s">
        <v>25</v>
      </c>
      <c r="D38" s="17">
        <f t="shared" ref="D38:AH38" si="57">D83+D128</f>
        <v>0</v>
      </c>
      <c r="E38" s="17">
        <f t="shared" si="57"/>
        <v>0</v>
      </c>
      <c r="F38" s="17">
        <f t="shared" si="57"/>
        <v>0</v>
      </c>
      <c r="G38" s="17">
        <f t="shared" si="57"/>
        <v>0</v>
      </c>
      <c r="H38" s="17">
        <f t="shared" si="57"/>
        <v>0</v>
      </c>
      <c r="I38" s="17">
        <f t="shared" si="57"/>
        <v>0</v>
      </c>
      <c r="J38" s="17">
        <f t="shared" si="57"/>
        <v>0</v>
      </c>
      <c r="K38" s="17">
        <f t="shared" si="57"/>
        <v>0</v>
      </c>
      <c r="L38" s="17">
        <f t="shared" si="57"/>
        <v>0</v>
      </c>
      <c r="M38" s="17">
        <f t="shared" si="57"/>
        <v>0</v>
      </c>
      <c r="N38" s="17">
        <f t="shared" si="57"/>
        <v>0</v>
      </c>
      <c r="O38" s="17">
        <f t="shared" si="57"/>
        <v>0</v>
      </c>
      <c r="P38" s="17">
        <f t="shared" si="57"/>
        <v>0</v>
      </c>
      <c r="Q38" s="17">
        <f t="shared" si="57"/>
        <v>0</v>
      </c>
      <c r="R38" s="17">
        <f t="shared" si="57"/>
        <v>0</v>
      </c>
      <c r="S38" s="17">
        <f t="shared" si="57"/>
        <v>0</v>
      </c>
      <c r="T38" s="17">
        <f t="shared" si="57"/>
        <v>1599</v>
      </c>
      <c r="U38" s="17">
        <f t="shared" si="57"/>
        <v>809</v>
      </c>
      <c r="V38" s="17">
        <f t="shared" si="57"/>
        <v>3344</v>
      </c>
      <c r="W38" s="17">
        <f t="shared" si="57"/>
        <v>2873</v>
      </c>
      <c r="X38" s="17">
        <f t="shared" si="57"/>
        <v>2068</v>
      </c>
      <c r="Y38" s="17">
        <f t="shared" si="57"/>
        <v>2258</v>
      </c>
      <c r="Z38" s="17">
        <f t="shared" si="57"/>
        <v>1783</v>
      </c>
      <c r="AA38" s="17">
        <f t="shared" si="57"/>
        <v>1731</v>
      </c>
      <c r="AB38" s="17">
        <f t="shared" si="57"/>
        <v>2711</v>
      </c>
      <c r="AC38" s="17">
        <f t="shared" si="57"/>
        <v>4229</v>
      </c>
      <c r="AD38" s="17">
        <f t="shared" si="57"/>
        <v>5578</v>
      </c>
      <c r="AE38" s="17">
        <f t="shared" si="57"/>
        <v>5586</v>
      </c>
      <c r="AF38" s="17">
        <f t="shared" si="57"/>
        <v>5517</v>
      </c>
      <c r="AG38" s="17">
        <f t="shared" ref="AG38" si="58">AG83+AG128</f>
        <v>2036</v>
      </c>
      <c r="AH38" s="17">
        <f t="shared" si="57"/>
        <v>1378</v>
      </c>
      <c r="AI38" s="85">
        <f t="shared" si="8"/>
        <v>43500</v>
      </c>
    </row>
    <row r="39" spans="1:35" ht="12.75" customHeight="1" x14ac:dyDescent="0.2">
      <c r="A39" s="121"/>
      <c r="B39" s="138"/>
      <c r="C39" s="11" t="s">
        <v>39</v>
      </c>
      <c r="D39" s="18">
        <f t="shared" ref="D39:AH39" si="59">D84+D129</f>
        <v>0</v>
      </c>
      <c r="E39" s="18">
        <f t="shared" si="59"/>
        <v>0</v>
      </c>
      <c r="F39" s="18">
        <f t="shared" si="59"/>
        <v>0</v>
      </c>
      <c r="G39" s="18">
        <f t="shared" si="59"/>
        <v>0</v>
      </c>
      <c r="H39" s="18">
        <f t="shared" si="59"/>
        <v>0</v>
      </c>
      <c r="I39" s="18">
        <f t="shared" si="59"/>
        <v>0</v>
      </c>
      <c r="J39" s="18">
        <f t="shared" si="59"/>
        <v>0</v>
      </c>
      <c r="K39" s="18">
        <f t="shared" si="59"/>
        <v>0</v>
      </c>
      <c r="L39" s="18">
        <f t="shared" si="59"/>
        <v>0</v>
      </c>
      <c r="M39" s="18">
        <f t="shared" si="59"/>
        <v>0</v>
      </c>
      <c r="N39" s="18">
        <f t="shared" si="59"/>
        <v>0</v>
      </c>
      <c r="O39" s="18">
        <f t="shared" si="59"/>
        <v>0</v>
      </c>
      <c r="P39" s="18">
        <f t="shared" si="59"/>
        <v>0</v>
      </c>
      <c r="Q39" s="18">
        <f t="shared" si="59"/>
        <v>0</v>
      </c>
      <c r="R39" s="18">
        <f t="shared" si="59"/>
        <v>0</v>
      </c>
      <c r="S39" s="18">
        <f t="shared" si="59"/>
        <v>0</v>
      </c>
      <c r="T39" s="18">
        <f t="shared" si="59"/>
        <v>37336</v>
      </c>
      <c r="U39" s="18">
        <f t="shared" si="59"/>
        <v>38628</v>
      </c>
      <c r="V39" s="18">
        <f t="shared" si="59"/>
        <v>190817</v>
      </c>
      <c r="W39" s="18">
        <f t="shared" si="59"/>
        <v>173186</v>
      </c>
      <c r="X39" s="18">
        <f t="shared" si="59"/>
        <v>129216.23612516947</v>
      </c>
      <c r="Y39" s="18">
        <f t="shared" si="59"/>
        <v>130410.73128753479</v>
      </c>
      <c r="Z39" s="18">
        <f t="shared" si="59"/>
        <v>107395</v>
      </c>
      <c r="AA39" s="18">
        <f t="shared" si="59"/>
        <v>103979</v>
      </c>
      <c r="AB39" s="18">
        <f t="shared" si="59"/>
        <v>159228</v>
      </c>
      <c r="AC39" s="18">
        <f t="shared" si="59"/>
        <v>250620</v>
      </c>
      <c r="AD39" s="18">
        <f t="shared" si="59"/>
        <v>381042</v>
      </c>
      <c r="AE39" s="18">
        <f t="shared" si="59"/>
        <v>613847</v>
      </c>
      <c r="AF39" s="18">
        <f t="shared" si="59"/>
        <v>692415</v>
      </c>
      <c r="AG39" s="18">
        <f t="shared" ref="AG39" si="60">AG84+AG129</f>
        <v>273184</v>
      </c>
      <c r="AH39" s="18">
        <f t="shared" si="59"/>
        <v>145290</v>
      </c>
      <c r="AI39" s="86">
        <f t="shared" si="8"/>
        <v>3426593.9674127041</v>
      </c>
    </row>
    <row r="40" spans="1:35" ht="12.75" customHeight="1" x14ac:dyDescent="0.2">
      <c r="A40" s="121"/>
      <c r="B40" s="137" t="s">
        <v>43</v>
      </c>
      <c r="C40" s="10" t="s">
        <v>25</v>
      </c>
      <c r="D40" s="17">
        <f t="shared" ref="D40:AH40" si="61">D85+D130</f>
        <v>0</v>
      </c>
      <c r="E40" s="17">
        <f t="shared" si="61"/>
        <v>0</v>
      </c>
      <c r="F40" s="17">
        <f t="shared" si="61"/>
        <v>0</v>
      </c>
      <c r="G40" s="17">
        <f t="shared" si="61"/>
        <v>0</v>
      </c>
      <c r="H40" s="17">
        <f t="shared" si="61"/>
        <v>0</v>
      </c>
      <c r="I40" s="17">
        <f t="shared" si="61"/>
        <v>0</v>
      </c>
      <c r="J40" s="17">
        <f t="shared" si="61"/>
        <v>0</v>
      </c>
      <c r="K40" s="17">
        <f t="shared" si="61"/>
        <v>0</v>
      </c>
      <c r="L40" s="17">
        <f t="shared" si="61"/>
        <v>0</v>
      </c>
      <c r="M40" s="17">
        <f t="shared" si="61"/>
        <v>0</v>
      </c>
      <c r="N40" s="17">
        <f t="shared" si="61"/>
        <v>0</v>
      </c>
      <c r="O40" s="17">
        <f t="shared" si="61"/>
        <v>0</v>
      </c>
      <c r="P40" s="17">
        <f t="shared" si="61"/>
        <v>0</v>
      </c>
      <c r="Q40" s="17">
        <f t="shared" si="61"/>
        <v>0</v>
      </c>
      <c r="R40" s="17">
        <f t="shared" si="61"/>
        <v>0</v>
      </c>
      <c r="S40" s="17">
        <f t="shared" si="61"/>
        <v>0</v>
      </c>
      <c r="T40" s="17">
        <f t="shared" si="61"/>
        <v>0</v>
      </c>
      <c r="U40" s="17">
        <f t="shared" si="61"/>
        <v>0</v>
      </c>
      <c r="V40" s="17">
        <f t="shared" si="61"/>
        <v>0</v>
      </c>
      <c r="W40" s="17">
        <f t="shared" si="61"/>
        <v>0</v>
      </c>
      <c r="X40" s="17">
        <f t="shared" si="61"/>
        <v>0</v>
      </c>
      <c r="Y40" s="17">
        <f t="shared" si="61"/>
        <v>0</v>
      </c>
      <c r="Z40" s="17">
        <f t="shared" si="61"/>
        <v>0</v>
      </c>
      <c r="AA40" s="17">
        <f t="shared" si="61"/>
        <v>0</v>
      </c>
      <c r="AB40" s="17">
        <f t="shared" si="61"/>
        <v>0</v>
      </c>
      <c r="AC40" s="17">
        <f t="shared" si="61"/>
        <v>0</v>
      </c>
      <c r="AD40" s="17">
        <f t="shared" si="61"/>
        <v>0</v>
      </c>
      <c r="AE40" s="17">
        <f t="shared" si="61"/>
        <v>0</v>
      </c>
      <c r="AF40" s="17">
        <f t="shared" si="61"/>
        <v>0</v>
      </c>
      <c r="AG40" s="17">
        <f t="shared" ref="AG40" si="62">AG85+AG130</f>
        <v>0</v>
      </c>
      <c r="AH40" s="17">
        <f t="shared" si="61"/>
        <v>0</v>
      </c>
      <c r="AI40" s="85">
        <f t="shared" si="8"/>
        <v>0</v>
      </c>
    </row>
    <row r="41" spans="1:35" ht="12.75" customHeight="1" x14ac:dyDescent="0.2">
      <c r="A41" s="121"/>
      <c r="B41" s="138"/>
      <c r="C41" s="11" t="s">
        <v>39</v>
      </c>
      <c r="D41" s="18">
        <f t="shared" ref="D41:AH41" si="63">D86+D131</f>
        <v>0</v>
      </c>
      <c r="E41" s="18">
        <f t="shared" si="63"/>
        <v>0</v>
      </c>
      <c r="F41" s="18">
        <f t="shared" si="63"/>
        <v>0</v>
      </c>
      <c r="G41" s="18">
        <f t="shared" si="63"/>
        <v>0</v>
      </c>
      <c r="H41" s="18">
        <f t="shared" si="63"/>
        <v>0</v>
      </c>
      <c r="I41" s="18">
        <f t="shared" si="63"/>
        <v>0</v>
      </c>
      <c r="J41" s="18">
        <f t="shared" si="63"/>
        <v>0</v>
      </c>
      <c r="K41" s="18">
        <f t="shared" si="63"/>
        <v>0</v>
      </c>
      <c r="L41" s="18">
        <f t="shared" si="63"/>
        <v>0</v>
      </c>
      <c r="M41" s="18">
        <f t="shared" si="63"/>
        <v>0</v>
      </c>
      <c r="N41" s="18">
        <f t="shared" si="63"/>
        <v>0</v>
      </c>
      <c r="O41" s="18">
        <f t="shared" si="63"/>
        <v>0</v>
      </c>
      <c r="P41" s="18">
        <f t="shared" si="63"/>
        <v>0</v>
      </c>
      <c r="Q41" s="18">
        <f t="shared" si="63"/>
        <v>0</v>
      </c>
      <c r="R41" s="18">
        <f t="shared" si="63"/>
        <v>0</v>
      </c>
      <c r="S41" s="18">
        <f t="shared" si="63"/>
        <v>0</v>
      </c>
      <c r="T41" s="18">
        <f t="shared" si="63"/>
        <v>0</v>
      </c>
      <c r="U41" s="18">
        <f t="shared" si="63"/>
        <v>0</v>
      </c>
      <c r="V41" s="18">
        <f t="shared" si="63"/>
        <v>0</v>
      </c>
      <c r="W41" s="18">
        <f t="shared" si="63"/>
        <v>0</v>
      </c>
      <c r="X41" s="18">
        <f t="shared" si="63"/>
        <v>0</v>
      </c>
      <c r="Y41" s="18">
        <f t="shared" si="63"/>
        <v>0</v>
      </c>
      <c r="Z41" s="18">
        <f t="shared" si="63"/>
        <v>0</v>
      </c>
      <c r="AA41" s="18">
        <f t="shared" si="63"/>
        <v>0</v>
      </c>
      <c r="AB41" s="18">
        <f t="shared" si="63"/>
        <v>0</v>
      </c>
      <c r="AC41" s="18">
        <f t="shared" si="63"/>
        <v>0</v>
      </c>
      <c r="AD41" s="18">
        <f t="shared" si="63"/>
        <v>0</v>
      </c>
      <c r="AE41" s="18">
        <f t="shared" si="63"/>
        <v>0</v>
      </c>
      <c r="AF41" s="18">
        <f t="shared" si="63"/>
        <v>0</v>
      </c>
      <c r="AG41" s="18">
        <f t="shared" ref="AG41" si="64">AG86+AG131</f>
        <v>0</v>
      </c>
      <c r="AH41" s="18">
        <f t="shared" si="63"/>
        <v>0</v>
      </c>
      <c r="AI41" s="86">
        <f t="shared" si="8"/>
        <v>0</v>
      </c>
    </row>
    <row r="42" spans="1:35" ht="12.75" customHeight="1" x14ac:dyDescent="0.2">
      <c r="A42" s="121"/>
      <c r="B42" s="137" t="s">
        <v>44</v>
      </c>
      <c r="C42" s="10" t="s">
        <v>25</v>
      </c>
      <c r="D42" s="17">
        <f t="shared" ref="D42:AH42" si="65">D87+D132</f>
        <v>0</v>
      </c>
      <c r="E42" s="17">
        <f t="shared" si="65"/>
        <v>0</v>
      </c>
      <c r="F42" s="17">
        <f t="shared" si="65"/>
        <v>0</v>
      </c>
      <c r="G42" s="17">
        <f t="shared" si="65"/>
        <v>0</v>
      </c>
      <c r="H42" s="17">
        <f t="shared" si="65"/>
        <v>0</v>
      </c>
      <c r="I42" s="17">
        <f t="shared" si="65"/>
        <v>0</v>
      </c>
      <c r="J42" s="17">
        <f t="shared" si="65"/>
        <v>0</v>
      </c>
      <c r="K42" s="17">
        <f t="shared" si="65"/>
        <v>0</v>
      </c>
      <c r="L42" s="17">
        <f t="shared" si="65"/>
        <v>0</v>
      </c>
      <c r="M42" s="17">
        <f t="shared" si="65"/>
        <v>0</v>
      </c>
      <c r="N42" s="17">
        <f t="shared" si="65"/>
        <v>0</v>
      </c>
      <c r="O42" s="17">
        <f t="shared" si="65"/>
        <v>0</v>
      </c>
      <c r="P42" s="17">
        <f t="shared" si="65"/>
        <v>0</v>
      </c>
      <c r="Q42" s="17">
        <f t="shared" si="65"/>
        <v>0</v>
      </c>
      <c r="R42" s="17">
        <f t="shared" si="65"/>
        <v>0</v>
      </c>
      <c r="S42" s="17">
        <f t="shared" si="65"/>
        <v>0</v>
      </c>
      <c r="T42" s="17">
        <f t="shared" si="65"/>
        <v>0</v>
      </c>
      <c r="U42" s="17">
        <f t="shared" si="65"/>
        <v>0</v>
      </c>
      <c r="V42" s="17">
        <f t="shared" si="65"/>
        <v>0</v>
      </c>
      <c r="W42" s="17">
        <f t="shared" si="65"/>
        <v>0</v>
      </c>
      <c r="X42" s="17">
        <f t="shared" si="65"/>
        <v>0</v>
      </c>
      <c r="Y42" s="17">
        <f t="shared" si="65"/>
        <v>0</v>
      </c>
      <c r="Z42" s="17">
        <f t="shared" si="65"/>
        <v>95</v>
      </c>
      <c r="AA42" s="17">
        <f t="shared" si="65"/>
        <v>1</v>
      </c>
      <c r="AB42" s="17">
        <f t="shared" si="65"/>
        <v>0</v>
      </c>
      <c r="AC42" s="17">
        <f t="shared" si="65"/>
        <v>0</v>
      </c>
      <c r="AD42" s="17">
        <f t="shared" si="65"/>
        <v>0</v>
      </c>
      <c r="AE42" s="17">
        <f t="shared" si="65"/>
        <v>0</v>
      </c>
      <c r="AF42" s="17">
        <f t="shared" si="65"/>
        <v>0</v>
      </c>
      <c r="AG42" s="17">
        <f t="shared" ref="AG42" si="66">AG87+AG132</f>
        <v>0</v>
      </c>
      <c r="AH42" s="17">
        <f t="shared" si="65"/>
        <v>0</v>
      </c>
      <c r="AI42" s="85">
        <f t="shared" si="8"/>
        <v>96</v>
      </c>
    </row>
    <row r="43" spans="1:35" ht="12.75" customHeight="1" x14ac:dyDescent="0.2">
      <c r="A43" s="121"/>
      <c r="B43" s="138"/>
      <c r="C43" s="11" t="s">
        <v>39</v>
      </c>
      <c r="D43" s="18">
        <f t="shared" ref="D43:AH43" si="67">D88+D133</f>
        <v>0</v>
      </c>
      <c r="E43" s="18">
        <f t="shared" si="67"/>
        <v>0</v>
      </c>
      <c r="F43" s="18">
        <f t="shared" si="67"/>
        <v>0</v>
      </c>
      <c r="G43" s="18">
        <f t="shared" si="67"/>
        <v>0</v>
      </c>
      <c r="H43" s="18">
        <f t="shared" si="67"/>
        <v>0</v>
      </c>
      <c r="I43" s="18">
        <f t="shared" si="67"/>
        <v>0</v>
      </c>
      <c r="J43" s="18">
        <f t="shared" si="67"/>
        <v>0</v>
      </c>
      <c r="K43" s="18">
        <f t="shared" si="67"/>
        <v>0</v>
      </c>
      <c r="L43" s="18">
        <f t="shared" si="67"/>
        <v>0</v>
      </c>
      <c r="M43" s="18">
        <f t="shared" si="67"/>
        <v>0</v>
      </c>
      <c r="N43" s="18">
        <f t="shared" si="67"/>
        <v>0</v>
      </c>
      <c r="O43" s="18">
        <f t="shared" si="67"/>
        <v>0</v>
      </c>
      <c r="P43" s="18">
        <f t="shared" si="67"/>
        <v>0</v>
      </c>
      <c r="Q43" s="18">
        <f t="shared" si="67"/>
        <v>0</v>
      </c>
      <c r="R43" s="18">
        <f t="shared" si="67"/>
        <v>0</v>
      </c>
      <c r="S43" s="18">
        <f t="shared" si="67"/>
        <v>0</v>
      </c>
      <c r="T43" s="18">
        <f t="shared" si="67"/>
        <v>0</v>
      </c>
      <c r="U43" s="18">
        <f t="shared" si="67"/>
        <v>0</v>
      </c>
      <c r="V43" s="18">
        <f t="shared" si="67"/>
        <v>0</v>
      </c>
      <c r="W43" s="18">
        <f t="shared" si="67"/>
        <v>0</v>
      </c>
      <c r="X43" s="18">
        <f t="shared" si="67"/>
        <v>0</v>
      </c>
      <c r="Y43" s="18">
        <f t="shared" si="67"/>
        <v>0</v>
      </c>
      <c r="Z43" s="18">
        <f t="shared" si="67"/>
        <v>4750</v>
      </c>
      <c r="AA43" s="18">
        <f t="shared" si="67"/>
        <v>50</v>
      </c>
      <c r="AB43" s="18">
        <f t="shared" si="67"/>
        <v>0</v>
      </c>
      <c r="AC43" s="18">
        <f t="shared" si="67"/>
        <v>0</v>
      </c>
      <c r="AD43" s="18">
        <f t="shared" si="67"/>
        <v>0</v>
      </c>
      <c r="AE43" s="18">
        <f t="shared" si="67"/>
        <v>0</v>
      </c>
      <c r="AF43" s="18">
        <f t="shared" si="67"/>
        <v>0</v>
      </c>
      <c r="AG43" s="18">
        <f t="shared" ref="AG43" si="68">AG88+AG133</f>
        <v>0</v>
      </c>
      <c r="AH43" s="18">
        <f t="shared" si="67"/>
        <v>0</v>
      </c>
      <c r="AI43" s="86">
        <f t="shared" si="8"/>
        <v>4800</v>
      </c>
    </row>
    <row r="44" spans="1:35" ht="12.75" customHeight="1" x14ac:dyDescent="0.2">
      <c r="A44" s="121"/>
      <c r="B44" s="137" t="s">
        <v>45</v>
      </c>
      <c r="C44" s="10" t="s">
        <v>25</v>
      </c>
      <c r="D44" s="17">
        <f t="shared" ref="D44:AH44" si="69">D89+D134</f>
        <v>0</v>
      </c>
      <c r="E44" s="17">
        <f t="shared" si="69"/>
        <v>0</v>
      </c>
      <c r="F44" s="17">
        <f t="shared" si="69"/>
        <v>0</v>
      </c>
      <c r="G44" s="17">
        <f t="shared" si="69"/>
        <v>0</v>
      </c>
      <c r="H44" s="17">
        <f t="shared" si="69"/>
        <v>0</v>
      </c>
      <c r="I44" s="17">
        <f t="shared" si="69"/>
        <v>0</v>
      </c>
      <c r="J44" s="17">
        <f t="shared" si="69"/>
        <v>0</v>
      </c>
      <c r="K44" s="17">
        <f t="shared" si="69"/>
        <v>0</v>
      </c>
      <c r="L44" s="17">
        <f t="shared" si="69"/>
        <v>0</v>
      </c>
      <c r="M44" s="17">
        <f t="shared" si="69"/>
        <v>0</v>
      </c>
      <c r="N44" s="17">
        <f t="shared" si="69"/>
        <v>0</v>
      </c>
      <c r="O44" s="17">
        <f t="shared" si="69"/>
        <v>0</v>
      </c>
      <c r="P44" s="17">
        <f t="shared" si="69"/>
        <v>0</v>
      </c>
      <c r="Q44" s="17">
        <f t="shared" si="69"/>
        <v>0</v>
      </c>
      <c r="R44" s="17">
        <f t="shared" si="69"/>
        <v>0</v>
      </c>
      <c r="S44" s="17">
        <f t="shared" si="69"/>
        <v>0</v>
      </c>
      <c r="T44" s="17">
        <f t="shared" si="69"/>
        <v>0</v>
      </c>
      <c r="U44" s="17">
        <f t="shared" si="69"/>
        <v>0</v>
      </c>
      <c r="V44" s="17">
        <f t="shared" si="69"/>
        <v>0</v>
      </c>
      <c r="W44" s="17">
        <f t="shared" si="69"/>
        <v>0</v>
      </c>
      <c r="X44" s="17">
        <f t="shared" si="69"/>
        <v>0</v>
      </c>
      <c r="Y44" s="17">
        <f t="shared" si="69"/>
        <v>0</v>
      </c>
      <c r="Z44" s="17">
        <f t="shared" si="69"/>
        <v>0</v>
      </c>
      <c r="AA44" s="17">
        <f t="shared" si="69"/>
        <v>0</v>
      </c>
      <c r="AB44" s="17">
        <f t="shared" si="69"/>
        <v>0</v>
      </c>
      <c r="AC44" s="17">
        <f t="shared" si="69"/>
        <v>0</v>
      </c>
      <c r="AD44" s="17">
        <f t="shared" si="69"/>
        <v>0</v>
      </c>
      <c r="AE44" s="17">
        <f t="shared" si="69"/>
        <v>0</v>
      </c>
      <c r="AF44" s="17">
        <f t="shared" si="69"/>
        <v>0</v>
      </c>
      <c r="AG44" s="17">
        <f t="shared" ref="AG44" si="70">AG89+AG134</f>
        <v>28</v>
      </c>
      <c r="AH44" s="17">
        <f t="shared" si="69"/>
        <v>39</v>
      </c>
      <c r="AI44" s="85">
        <f t="shared" si="8"/>
        <v>67</v>
      </c>
    </row>
    <row r="45" spans="1:35" ht="12.75" customHeight="1" x14ac:dyDescent="0.2">
      <c r="A45" s="122"/>
      <c r="B45" s="138"/>
      <c r="C45" s="11" t="s">
        <v>39</v>
      </c>
      <c r="D45" s="18">
        <f t="shared" ref="D45:AH45" si="71">D90+D135</f>
        <v>0</v>
      </c>
      <c r="E45" s="18">
        <f t="shared" si="71"/>
        <v>0</v>
      </c>
      <c r="F45" s="18">
        <f t="shared" si="71"/>
        <v>0</v>
      </c>
      <c r="G45" s="18">
        <f t="shared" si="71"/>
        <v>0</v>
      </c>
      <c r="H45" s="18">
        <f t="shared" si="71"/>
        <v>0</v>
      </c>
      <c r="I45" s="18">
        <f t="shared" si="71"/>
        <v>0</v>
      </c>
      <c r="J45" s="18">
        <f t="shared" si="71"/>
        <v>0</v>
      </c>
      <c r="K45" s="18">
        <f t="shared" si="71"/>
        <v>0</v>
      </c>
      <c r="L45" s="18">
        <f t="shared" si="71"/>
        <v>0</v>
      </c>
      <c r="M45" s="18">
        <f t="shared" si="71"/>
        <v>0</v>
      </c>
      <c r="N45" s="18">
        <f t="shared" si="71"/>
        <v>0</v>
      </c>
      <c r="O45" s="18">
        <f t="shared" si="71"/>
        <v>0</v>
      </c>
      <c r="P45" s="18">
        <f t="shared" si="71"/>
        <v>0</v>
      </c>
      <c r="Q45" s="18">
        <f t="shared" si="71"/>
        <v>0</v>
      </c>
      <c r="R45" s="18">
        <f t="shared" si="71"/>
        <v>0</v>
      </c>
      <c r="S45" s="18">
        <f t="shared" si="71"/>
        <v>0</v>
      </c>
      <c r="T45" s="18">
        <f t="shared" si="71"/>
        <v>0</v>
      </c>
      <c r="U45" s="18">
        <f t="shared" si="71"/>
        <v>0</v>
      </c>
      <c r="V45" s="18">
        <f t="shared" si="71"/>
        <v>0</v>
      </c>
      <c r="W45" s="18">
        <f t="shared" si="71"/>
        <v>0</v>
      </c>
      <c r="X45" s="18">
        <f t="shared" si="71"/>
        <v>0</v>
      </c>
      <c r="Y45" s="18">
        <f t="shared" si="71"/>
        <v>0</v>
      </c>
      <c r="Z45" s="18">
        <f t="shared" si="71"/>
        <v>0</v>
      </c>
      <c r="AA45" s="18">
        <f t="shared" si="71"/>
        <v>0</v>
      </c>
      <c r="AB45" s="18">
        <f t="shared" si="71"/>
        <v>0</v>
      </c>
      <c r="AC45" s="18">
        <f t="shared" si="71"/>
        <v>0</v>
      </c>
      <c r="AD45" s="18">
        <f t="shared" si="71"/>
        <v>0</v>
      </c>
      <c r="AE45" s="18">
        <f t="shared" si="71"/>
        <v>0</v>
      </c>
      <c r="AF45" s="18">
        <f t="shared" si="71"/>
        <v>0</v>
      </c>
      <c r="AG45" s="18">
        <f t="shared" ref="AG45" si="72">AG90+AG135</f>
        <v>3004</v>
      </c>
      <c r="AH45" s="18">
        <f t="shared" si="71"/>
        <v>11152</v>
      </c>
      <c r="AI45" s="86">
        <f t="shared" si="8"/>
        <v>14156</v>
      </c>
    </row>
    <row r="46" spans="1:35" ht="12.75" customHeight="1" x14ac:dyDescent="0.2">
      <c r="A46" s="3" t="str">
        <f>'Ingreso de Datos 2020'!A51</f>
        <v>FUENTE: reporte mensual Metas Subsidios Asignados DPH a DIFIN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8"/>
      <c r="AD46" s="28"/>
      <c r="AE46" s="28"/>
      <c r="AF46" s="28"/>
      <c r="AG46" s="28"/>
      <c r="AH46" s="28"/>
      <c r="AI46" s="28"/>
    </row>
    <row r="47" spans="1:3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8"/>
      <c r="AD47" s="28"/>
      <c r="AE47" s="28"/>
      <c r="AF47" s="28"/>
      <c r="AG47" s="28"/>
      <c r="AH47" s="28"/>
      <c r="AI47" s="28"/>
    </row>
    <row r="48" spans="1:35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8"/>
      <c r="AD48" s="28"/>
      <c r="AE48" s="28"/>
      <c r="AF48" s="28"/>
      <c r="AG48" s="28"/>
      <c r="AH48" s="28"/>
      <c r="AI48" s="28"/>
    </row>
    <row r="49" spans="1:3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8"/>
      <c r="AD49" s="28"/>
      <c r="AE49" s="28"/>
      <c r="AF49" s="28"/>
      <c r="AG49" s="28"/>
      <c r="AH49" s="28"/>
      <c r="AI49" s="28"/>
    </row>
    <row r="50" spans="1:3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8"/>
      <c r="AD50" s="28"/>
      <c r="AE50" s="28"/>
      <c r="AF50" s="28"/>
      <c r="AG50" s="28"/>
      <c r="AH50" s="28"/>
      <c r="AI50" s="28"/>
    </row>
    <row r="51" spans="1:36" ht="12.75" customHeight="1" thickBot="1" x14ac:dyDescent="0.25">
      <c r="A51" s="60" t="s">
        <v>55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C51" s="34"/>
      <c r="AH51" s="87"/>
      <c r="AI51" s="87"/>
    </row>
    <row r="52" spans="1:36" s="7" customFormat="1" ht="12.75" customHeight="1" x14ac:dyDescent="0.2">
      <c r="A52" s="143" t="s">
        <v>52</v>
      </c>
      <c r="B52" s="144"/>
      <c r="C52" s="145"/>
      <c r="D52" s="141" t="s">
        <v>53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39" t="s">
        <v>22</v>
      </c>
    </row>
    <row r="53" spans="1:36" s="7" customFormat="1" ht="12.75" customHeight="1" thickBot="1" x14ac:dyDescent="0.25">
      <c r="A53" s="146"/>
      <c r="B53" s="147"/>
      <c r="C53" s="147"/>
      <c r="D53" s="91">
        <v>1990</v>
      </c>
      <c r="E53" s="91">
        <v>1991</v>
      </c>
      <c r="F53" s="91">
        <v>1992</v>
      </c>
      <c r="G53" s="91">
        <v>1993</v>
      </c>
      <c r="H53" s="91">
        <v>1994</v>
      </c>
      <c r="I53" s="91">
        <v>1995</v>
      </c>
      <c r="J53" s="91">
        <v>1996</v>
      </c>
      <c r="K53" s="91">
        <v>1997</v>
      </c>
      <c r="L53" s="91">
        <v>1998</v>
      </c>
      <c r="M53" s="91">
        <v>1999</v>
      </c>
      <c r="N53" s="91">
        <v>2000</v>
      </c>
      <c r="O53" s="91">
        <v>2001</v>
      </c>
      <c r="P53" s="91">
        <v>2002</v>
      </c>
      <c r="Q53" s="91">
        <v>2003</v>
      </c>
      <c r="R53" s="91">
        <v>2004</v>
      </c>
      <c r="S53" s="91">
        <v>2005</v>
      </c>
      <c r="T53" s="91">
        <v>2006</v>
      </c>
      <c r="U53" s="91">
        <v>2007</v>
      </c>
      <c r="V53" s="91">
        <v>2008</v>
      </c>
      <c r="W53" s="91">
        <v>2009</v>
      </c>
      <c r="X53" s="91">
        <v>2010</v>
      </c>
      <c r="Y53" s="91">
        <v>2011</v>
      </c>
      <c r="Z53" s="91">
        <v>2012</v>
      </c>
      <c r="AA53" s="91">
        <v>2013</v>
      </c>
      <c r="AB53" s="91">
        <v>2014</v>
      </c>
      <c r="AC53" s="91">
        <v>2015</v>
      </c>
      <c r="AD53" s="91">
        <v>2016</v>
      </c>
      <c r="AE53" s="91">
        <v>2017</v>
      </c>
      <c r="AF53" s="91">
        <v>2018</v>
      </c>
      <c r="AG53" s="102">
        <v>2019</v>
      </c>
      <c r="AH53" s="102">
        <v>2020</v>
      </c>
      <c r="AI53" s="140"/>
    </row>
    <row r="54" spans="1:36" s="9" customFormat="1" ht="12.75" customHeight="1" x14ac:dyDescent="0.2">
      <c r="A54" s="39"/>
      <c r="B54" s="40" t="s">
        <v>54</v>
      </c>
      <c r="C54" s="25" t="s">
        <v>25</v>
      </c>
      <c r="D54" s="25">
        <f>D57+D59+D61+D63+D65+D67+D69+D71+D73+D75+D77+D79+D81+D83+D85+D87+D89</f>
        <v>2046</v>
      </c>
      <c r="E54" s="25">
        <f t="shared" ref="E54:AH54" si="73">E57+E59+E61+E63+E65+E67+E69+E71+E73+E75+E77+E79+E81+E83+E85+E87+E89</f>
        <v>1191</v>
      </c>
      <c r="F54" s="25">
        <f t="shared" si="73"/>
        <v>2843</v>
      </c>
      <c r="G54" s="25">
        <f t="shared" si="73"/>
        <v>3205</v>
      </c>
      <c r="H54" s="25">
        <f t="shared" si="73"/>
        <v>3787</v>
      </c>
      <c r="I54" s="25">
        <f t="shared" si="73"/>
        <v>3819</v>
      </c>
      <c r="J54" s="25">
        <f t="shared" si="73"/>
        <v>3192</v>
      </c>
      <c r="K54" s="25">
        <f t="shared" si="73"/>
        <v>3367</v>
      </c>
      <c r="L54" s="25">
        <f t="shared" si="73"/>
        <v>2937</v>
      </c>
      <c r="M54" s="25">
        <f t="shared" si="73"/>
        <v>3633</v>
      </c>
      <c r="N54" s="25">
        <f t="shared" si="73"/>
        <v>4435</v>
      </c>
      <c r="O54" s="25">
        <f t="shared" si="73"/>
        <v>5806</v>
      </c>
      <c r="P54" s="25">
        <f t="shared" si="73"/>
        <v>5485</v>
      </c>
      <c r="Q54" s="25">
        <f t="shared" si="73"/>
        <v>4402</v>
      </c>
      <c r="R54" s="25">
        <f t="shared" si="73"/>
        <v>5439</v>
      </c>
      <c r="S54" s="25">
        <f t="shared" si="73"/>
        <v>4168</v>
      </c>
      <c r="T54" s="25">
        <f t="shared" si="73"/>
        <v>4952</v>
      </c>
      <c r="U54" s="25">
        <f t="shared" si="73"/>
        <v>3866</v>
      </c>
      <c r="V54" s="25">
        <f t="shared" si="73"/>
        <v>6391</v>
      </c>
      <c r="W54" s="25">
        <f t="shared" si="73"/>
        <v>6372</v>
      </c>
      <c r="X54" s="25">
        <f t="shared" si="73"/>
        <v>5984</v>
      </c>
      <c r="Y54" s="25">
        <f t="shared" si="73"/>
        <v>4902</v>
      </c>
      <c r="Z54" s="25">
        <f t="shared" si="73"/>
        <v>3996</v>
      </c>
      <c r="AA54" s="25">
        <f t="shared" si="73"/>
        <v>3767</v>
      </c>
      <c r="AB54" s="25">
        <f t="shared" si="73"/>
        <v>5147</v>
      </c>
      <c r="AC54" s="25">
        <f t="shared" si="73"/>
        <v>6653</v>
      </c>
      <c r="AD54" s="25">
        <f t="shared" si="73"/>
        <v>6305</v>
      </c>
      <c r="AE54" s="25">
        <f t="shared" si="73"/>
        <v>5341</v>
      </c>
      <c r="AF54" s="25">
        <f t="shared" si="73"/>
        <v>5831</v>
      </c>
      <c r="AG54" s="25">
        <f t="shared" ref="AG54" si="74">AG57+AG59+AG61+AG63+AG65+AG67+AG69+AG71+AG73+AG75+AG77+AG79+AG81+AG83+AG85+AG87+AG89</f>
        <v>4670</v>
      </c>
      <c r="AH54" s="25">
        <f t="shared" si="73"/>
        <v>3811</v>
      </c>
      <c r="AI54" s="42">
        <f>SUM(D54:AH54)</f>
        <v>137743</v>
      </c>
      <c r="AJ54" s="8"/>
    </row>
    <row r="55" spans="1:36" s="9" customFormat="1" ht="12.75" customHeight="1" thickBot="1" x14ac:dyDescent="0.25">
      <c r="A55" s="43"/>
      <c r="B55" s="16"/>
      <c r="C55" s="20" t="s">
        <v>39</v>
      </c>
      <c r="D55" s="20">
        <f>D58+D60+D62+D64+D66+D68+D70+D72+D74+D76+D78+D80+D82+D84+D86+D88+D90</f>
        <v>211242.66</v>
      </c>
      <c r="E55" s="20">
        <f t="shared" ref="E55:AH55" si="75">E58+E60+E62+E64+E66+E68+E70+E72+E74+E76+E78+E80+E82+E84+E86+E88+E90</f>
        <v>137745.06</v>
      </c>
      <c r="F55" s="20">
        <f t="shared" si="75"/>
        <v>307191.06</v>
      </c>
      <c r="G55" s="20">
        <f t="shared" si="75"/>
        <v>333793.99</v>
      </c>
      <c r="H55" s="20">
        <f t="shared" si="75"/>
        <v>416022.16000000003</v>
      </c>
      <c r="I55" s="20">
        <f t="shared" si="75"/>
        <v>407260.39</v>
      </c>
      <c r="J55" s="20">
        <f t="shared" si="75"/>
        <v>351791.15</v>
      </c>
      <c r="K55" s="20">
        <f t="shared" si="75"/>
        <v>382452.98</v>
      </c>
      <c r="L55" s="20">
        <f t="shared" si="75"/>
        <v>332612.71000000002</v>
      </c>
      <c r="M55" s="20">
        <f t="shared" si="75"/>
        <v>450028.03</v>
      </c>
      <c r="N55" s="20">
        <f t="shared" si="75"/>
        <v>569805.98</v>
      </c>
      <c r="O55" s="20">
        <f t="shared" si="75"/>
        <v>764159.55</v>
      </c>
      <c r="P55" s="20">
        <f t="shared" si="75"/>
        <v>710465.28</v>
      </c>
      <c r="Q55" s="20">
        <f t="shared" si="75"/>
        <v>598614</v>
      </c>
      <c r="R55" s="20">
        <f t="shared" si="75"/>
        <v>880222.87</v>
      </c>
      <c r="S55" s="20">
        <f t="shared" si="75"/>
        <v>799666.21</v>
      </c>
      <c r="T55" s="20">
        <f t="shared" si="75"/>
        <v>674101.08</v>
      </c>
      <c r="U55" s="20">
        <f t="shared" si="75"/>
        <v>678180</v>
      </c>
      <c r="V55" s="20">
        <f t="shared" si="75"/>
        <v>1074590.76</v>
      </c>
      <c r="W55" s="20">
        <f t="shared" si="75"/>
        <v>1281348.9004751064</v>
      </c>
      <c r="X55" s="20">
        <f t="shared" si="75"/>
        <v>1421242.709057312</v>
      </c>
      <c r="Y55" s="20">
        <f t="shared" si="75"/>
        <v>1095099.7312875348</v>
      </c>
      <c r="Z55" s="20">
        <f t="shared" si="75"/>
        <v>898787</v>
      </c>
      <c r="AA55" s="20">
        <f t="shared" si="75"/>
        <v>901931</v>
      </c>
      <c r="AB55" s="20">
        <f t="shared" si="75"/>
        <v>1144884</v>
      </c>
      <c r="AC55" s="20">
        <f t="shared" si="75"/>
        <v>1385305</v>
      </c>
      <c r="AD55" s="20">
        <f t="shared" si="75"/>
        <v>1660408</v>
      </c>
      <c r="AE55" s="20">
        <f t="shared" si="75"/>
        <v>1219979</v>
      </c>
      <c r="AF55" s="20">
        <f t="shared" si="75"/>
        <v>1654105.31</v>
      </c>
      <c r="AG55" s="20">
        <f t="shared" ref="AG55" si="76">AG58+AG60+AG62+AG64+AG66+AG68+AG70+AG72+AG74+AG76+AG78+AG80+AG82+AG84+AG86+AG88+AG90</f>
        <v>1879699</v>
      </c>
      <c r="AH55" s="20">
        <f t="shared" si="75"/>
        <v>1524398.6600000001</v>
      </c>
      <c r="AI55" s="45">
        <f>SUM(D55:AH55)</f>
        <v>26147134.230819955</v>
      </c>
      <c r="AJ55" s="8"/>
    </row>
    <row r="56" spans="1:3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88"/>
      <c r="AI56" s="88"/>
    </row>
    <row r="57" spans="1:36" ht="12.75" customHeight="1" x14ac:dyDescent="0.2">
      <c r="A57" s="120" t="s">
        <v>23</v>
      </c>
      <c r="B57" s="137" t="s">
        <v>24</v>
      </c>
      <c r="C57" s="59" t="s">
        <v>25</v>
      </c>
      <c r="D57" s="82">
        <v>588</v>
      </c>
      <c r="E57" s="82">
        <v>242</v>
      </c>
      <c r="F57" s="82">
        <v>860</v>
      </c>
      <c r="G57" s="82">
        <v>819</v>
      </c>
      <c r="H57" s="82">
        <v>622</v>
      </c>
      <c r="I57" s="82">
        <v>763</v>
      </c>
      <c r="J57" s="82">
        <v>406</v>
      </c>
      <c r="K57" s="82">
        <v>413</v>
      </c>
      <c r="L57" s="82">
        <v>304</v>
      </c>
      <c r="M57" s="82">
        <v>384</v>
      </c>
      <c r="N57" s="82">
        <v>540</v>
      </c>
      <c r="O57" s="82">
        <v>884</v>
      </c>
      <c r="P57" s="82">
        <v>1260</v>
      </c>
      <c r="Q57" s="82">
        <v>661</v>
      </c>
      <c r="R57" s="82">
        <v>809</v>
      </c>
      <c r="S57" s="82">
        <v>491</v>
      </c>
      <c r="T57" s="82">
        <v>695</v>
      </c>
      <c r="U57" s="82">
        <v>739</v>
      </c>
      <c r="V57" s="82">
        <v>225</v>
      </c>
      <c r="W57" s="82">
        <v>157</v>
      </c>
      <c r="X57" s="82">
        <v>239</v>
      </c>
      <c r="Y57" s="17">
        <v>78</v>
      </c>
      <c r="Z57" s="17">
        <v>2</v>
      </c>
      <c r="AA57" s="17">
        <v>0</v>
      </c>
      <c r="AB57" s="17">
        <v>0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f>'Ingreso de Datos 2020'!H9</f>
        <v>0</v>
      </c>
      <c r="AI57" s="85">
        <f t="shared" ref="AI57:AI90" si="77">SUM(D57:AH57)</f>
        <v>12181</v>
      </c>
    </row>
    <row r="58" spans="1:36" ht="12.75" customHeight="1" x14ac:dyDescent="0.2">
      <c r="A58" s="121"/>
      <c r="B58" s="138"/>
      <c r="C58" s="57" t="s">
        <v>39</v>
      </c>
      <c r="D58" s="83">
        <v>54453.42</v>
      </c>
      <c r="E58" s="83">
        <v>23481.86</v>
      </c>
      <c r="F58" s="83">
        <v>94518.58</v>
      </c>
      <c r="G58" s="83">
        <v>89934</v>
      </c>
      <c r="H58" s="83">
        <v>68621.399999999994</v>
      </c>
      <c r="I58" s="83">
        <v>85779.44</v>
      </c>
      <c r="J58" s="83">
        <v>47200</v>
      </c>
      <c r="K58" s="83">
        <v>55198.06</v>
      </c>
      <c r="L58" s="83">
        <v>43707.79</v>
      </c>
      <c r="M58" s="83">
        <v>61175</v>
      </c>
      <c r="N58" s="83">
        <v>94262.09</v>
      </c>
      <c r="O58" s="83">
        <v>137074.25</v>
      </c>
      <c r="P58" s="83">
        <v>209326.28</v>
      </c>
      <c r="Q58" s="83">
        <v>107090</v>
      </c>
      <c r="R58" s="83">
        <v>126647.29</v>
      </c>
      <c r="S58" s="83">
        <v>80679.5</v>
      </c>
      <c r="T58" s="83">
        <v>114297.5</v>
      </c>
      <c r="U58" s="83">
        <v>127721</v>
      </c>
      <c r="V58" s="83">
        <v>46579.47</v>
      </c>
      <c r="W58" s="83">
        <v>54079.992999999959</v>
      </c>
      <c r="X58" s="83">
        <v>86769.34444969632</v>
      </c>
      <c r="Y58" s="18">
        <v>27728</v>
      </c>
      <c r="Z58" s="18">
        <v>580</v>
      </c>
      <c r="AA58" s="18">
        <v>0</v>
      </c>
      <c r="AB58" s="18">
        <v>0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f>'Ingreso de Datos 2020'!H10</f>
        <v>0</v>
      </c>
      <c r="AI58" s="86">
        <f t="shared" si="77"/>
        <v>1836904.2674496963</v>
      </c>
    </row>
    <row r="59" spans="1:36" ht="12.75" customHeight="1" x14ac:dyDescent="0.2">
      <c r="A59" s="121"/>
      <c r="B59" s="137" t="s">
        <v>27</v>
      </c>
      <c r="C59" s="10" t="s">
        <v>25</v>
      </c>
      <c r="D59" s="82">
        <v>0</v>
      </c>
      <c r="E59" s="82">
        <v>0</v>
      </c>
      <c r="F59" s="82">
        <v>370</v>
      </c>
      <c r="G59" s="82">
        <v>642</v>
      </c>
      <c r="H59" s="82">
        <v>1345</v>
      </c>
      <c r="I59" s="82">
        <v>972</v>
      </c>
      <c r="J59" s="82">
        <v>405</v>
      </c>
      <c r="K59" s="82">
        <v>607</v>
      </c>
      <c r="L59" s="82">
        <v>657</v>
      </c>
      <c r="M59" s="82">
        <v>1136</v>
      </c>
      <c r="N59" s="82">
        <v>1699</v>
      </c>
      <c r="O59" s="82">
        <v>2657</v>
      </c>
      <c r="P59" s="82">
        <v>1635</v>
      </c>
      <c r="Q59" s="82">
        <v>1591</v>
      </c>
      <c r="R59" s="82">
        <v>1518</v>
      </c>
      <c r="S59" s="82">
        <v>908</v>
      </c>
      <c r="T59" s="82">
        <v>101</v>
      </c>
      <c r="U59" s="82">
        <v>0</v>
      </c>
      <c r="V59" s="82">
        <v>0</v>
      </c>
      <c r="W59" s="82">
        <v>0</v>
      </c>
      <c r="X59" s="82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f>'Ingreso de Datos 2020'!H11</f>
        <v>0</v>
      </c>
      <c r="AI59" s="85">
        <f t="shared" si="77"/>
        <v>16243</v>
      </c>
    </row>
    <row r="60" spans="1:36" ht="12.75" customHeight="1" x14ac:dyDescent="0.2">
      <c r="A60" s="121"/>
      <c r="B60" s="138"/>
      <c r="C60" s="11" t="s">
        <v>39</v>
      </c>
      <c r="D60" s="83">
        <v>0</v>
      </c>
      <c r="E60" s="83">
        <v>0</v>
      </c>
      <c r="F60" s="83">
        <v>37000</v>
      </c>
      <c r="G60" s="83">
        <v>65190</v>
      </c>
      <c r="H60" s="83">
        <v>148719</v>
      </c>
      <c r="I60" s="83">
        <v>101010</v>
      </c>
      <c r="J60" s="83">
        <v>42660</v>
      </c>
      <c r="K60" s="83">
        <v>73601</v>
      </c>
      <c r="L60" s="83">
        <v>82125</v>
      </c>
      <c r="M60" s="83">
        <v>152667</v>
      </c>
      <c r="N60" s="83">
        <v>225269</v>
      </c>
      <c r="O60" s="83">
        <v>363876</v>
      </c>
      <c r="P60" s="83">
        <v>217294</v>
      </c>
      <c r="Q60" s="83">
        <v>215744</v>
      </c>
      <c r="R60" s="83">
        <v>219145</v>
      </c>
      <c r="S60" s="83">
        <v>130852</v>
      </c>
      <c r="T60" s="83">
        <v>12250</v>
      </c>
      <c r="U60" s="83">
        <v>0</v>
      </c>
      <c r="V60" s="83">
        <v>0</v>
      </c>
      <c r="W60" s="83">
        <v>0</v>
      </c>
      <c r="X60" s="83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f>'Ingreso de Datos 2020'!H12</f>
        <v>0</v>
      </c>
      <c r="AI60" s="86">
        <f t="shared" si="77"/>
        <v>2087402</v>
      </c>
    </row>
    <row r="61" spans="1:36" ht="12.75" customHeight="1" x14ac:dyDescent="0.2">
      <c r="A61" s="121"/>
      <c r="B61" s="137" t="s">
        <v>28</v>
      </c>
      <c r="C61" s="10" t="s">
        <v>25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39</v>
      </c>
      <c r="J61" s="82">
        <v>476</v>
      </c>
      <c r="K61" s="82">
        <v>521</v>
      </c>
      <c r="L61" s="82">
        <v>293</v>
      </c>
      <c r="M61" s="82">
        <v>594</v>
      </c>
      <c r="N61" s="82">
        <v>876</v>
      </c>
      <c r="O61" s="82">
        <v>948</v>
      </c>
      <c r="P61" s="82">
        <v>971</v>
      </c>
      <c r="Q61" s="82">
        <v>1017</v>
      </c>
      <c r="R61" s="82">
        <v>850</v>
      </c>
      <c r="S61" s="82">
        <v>110</v>
      </c>
      <c r="T61" s="82">
        <v>3</v>
      </c>
      <c r="U61" s="82">
        <v>0</v>
      </c>
      <c r="V61" s="82">
        <v>0</v>
      </c>
      <c r="W61" s="82">
        <v>0</v>
      </c>
      <c r="X61" s="82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f>'Ingreso de Datos 2020'!H13</f>
        <v>0</v>
      </c>
      <c r="AI61" s="85">
        <f t="shared" si="77"/>
        <v>6698</v>
      </c>
    </row>
    <row r="62" spans="1:36" ht="12.75" customHeight="1" x14ac:dyDescent="0.2">
      <c r="A62" s="121"/>
      <c r="B62" s="138"/>
      <c r="C62" s="11" t="s">
        <v>39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5460</v>
      </c>
      <c r="J62" s="83">
        <v>66636</v>
      </c>
      <c r="K62" s="83">
        <v>72940</v>
      </c>
      <c r="L62" s="83">
        <v>41020</v>
      </c>
      <c r="M62" s="83">
        <v>83135</v>
      </c>
      <c r="N62" s="83">
        <v>122525</v>
      </c>
      <c r="O62" s="83">
        <v>132701</v>
      </c>
      <c r="P62" s="83">
        <v>128302</v>
      </c>
      <c r="Q62" s="83">
        <v>123373</v>
      </c>
      <c r="R62" s="83">
        <v>102247</v>
      </c>
      <c r="S62" s="83">
        <v>12474</v>
      </c>
      <c r="T62" s="83">
        <v>360</v>
      </c>
      <c r="U62" s="83">
        <v>0</v>
      </c>
      <c r="V62" s="83">
        <v>0</v>
      </c>
      <c r="W62" s="83">
        <v>0</v>
      </c>
      <c r="X62" s="83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f>'Ingreso de Datos 2020'!H14</f>
        <v>0</v>
      </c>
      <c r="AI62" s="86">
        <f t="shared" si="77"/>
        <v>891173</v>
      </c>
    </row>
    <row r="63" spans="1:36" ht="12.75" customHeight="1" x14ac:dyDescent="0.2">
      <c r="A63" s="121"/>
      <c r="B63" s="137" t="s">
        <v>29</v>
      </c>
      <c r="C63" s="10" t="s">
        <v>25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26</v>
      </c>
      <c r="Q63" s="82">
        <v>262</v>
      </c>
      <c r="R63" s="82">
        <v>1186</v>
      </c>
      <c r="S63" s="82">
        <v>1662</v>
      </c>
      <c r="T63" s="82">
        <v>1310</v>
      </c>
      <c r="U63" s="82">
        <v>1081</v>
      </c>
      <c r="V63" s="82">
        <v>1844</v>
      </c>
      <c r="W63" s="82">
        <v>2281</v>
      </c>
      <c r="X63" s="82">
        <v>1291</v>
      </c>
      <c r="Y63" s="17">
        <v>1222</v>
      </c>
      <c r="Z63" s="17">
        <v>1024</v>
      </c>
      <c r="AA63" s="17">
        <v>396</v>
      </c>
      <c r="AB63" s="17">
        <v>111</v>
      </c>
      <c r="AC63" s="17">
        <v>0</v>
      </c>
      <c r="AD63" s="17">
        <v>0</v>
      </c>
      <c r="AE63" s="17">
        <v>0</v>
      </c>
      <c r="AF63" s="17">
        <v>0</v>
      </c>
      <c r="AG63" s="17">
        <v>0</v>
      </c>
      <c r="AH63" s="17">
        <f>'Ingreso de Datos 2020'!H15</f>
        <v>0</v>
      </c>
      <c r="AI63" s="85">
        <f t="shared" si="77"/>
        <v>13696</v>
      </c>
    </row>
    <row r="64" spans="1:36" ht="12.75" customHeight="1" x14ac:dyDescent="0.2">
      <c r="A64" s="121"/>
      <c r="B64" s="138"/>
      <c r="C64" s="11" t="s">
        <v>39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6747</v>
      </c>
      <c r="Q64" s="83">
        <v>70250</v>
      </c>
      <c r="R64" s="83">
        <v>331156</v>
      </c>
      <c r="S64" s="83">
        <v>472170</v>
      </c>
      <c r="T64" s="83">
        <v>379910</v>
      </c>
      <c r="U64" s="83">
        <v>362349</v>
      </c>
      <c r="V64" s="83">
        <v>678657.16</v>
      </c>
      <c r="W64" s="83">
        <v>861422</v>
      </c>
      <c r="X64" s="83">
        <v>501768.21035506926</v>
      </c>
      <c r="Y64" s="18">
        <v>521822</v>
      </c>
      <c r="Z64" s="18">
        <v>446169</v>
      </c>
      <c r="AA64" s="18">
        <v>182907</v>
      </c>
      <c r="AB64" s="18">
        <v>54571</v>
      </c>
      <c r="AC64" s="18">
        <v>0</v>
      </c>
      <c r="AD64" s="18">
        <v>0</v>
      </c>
      <c r="AE64" s="18">
        <v>0</v>
      </c>
      <c r="AF64" s="18">
        <v>0</v>
      </c>
      <c r="AG64" s="18">
        <v>0</v>
      </c>
      <c r="AH64" s="18">
        <f>'Ingreso de Datos 2020'!H16</f>
        <v>0</v>
      </c>
      <c r="AI64" s="86">
        <f t="shared" si="77"/>
        <v>4869898.3703550696</v>
      </c>
    </row>
    <row r="65" spans="1:35" ht="12.75" customHeight="1" x14ac:dyDescent="0.2">
      <c r="A65" s="121"/>
      <c r="B65" s="137" t="s">
        <v>30</v>
      </c>
      <c r="C65" s="10" t="s">
        <v>25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17">
        <v>0</v>
      </c>
      <c r="Z65" s="17">
        <v>4</v>
      </c>
      <c r="AA65" s="17">
        <v>128</v>
      </c>
      <c r="AB65" s="17">
        <v>484</v>
      </c>
      <c r="AC65" s="17">
        <v>798</v>
      </c>
      <c r="AD65" s="17">
        <v>1208</v>
      </c>
      <c r="AE65" s="17">
        <v>553</v>
      </c>
      <c r="AF65" s="17">
        <v>587</v>
      </c>
      <c r="AG65" s="17">
        <v>1073</v>
      </c>
      <c r="AH65" s="17">
        <f>'Ingreso de Datos 2020'!H17</f>
        <v>599</v>
      </c>
      <c r="AI65" s="85">
        <f t="shared" si="77"/>
        <v>5434</v>
      </c>
    </row>
    <row r="66" spans="1:35" ht="12.75" customHeight="1" x14ac:dyDescent="0.2">
      <c r="A66" s="121"/>
      <c r="B66" s="138"/>
      <c r="C66" s="11" t="s">
        <v>39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18">
        <v>0</v>
      </c>
      <c r="Z66" s="18">
        <v>2012</v>
      </c>
      <c r="AA66" s="18">
        <v>58859</v>
      </c>
      <c r="AB66" s="18">
        <v>217067</v>
      </c>
      <c r="AC66" s="18">
        <v>453753</v>
      </c>
      <c r="AD66" s="18">
        <v>828256</v>
      </c>
      <c r="AE66" s="18">
        <v>411602</v>
      </c>
      <c r="AF66" s="18">
        <v>499120</v>
      </c>
      <c r="AG66" s="18">
        <v>809333</v>
      </c>
      <c r="AH66" s="18">
        <f>'Ingreso de Datos 2020'!H18</f>
        <v>594606</v>
      </c>
      <c r="AI66" s="86">
        <f t="shared" si="77"/>
        <v>3874608</v>
      </c>
    </row>
    <row r="67" spans="1:35" ht="12.75" customHeight="1" x14ac:dyDescent="0.2">
      <c r="A67" s="121"/>
      <c r="B67" s="137" t="s">
        <v>31</v>
      </c>
      <c r="C67" s="10" t="s">
        <v>25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0</v>
      </c>
      <c r="AF67" s="17">
        <v>62</v>
      </c>
      <c r="AG67" s="17">
        <v>74</v>
      </c>
      <c r="AH67" s="17">
        <f>'Ingreso de Datos 2020'!H19</f>
        <v>78</v>
      </c>
      <c r="AI67" s="85">
        <f t="shared" si="77"/>
        <v>214</v>
      </c>
    </row>
    <row r="68" spans="1:35" ht="12.75" customHeight="1" x14ac:dyDescent="0.2">
      <c r="A68" s="122"/>
      <c r="B68" s="138"/>
      <c r="C68" s="11" t="s">
        <v>39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18">
        <v>43536.31</v>
      </c>
      <c r="AG68" s="18">
        <v>65990</v>
      </c>
      <c r="AH68" s="18">
        <f>'Ingreso de Datos 2020'!H20</f>
        <v>67866.66</v>
      </c>
      <c r="AI68" s="86">
        <f t="shared" si="77"/>
        <v>177392.97</v>
      </c>
    </row>
    <row r="69" spans="1:35" ht="12.75" customHeight="1" x14ac:dyDescent="0.2">
      <c r="A69" s="120" t="s">
        <v>32</v>
      </c>
      <c r="B69" s="137" t="s">
        <v>33</v>
      </c>
      <c r="C69" s="10" t="s">
        <v>25</v>
      </c>
      <c r="D69" s="82">
        <v>840</v>
      </c>
      <c r="E69" s="82">
        <v>762</v>
      </c>
      <c r="F69" s="82">
        <v>945</v>
      </c>
      <c r="G69" s="82">
        <v>780</v>
      </c>
      <c r="H69" s="82">
        <v>1136</v>
      </c>
      <c r="I69" s="82">
        <v>1136</v>
      </c>
      <c r="J69" s="82">
        <v>848</v>
      </c>
      <c r="K69" s="82">
        <v>909</v>
      </c>
      <c r="L69" s="82">
        <v>883</v>
      </c>
      <c r="M69" s="82">
        <v>825</v>
      </c>
      <c r="N69" s="82">
        <v>467</v>
      </c>
      <c r="O69" s="82">
        <v>544</v>
      </c>
      <c r="P69" s="82">
        <v>302</v>
      </c>
      <c r="Q69" s="82">
        <v>312</v>
      </c>
      <c r="R69" s="82">
        <v>184</v>
      </c>
      <c r="S69" s="82">
        <v>15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f>'Ingreso de Datos 2020'!H21</f>
        <v>0</v>
      </c>
      <c r="AI69" s="85">
        <f t="shared" si="77"/>
        <v>10888</v>
      </c>
    </row>
    <row r="70" spans="1:35" ht="12.75" customHeight="1" x14ac:dyDescent="0.2">
      <c r="A70" s="121"/>
      <c r="B70" s="138"/>
      <c r="C70" s="11" t="s">
        <v>39</v>
      </c>
      <c r="D70" s="83">
        <v>110109.24</v>
      </c>
      <c r="E70" s="83">
        <v>99085.2</v>
      </c>
      <c r="F70" s="83">
        <v>122208.48</v>
      </c>
      <c r="G70" s="83">
        <v>101504.99</v>
      </c>
      <c r="H70" s="83">
        <v>141884.76</v>
      </c>
      <c r="I70" s="83">
        <v>133846.95000000001</v>
      </c>
      <c r="J70" s="83">
        <v>100054.15</v>
      </c>
      <c r="K70" s="83">
        <v>98032.92</v>
      </c>
      <c r="L70" s="83">
        <v>93759.92</v>
      </c>
      <c r="M70" s="83">
        <v>90671.03</v>
      </c>
      <c r="N70" s="83">
        <v>51025.89</v>
      </c>
      <c r="O70" s="83">
        <v>60897.3</v>
      </c>
      <c r="P70" s="83">
        <v>32610</v>
      </c>
      <c r="Q70" s="83">
        <v>31860</v>
      </c>
      <c r="R70" s="83">
        <v>16690</v>
      </c>
      <c r="S70" s="83">
        <v>1350</v>
      </c>
      <c r="T70" s="83">
        <v>0</v>
      </c>
      <c r="U70" s="83">
        <v>0</v>
      </c>
      <c r="V70" s="83">
        <v>0</v>
      </c>
      <c r="W70" s="83">
        <v>0</v>
      </c>
      <c r="X70" s="83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f>'Ingreso de Datos 2020'!H22</f>
        <v>0</v>
      </c>
      <c r="AI70" s="86">
        <f t="shared" si="77"/>
        <v>1285590.8299999998</v>
      </c>
    </row>
    <row r="71" spans="1:35" ht="12.75" customHeight="1" x14ac:dyDescent="0.2">
      <c r="A71" s="121"/>
      <c r="B71" s="137" t="s">
        <v>34</v>
      </c>
      <c r="C71" s="10" t="s">
        <v>25</v>
      </c>
      <c r="D71" s="82">
        <v>618</v>
      </c>
      <c r="E71" s="82">
        <v>187</v>
      </c>
      <c r="F71" s="82">
        <v>668</v>
      </c>
      <c r="G71" s="82">
        <v>964</v>
      </c>
      <c r="H71" s="82">
        <v>684</v>
      </c>
      <c r="I71" s="82">
        <v>909</v>
      </c>
      <c r="J71" s="82">
        <v>1057</v>
      </c>
      <c r="K71" s="82">
        <v>917</v>
      </c>
      <c r="L71" s="82">
        <v>800</v>
      </c>
      <c r="M71" s="82">
        <v>694</v>
      </c>
      <c r="N71" s="82">
        <v>853</v>
      </c>
      <c r="O71" s="82">
        <v>773</v>
      </c>
      <c r="P71" s="82">
        <v>1291</v>
      </c>
      <c r="Q71" s="82">
        <v>559</v>
      </c>
      <c r="R71" s="82">
        <v>758</v>
      </c>
      <c r="S71" s="82">
        <v>180</v>
      </c>
      <c r="T71" s="82">
        <v>330</v>
      </c>
      <c r="U71" s="82">
        <v>294</v>
      </c>
      <c r="V71" s="82">
        <v>128</v>
      </c>
      <c r="W71" s="82">
        <v>5</v>
      </c>
      <c r="X71" s="82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f>'Ingreso de Datos 2020'!H23</f>
        <v>0</v>
      </c>
      <c r="AI71" s="85">
        <f t="shared" si="77"/>
        <v>12669</v>
      </c>
    </row>
    <row r="72" spans="1:35" ht="12.75" customHeight="1" x14ac:dyDescent="0.2">
      <c r="A72" s="121"/>
      <c r="B72" s="138"/>
      <c r="C72" s="11" t="s">
        <v>39</v>
      </c>
      <c r="D72" s="83">
        <v>46680</v>
      </c>
      <c r="E72" s="83">
        <v>15178</v>
      </c>
      <c r="F72" s="83">
        <v>53464</v>
      </c>
      <c r="G72" s="83">
        <v>77165</v>
      </c>
      <c r="H72" s="83">
        <v>56797</v>
      </c>
      <c r="I72" s="83">
        <v>81164</v>
      </c>
      <c r="J72" s="83">
        <v>95241</v>
      </c>
      <c r="K72" s="83">
        <v>82681</v>
      </c>
      <c r="L72" s="83">
        <v>72000</v>
      </c>
      <c r="M72" s="83">
        <v>62380</v>
      </c>
      <c r="N72" s="83">
        <v>76724</v>
      </c>
      <c r="O72" s="83">
        <v>69611</v>
      </c>
      <c r="P72" s="83">
        <v>116186</v>
      </c>
      <c r="Q72" s="83">
        <v>50297</v>
      </c>
      <c r="R72" s="83">
        <v>68267</v>
      </c>
      <c r="S72" s="83">
        <v>16201</v>
      </c>
      <c r="T72" s="83">
        <v>27958</v>
      </c>
      <c r="U72" s="83">
        <v>24990</v>
      </c>
      <c r="V72" s="83">
        <v>10881</v>
      </c>
      <c r="W72" s="83">
        <v>424.64737510638037</v>
      </c>
      <c r="X72" s="83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f>'Ingreso de Datos 2020'!H24</f>
        <v>0</v>
      </c>
      <c r="AI72" s="86">
        <f t="shared" si="77"/>
        <v>1104289.6473751063</v>
      </c>
    </row>
    <row r="73" spans="1:35" ht="12.75" customHeight="1" x14ac:dyDescent="0.2">
      <c r="A73" s="121"/>
      <c r="B73" s="137" t="s">
        <v>35</v>
      </c>
      <c r="C73" s="10" t="s">
        <v>25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134</v>
      </c>
      <c r="S73" s="82">
        <v>802</v>
      </c>
      <c r="T73" s="82">
        <v>914</v>
      </c>
      <c r="U73" s="82">
        <v>943</v>
      </c>
      <c r="V73" s="82">
        <v>850</v>
      </c>
      <c r="W73" s="82">
        <v>1056</v>
      </c>
      <c r="X73" s="82">
        <v>1041</v>
      </c>
      <c r="Y73" s="17">
        <v>453</v>
      </c>
      <c r="Z73" s="17">
        <v>296</v>
      </c>
      <c r="AA73" s="17">
        <v>24</v>
      </c>
      <c r="AB73" s="17">
        <v>7</v>
      </c>
      <c r="AC73" s="17">
        <v>1</v>
      </c>
      <c r="AD73" s="17">
        <v>1</v>
      </c>
      <c r="AE73" s="17">
        <v>0</v>
      </c>
      <c r="AF73" s="17">
        <v>0</v>
      </c>
      <c r="AG73" s="17">
        <v>0</v>
      </c>
      <c r="AH73" s="17">
        <f>'Ingreso de Datos 2020'!H25</f>
        <v>0</v>
      </c>
      <c r="AI73" s="85">
        <f t="shared" si="77"/>
        <v>6522</v>
      </c>
    </row>
    <row r="74" spans="1:35" ht="12.75" customHeight="1" x14ac:dyDescent="0.2">
      <c r="A74" s="121"/>
      <c r="B74" s="138"/>
      <c r="C74" s="11" t="s">
        <v>39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16070.58</v>
      </c>
      <c r="S74" s="83">
        <v>85939.71</v>
      </c>
      <c r="T74" s="83">
        <v>101989.58</v>
      </c>
      <c r="U74" s="83">
        <v>124492</v>
      </c>
      <c r="V74" s="83">
        <v>147656.13</v>
      </c>
      <c r="W74" s="83">
        <v>192236.26010000016</v>
      </c>
      <c r="X74" s="83">
        <v>188887.83429967199</v>
      </c>
      <c r="Y74" s="18">
        <v>83867</v>
      </c>
      <c r="Z74" s="18">
        <v>75204</v>
      </c>
      <c r="AA74" s="18">
        <v>5816</v>
      </c>
      <c r="AB74" s="18">
        <v>1405</v>
      </c>
      <c r="AC74" s="18">
        <v>245</v>
      </c>
      <c r="AD74" s="18">
        <v>300</v>
      </c>
      <c r="AE74" s="18">
        <v>0</v>
      </c>
      <c r="AF74" s="18">
        <v>0</v>
      </c>
      <c r="AG74" s="18">
        <v>0</v>
      </c>
      <c r="AH74" s="18">
        <f>'Ingreso de Datos 2020'!H26</f>
        <v>0</v>
      </c>
      <c r="AI74" s="86">
        <f t="shared" si="77"/>
        <v>1024109.0943996722</v>
      </c>
    </row>
    <row r="75" spans="1:35" ht="12.75" customHeight="1" x14ac:dyDescent="0.2">
      <c r="A75" s="121"/>
      <c r="B75" s="137" t="s">
        <v>36</v>
      </c>
      <c r="C75" s="10" t="s">
        <v>25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1345</v>
      </c>
      <c r="Y75" s="17">
        <v>790</v>
      </c>
      <c r="Z75" s="17">
        <v>2</v>
      </c>
      <c r="AA75" s="17">
        <v>0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f>'Ingreso de Datos 2020'!H27</f>
        <v>0</v>
      </c>
      <c r="AI75" s="85">
        <f t="shared" si="77"/>
        <v>2137</v>
      </c>
    </row>
    <row r="76" spans="1:35" ht="12.75" customHeight="1" x14ac:dyDescent="0.2">
      <c r="A76" s="121"/>
      <c r="B76" s="138"/>
      <c r="C76" s="11" t="s">
        <v>39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v>0</v>
      </c>
      <c r="U76" s="83">
        <v>0</v>
      </c>
      <c r="V76" s="83">
        <v>0</v>
      </c>
      <c r="W76" s="83">
        <v>0</v>
      </c>
      <c r="X76" s="83">
        <v>514601.08382770483</v>
      </c>
      <c r="Y76" s="18">
        <v>300200</v>
      </c>
      <c r="Z76" s="18">
        <v>760</v>
      </c>
      <c r="AA76" s="18">
        <v>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f>'Ingreso de Datos 2020'!H28</f>
        <v>0</v>
      </c>
      <c r="AI76" s="86">
        <f t="shared" si="77"/>
        <v>815561.08382770489</v>
      </c>
    </row>
    <row r="77" spans="1:35" ht="12.75" customHeight="1" x14ac:dyDescent="0.2">
      <c r="A77" s="121"/>
      <c r="B77" s="137" t="s">
        <v>37</v>
      </c>
      <c r="C77" s="10" t="s">
        <v>25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17">
        <v>101</v>
      </c>
      <c r="Z77" s="17">
        <v>790</v>
      </c>
      <c r="AA77" s="17">
        <v>1487</v>
      </c>
      <c r="AB77" s="17">
        <v>1834</v>
      </c>
      <c r="AC77" s="17">
        <v>1808</v>
      </c>
      <c r="AD77" s="17">
        <v>1356</v>
      </c>
      <c r="AE77" s="17">
        <v>1065</v>
      </c>
      <c r="AF77" s="17">
        <v>903</v>
      </c>
      <c r="AG77" s="17">
        <v>869</v>
      </c>
      <c r="AH77" s="17">
        <f>'Ingreso de Datos 2020'!H29</f>
        <v>679</v>
      </c>
      <c r="AI77" s="85">
        <f t="shared" si="77"/>
        <v>10892</v>
      </c>
    </row>
    <row r="78" spans="1:35" ht="12.75" customHeight="1" x14ac:dyDescent="0.2">
      <c r="A78" s="121"/>
      <c r="B78" s="138"/>
      <c r="C78" s="11" t="s">
        <v>39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3">
        <v>0</v>
      </c>
      <c r="X78" s="83">
        <v>0</v>
      </c>
      <c r="Y78" s="18">
        <v>31072</v>
      </c>
      <c r="Z78" s="18">
        <v>261917</v>
      </c>
      <c r="AA78" s="18">
        <v>550320</v>
      </c>
      <c r="AB78" s="18">
        <v>712613</v>
      </c>
      <c r="AC78" s="18">
        <v>689717</v>
      </c>
      <c r="AD78" s="18">
        <v>551775</v>
      </c>
      <c r="AE78" s="18">
        <v>433631</v>
      </c>
      <c r="AF78" s="18">
        <v>471010</v>
      </c>
      <c r="AG78" s="18">
        <v>441772</v>
      </c>
      <c r="AH78" s="18">
        <f>'Ingreso de Datos 2020'!H30</f>
        <v>296445</v>
      </c>
      <c r="AI78" s="86">
        <f t="shared" si="77"/>
        <v>4440272</v>
      </c>
    </row>
    <row r="79" spans="1:35" ht="12.75" customHeight="1" x14ac:dyDescent="0.2">
      <c r="A79" s="121"/>
      <c r="B79" s="137" t="s">
        <v>38</v>
      </c>
      <c r="C79" s="10" t="s">
        <v>25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89</v>
      </c>
      <c r="AE79" s="17">
        <v>331</v>
      </c>
      <c r="AF79" s="17">
        <v>397</v>
      </c>
      <c r="AG79" s="17">
        <v>96</v>
      </c>
      <c r="AH79" s="17">
        <f>'Ingreso de Datos 2020'!H31</f>
        <v>0</v>
      </c>
      <c r="AI79" s="85">
        <f t="shared" si="77"/>
        <v>913</v>
      </c>
    </row>
    <row r="80" spans="1:35" ht="12.75" customHeight="1" x14ac:dyDescent="0.2">
      <c r="A80" s="121"/>
      <c r="B80" s="138"/>
      <c r="C80" s="11" t="s">
        <v>39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34556</v>
      </c>
      <c r="AE80" s="18">
        <v>117536</v>
      </c>
      <c r="AF80" s="18">
        <v>176525</v>
      </c>
      <c r="AG80" s="18">
        <v>35311</v>
      </c>
      <c r="AH80" s="18">
        <f>'Ingreso de Datos 2020'!H32</f>
        <v>0</v>
      </c>
      <c r="AI80" s="86">
        <f t="shared" si="77"/>
        <v>363928</v>
      </c>
    </row>
    <row r="81" spans="1:35" ht="12.75" customHeight="1" x14ac:dyDescent="0.2">
      <c r="A81" s="121"/>
      <c r="B81" s="137" t="s">
        <v>40</v>
      </c>
      <c r="C81" s="10" t="s">
        <v>25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330</v>
      </c>
      <c r="AG81" s="17">
        <v>696</v>
      </c>
      <c r="AH81" s="17">
        <f>'Ingreso de Datos 2020'!H33</f>
        <v>1061</v>
      </c>
      <c r="AI81" s="85">
        <f t="shared" si="77"/>
        <v>2087</v>
      </c>
    </row>
    <row r="82" spans="1:35" ht="12.75" customHeight="1" x14ac:dyDescent="0.2">
      <c r="A82" s="122"/>
      <c r="B82" s="138"/>
      <c r="C82" s="11" t="s">
        <v>39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  <c r="X82" s="83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153234</v>
      </c>
      <c r="AG82" s="18">
        <v>304980</v>
      </c>
      <c r="AH82" s="18">
        <f>'Ingreso de Datos 2020'!H34</f>
        <v>416237</v>
      </c>
      <c r="AI82" s="86">
        <f t="shared" si="77"/>
        <v>874451</v>
      </c>
    </row>
    <row r="83" spans="1:35" ht="12.75" customHeight="1" x14ac:dyDescent="0.2">
      <c r="A83" s="120" t="s">
        <v>41</v>
      </c>
      <c r="B83" s="137" t="s">
        <v>42</v>
      </c>
      <c r="C83" s="10" t="s">
        <v>25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1599</v>
      </c>
      <c r="U83" s="82">
        <v>809</v>
      </c>
      <c r="V83" s="82">
        <v>3344</v>
      </c>
      <c r="W83" s="82">
        <v>2873</v>
      </c>
      <c r="X83" s="82">
        <v>2068</v>
      </c>
      <c r="Y83" s="17">
        <v>2258</v>
      </c>
      <c r="Z83" s="17">
        <v>1783</v>
      </c>
      <c r="AA83" s="17">
        <v>1731</v>
      </c>
      <c r="AB83" s="17">
        <v>2711</v>
      </c>
      <c r="AC83" s="17">
        <v>4046</v>
      </c>
      <c r="AD83" s="17">
        <v>3651</v>
      </c>
      <c r="AE83" s="17">
        <v>3392</v>
      </c>
      <c r="AF83" s="17">
        <v>3552</v>
      </c>
      <c r="AG83" s="17">
        <v>1834</v>
      </c>
      <c r="AH83" s="17">
        <f>'Ingreso de Datos 2020'!H35</f>
        <v>1355</v>
      </c>
      <c r="AI83" s="85">
        <f t="shared" si="77"/>
        <v>37006</v>
      </c>
    </row>
    <row r="84" spans="1:35" ht="12.75" customHeight="1" x14ac:dyDescent="0.2">
      <c r="A84" s="121"/>
      <c r="B84" s="138"/>
      <c r="C84" s="11" t="s">
        <v>39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83">
        <v>37336</v>
      </c>
      <c r="U84" s="83">
        <v>38628</v>
      </c>
      <c r="V84" s="83">
        <v>190817</v>
      </c>
      <c r="W84" s="83">
        <v>173186</v>
      </c>
      <c r="X84" s="83">
        <v>129216.23612516947</v>
      </c>
      <c r="Y84" s="18">
        <v>130410.73128753479</v>
      </c>
      <c r="Z84" s="18">
        <v>107395</v>
      </c>
      <c r="AA84" s="18">
        <v>103979</v>
      </c>
      <c r="AB84" s="18">
        <v>159228</v>
      </c>
      <c r="AC84" s="18">
        <v>241590</v>
      </c>
      <c r="AD84" s="18">
        <v>245521</v>
      </c>
      <c r="AE84" s="18">
        <v>257210</v>
      </c>
      <c r="AF84" s="18">
        <v>310680</v>
      </c>
      <c r="AG84" s="18">
        <v>219309</v>
      </c>
      <c r="AH84" s="18">
        <f>'Ingreso de Datos 2020'!H36</f>
        <v>138092</v>
      </c>
      <c r="AI84" s="86">
        <f t="shared" si="77"/>
        <v>2482597.9674127041</v>
      </c>
    </row>
    <row r="85" spans="1:35" ht="12.75" customHeight="1" x14ac:dyDescent="0.2">
      <c r="A85" s="121"/>
      <c r="B85" s="137" t="s">
        <v>43</v>
      </c>
      <c r="C85" s="10" t="s">
        <v>25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0</v>
      </c>
      <c r="U85" s="82">
        <v>0</v>
      </c>
      <c r="V85" s="82">
        <v>0</v>
      </c>
      <c r="W85" s="82">
        <v>0</v>
      </c>
      <c r="X85" s="82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f>'Ingreso de Datos 2020'!H37</f>
        <v>0</v>
      </c>
      <c r="AI85" s="85">
        <f t="shared" si="77"/>
        <v>0</v>
      </c>
    </row>
    <row r="86" spans="1:35" ht="12.75" customHeight="1" x14ac:dyDescent="0.2">
      <c r="A86" s="121"/>
      <c r="B86" s="138"/>
      <c r="C86" s="11" t="s">
        <v>39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0</v>
      </c>
      <c r="U86" s="83">
        <v>0</v>
      </c>
      <c r="V86" s="83">
        <v>0</v>
      </c>
      <c r="W86" s="83">
        <v>0</v>
      </c>
      <c r="X86" s="83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f>'Ingreso de Datos 2020'!H38</f>
        <v>0</v>
      </c>
      <c r="AI86" s="86">
        <f t="shared" si="77"/>
        <v>0</v>
      </c>
    </row>
    <row r="87" spans="1:35" ht="12.75" customHeight="1" x14ac:dyDescent="0.2">
      <c r="A87" s="121"/>
      <c r="B87" s="137" t="s">
        <v>44</v>
      </c>
      <c r="C87" s="10" t="s">
        <v>25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0</v>
      </c>
      <c r="U87" s="82">
        <v>0</v>
      </c>
      <c r="V87" s="82">
        <v>0</v>
      </c>
      <c r="W87" s="82">
        <v>0</v>
      </c>
      <c r="X87" s="82">
        <v>0</v>
      </c>
      <c r="Y87" s="17">
        <v>0</v>
      </c>
      <c r="Z87" s="17">
        <v>95</v>
      </c>
      <c r="AA87" s="17">
        <v>1</v>
      </c>
      <c r="AB87" s="17">
        <v>0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f>'Ingreso de Datos 2020'!H39</f>
        <v>0</v>
      </c>
      <c r="AI87" s="85">
        <f t="shared" si="77"/>
        <v>96</v>
      </c>
    </row>
    <row r="88" spans="1:35" ht="12.75" customHeight="1" x14ac:dyDescent="0.2">
      <c r="A88" s="121"/>
      <c r="B88" s="138"/>
      <c r="C88" s="11" t="s">
        <v>39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0</v>
      </c>
      <c r="X88" s="83">
        <v>0</v>
      </c>
      <c r="Y88" s="18">
        <v>0</v>
      </c>
      <c r="Z88" s="18">
        <v>4750</v>
      </c>
      <c r="AA88" s="18">
        <v>50</v>
      </c>
      <c r="AB88" s="18">
        <v>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f>'Ingreso de Datos 2020'!H40</f>
        <v>0</v>
      </c>
      <c r="AI88" s="86">
        <f t="shared" si="77"/>
        <v>4800</v>
      </c>
    </row>
    <row r="89" spans="1:35" ht="12.75" customHeight="1" x14ac:dyDescent="0.2">
      <c r="A89" s="121"/>
      <c r="B89" s="137" t="s">
        <v>45</v>
      </c>
      <c r="C89" s="59" t="s">
        <v>25</v>
      </c>
      <c r="D89" s="82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v>0</v>
      </c>
      <c r="W89" s="103">
        <v>0</v>
      </c>
      <c r="X89" s="103">
        <v>0</v>
      </c>
      <c r="Y89" s="103">
        <v>0</v>
      </c>
      <c r="Z89" s="103">
        <v>0</v>
      </c>
      <c r="AA89" s="103">
        <v>0</v>
      </c>
      <c r="AB89" s="103">
        <v>0</v>
      </c>
      <c r="AC89" s="103">
        <v>0</v>
      </c>
      <c r="AD89" s="103">
        <v>0</v>
      </c>
      <c r="AE89" s="103">
        <v>0</v>
      </c>
      <c r="AF89" s="103">
        <v>0</v>
      </c>
      <c r="AG89" s="116">
        <v>28</v>
      </c>
      <c r="AH89" s="17">
        <f>'Ingreso de Datos 2020'!H41</f>
        <v>39</v>
      </c>
      <c r="AI89" s="85">
        <f t="shared" si="77"/>
        <v>67</v>
      </c>
    </row>
    <row r="90" spans="1:35" ht="12.75" customHeight="1" x14ac:dyDescent="0.2">
      <c r="A90" s="122"/>
      <c r="B90" s="138"/>
      <c r="C90" s="57" t="s">
        <v>39</v>
      </c>
      <c r="D90" s="83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4">
        <v>0</v>
      </c>
      <c r="AA90" s="104">
        <v>0</v>
      </c>
      <c r="AB90" s="104">
        <v>0</v>
      </c>
      <c r="AC90" s="104">
        <v>0</v>
      </c>
      <c r="AD90" s="104">
        <v>0</v>
      </c>
      <c r="AE90" s="104">
        <v>0</v>
      </c>
      <c r="AF90" s="104">
        <v>0</v>
      </c>
      <c r="AG90" s="117">
        <v>3004</v>
      </c>
      <c r="AH90" s="18">
        <f>'Ingreso de Datos 2020'!H42</f>
        <v>11152</v>
      </c>
      <c r="AI90" s="86">
        <f t="shared" si="77"/>
        <v>14156</v>
      </c>
    </row>
    <row r="91" spans="1:35" ht="12.75" customHeight="1" x14ac:dyDescent="0.2">
      <c r="A91" s="3" t="str">
        <f>A46</f>
        <v>FUENTE: reporte mensual Metas Subsidios Asignados DPH a DIFIN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8"/>
      <c r="AD91" s="28"/>
      <c r="AE91" s="28"/>
      <c r="AF91" s="28"/>
      <c r="AG91" s="28"/>
      <c r="AH91" s="28"/>
      <c r="AI91" s="28"/>
    </row>
    <row r="92" spans="1:3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89"/>
      <c r="AI92" s="89"/>
    </row>
    <row r="93" spans="1:3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89"/>
      <c r="AI93" s="89"/>
    </row>
    <row r="94" spans="1:3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89"/>
      <c r="AI94" s="89"/>
    </row>
    <row r="95" spans="1:3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89"/>
      <c r="AI95" s="89"/>
    </row>
    <row r="96" spans="1:35" ht="12.75" customHeight="1" thickBot="1" x14ac:dyDescent="0.25">
      <c r="A96" s="60" t="s">
        <v>56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C96" s="34"/>
      <c r="AH96" s="87"/>
      <c r="AI96" s="87"/>
    </row>
    <row r="97" spans="1:35" s="7" customFormat="1" ht="12.75" customHeight="1" x14ac:dyDescent="0.2">
      <c r="A97" s="143" t="s">
        <v>52</v>
      </c>
      <c r="B97" s="144"/>
      <c r="C97" s="145"/>
      <c r="D97" s="141" t="s">
        <v>53</v>
      </c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39" t="s">
        <v>22</v>
      </c>
    </row>
    <row r="98" spans="1:35" s="7" customFormat="1" ht="12.75" customHeight="1" thickBot="1" x14ac:dyDescent="0.25">
      <c r="A98" s="146"/>
      <c r="B98" s="147"/>
      <c r="C98" s="147"/>
      <c r="D98" s="91">
        <v>1990</v>
      </c>
      <c r="E98" s="91">
        <v>1991</v>
      </c>
      <c r="F98" s="91">
        <v>1992</v>
      </c>
      <c r="G98" s="91">
        <v>1993</v>
      </c>
      <c r="H98" s="91">
        <v>1994</v>
      </c>
      <c r="I98" s="91">
        <v>1995</v>
      </c>
      <c r="J98" s="91">
        <v>1996</v>
      </c>
      <c r="K98" s="91">
        <v>1997</v>
      </c>
      <c r="L98" s="91">
        <v>1998</v>
      </c>
      <c r="M98" s="91">
        <v>1999</v>
      </c>
      <c r="N98" s="91">
        <v>2000</v>
      </c>
      <c r="O98" s="91">
        <v>2001</v>
      </c>
      <c r="P98" s="91">
        <v>2002</v>
      </c>
      <c r="Q98" s="91">
        <v>2003</v>
      </c>
      <c r="R98" s="91">
        <v>2004</v>
      </c>
      <c r="S98" s="91">
        <v>2005</v>
      </c>
      <c r="T98" s="91">
        <v>2006</v>
      </c>
      <c r="U98" s="91">
        <v>2007</v>
      </c>
      <c r="V98" s="91">
        <v>2008</v>
      </c>
      <c r="W98" s="91">
        <v>2009</v>
      </c>
      <c r="X98" s="91">
        <v>2010</v>
      </c>
      <c r="Y98" s="91">
        <v>2011</v>
      </c>
      <c r="Z98" s="91">
        <v>2012</v>
      </c>
      <c r="AA98" s="91">
        <v>2013</v>
      </c>
      <c r="AB98" s="91">
        <v>2014</v>
      </c>
      <c r="AC98" s="91">
        <v>2015</v>
      </c>
      <c r="AD98" s="91">
        <v>2016</v>
      </c>
      <c r="AE98" s="91">
        <v>2017</v>
      </c>
      <c r="AF98" s="91">
        <v>2018</v>
      </c>
      <c r="AG98" s="102">
        <v>2019</v>
      </c>
      <c r="AH98" s="102">
        <v>2020</v>
      </c>
      <c r="AI98" s="140"/>
    </row>
    <row r="99" spans="1:35" ht="12.75" customHeight="1" x14ac:dyDescent="0.2">
      <c r="A99" s="39"/>
      <c r="B99" s="40" t="s">
        <v>54</v>
      </c>
      <c r="C99" s="25" t="s">
        <v>25</v>
      </c>
      <c r="D99" s="25">
        <f>D102+D104+D106+D108+D110+D112+D114+D116+D118+D120+D122+D124+D126+D128+D130+D132+D134</f>
        <v>0</v>
      </c>
      <c r="E99" s="25">
        <f t="shared" ref="E99:AH99" si="78">E102+E104+E106+E108+E110+E112+E114+E116+E118+E120+E122+E124+E126+E128+E130+E132+E134</f>
        <v>0</v>
      </c>
      <c r="F99" s="25">
        <f t="shared" si="78"/>
        <v>0</v>
      </c>
      <c r="G99" s="25">
        <f t="shared" si="78"/>
        <v>0</v>
      </c>
      <c r="H99" s="25">
        <f t="shared" si="78"/>
        <v>0</v>
      </c>
      <c r="I99" s="25">
        <f t="shared" si="78"/>
        <v>0</v>
      </c>
      <c r="J99" s="25">
        <f t="shared" si="78"/>
        <v>0</v>
      </c>
      <c r="K99" s="25">
        <f t="shared" si="78"/>
        <v>0</v>
      </c>
      <c r="L99" s="25">
        <f t="shared" si="78"/>
        <v>0</v>
      </c>
      <c r="M99" s="25">
        <f t="shared" si="78"/>
        <v>0</v>
      </c>
      <c r="N99" s="25">
        <f t="shared" si="78"/>
        <v>0</v>
      </c>
      <c r="O99" s="25">
        <f t="shared" si="78"/>
        <v>0</v>
      </c>
      <c r="P99" s="25">
        <f t="shared" si="78"/>
        <v>0</v>
      </c>
      <c r="Q99" s="25">
        <f t="shared" si="78"/>
        <v>0</v>
      </c>
      <c r="R99" s="25">
        <f t="shared" si="78"/>
        <v>0</v>
      </c>
      <c r="S99" s="25">
        <f t="shared" si="78"/>
        <v>0</v>
      </c>
      <c r="T99" s="25">
        <f t="shared" si="78"/>
        <v>0</v>
      </c>
      <c r="U99" s="25">
        <f t="shared" si="78"/>
        <v>0</v>
      </c>
      <c r="V99" s="25">
        <f t="shared" si="78"/>
        <v>0</v>
      </c>
      <c r="W99" s="25">
        <f t="shared" si="78"/>
        <v>0</v>
      </c>
      <c r="X99" s="25">
        <f t="shared" si="78"/>
        <v>0</v>
      </c>
      <c r="Y99" s="25">
        <f t="shared" si="78"/>
        <v>0</v>
      </c>
      <c r="Z99" s="25">
        <f t="shared" si="78"/>
        <v>3</v>
      </c>
      <c r="AA99" s="25">
        <f t="shared" si="78"/>
        <v>2</v>
      </c>
      <c r="AB99" s="25">
        <f t="shared" si="78"/>
        <v>0</v>
      </c>
      <c r="AC99" s="25">
        <f t="shared" si="78"/>
        <v>209</v>
      </c>
      <c r="AD99" s="25">
        <f t="shared" si="78"/>
        <v>2046</v>
      </c>
      <c r="AE99" s="25">
        <f t="shared" si="78"/>
        <v>2916</v>
      </c>
      <c r="AF99" s="25">
        <f t="shared" si="78"/>
        <v>2660</v>
      </c>
      <c r="AG99" s="25">
        <f t="shared" ref="AG99" si="79">AG102+AG104+AG106+AG108+AG110+AG112+AG114+AG116+AG118+AG120+AG122+AG124+AG126+AG128+AG130+AG132+AG134</f>
        <v>520</v>
      </c>
      <c r="AH99" s="25">
        <f t="shared" si="78"/>
        <v>81</v>
      </c>
      <c r="AI99" s="42">
        <f>SUM(D99:AH99)</f>
        <v>8437</v>
      </c>
    </row>
    <row r="100" spans="1:35" ht="12.75" customHeight="1" thickBot="1" x14ac:dyDescent="0.25">
      <c r="A100" s="43"/>
      <c r="B100" s="16"/>
      <c r="C100" s="20" t="s">
        <v>39</v>
      </c>
      <c r="D100" s="20">
        <f>D103+D105+D107+D109+D111+D113+D115+D117+D119+D121+D123+D125+D127+D129+D131+D133+D135</f>
        <v>0</v>
      </c>
      <c r="E100" s="20">
        <f t="shared" ref="E100:AH100" si="80">E103+E105+E107+E109+E111+E113+E115+E117+E119+E121+E123+E125+E127+E129+E131+E133+E135</f>
        <v>0</v>
      </c>
      <c r="F100" s="20">
        <f t="shared" si="80"/>
        <v>0</v>
      </c>
      <c r="G100" s="20">
        <f t="shared" si="80"/>
        <v>0</v>
      </c>
      <c r="H100" s="20">
        <f t="shared" si="80"/>
        <v>0</v>
      </c>
      <c r="I100" s="20">
        <f t="shared" si="80"/>
        <v>0</v>
      </c>
      <c r="J100" s="20">
        <f t="shared" si="80"/>
        <v>0</v>
      </c>
      <c r="K100" s="20">
        <f t="shared" si="80"/>
        <v>0</v>
      </c>
      <c r="L100" s="20">
        <f t="shared" si="80"/>
        <v>0</v>
      </c>
      <c r="M100" s="20">
        <f t="shared" si="80"/>
        <v>0</v>
      </c>
      <c r="N100" s="20">
        <f t="shared" si="80"/>
        <v>0</v>
      </c>
      <c r="O100" s="20">
        <f t="shared" si="80"/>
        <v>0</v>
      </c>
      <c r="P100" s="20">
        <f t="shared" si="80"/>
        <v>0</v>
      </c>
      <c r="Q100" s="20">
        <f t="shared" si="80"/>
        <v>0</v>
      </c>
      <c r="R100" s="20">
        <f t="shared" si="80"/>
        <v>0</v>
      </c>
      <c r="S100" s="20">
        <f t="shared" si="80"/>
        <v>0</v>
      </c>
      <c r="T100" s="20">
        <f t="shared" si="80"/>
        <v>0</v>
      </c>
      <c r="U100" s="20">
        <f t="shared" si="80"/>
        <v>0</v>
      </c>
      <c r="V100" s="20">
        <f t="shared" si="80"/>
        <v>0</v>
      </c>
      <c r="W100" s="20">
        <f t="shared" si="80"/>
        <v>0</v>
      </c>
      <c r="X100" s="20">
        <f t="shared" si="80"/>
        <v>0</v>
      </c>
      <c r="Y100" s="20">
        <f t="shared" si="80"/>
        <v>0</v>
      </c>
      <c r="Z100" s="20">
        <f t="shared" si="80"/>
        <v>1485</v>
      </c>
      <c r="AA100" s="20">
        <f t="shared" si="80"/>
        <v>916</v>
      </c>
      <c r="AB100" s="20">
        <f t="shared" si="80"/>
        <v>0</v>
      </c>
      <c r="AC100" s="20">
        <f t="shared" si="80"/>
        <v>32636</v>
      </c>
      <c r="AD100" s="20">
        <f t="shared" si="80"/>
        <v>245304</v>
      </c>
      <c r="AE100" s="20">
        <f t="shared" si="80"/>
        <v>1044518</v>
      </c>
      <c r="AF100" s="20">
        <f t="shared" si="80"/>
        <v>1042430</v>
      </c>
      <c r="AG100" s="20">
        <f t="shared" ref="AG100" si="81">AG103+AG105+AG107+AG109+AG111+AG113+AG115+AG117+AG119+AG121+AG123+AG125+AG127+AG129+AG131+AG133+AG135</f>
        <v>358209</v>
      </c>
      <c r="AH100" s="20">
        <f t="shared" si="80"/>
        <v>64321</v>
      </c>
      <c r="AI100" s="45">
        <f>SUM(D100:AH100)</f>
        <v>2789819</v>
      </c>
    </row>
    <row r="101" spans="1:35" ht="12.75" customHeight="1" x14ac:dyDescent="0.2">
      <c r="A101" s="58"/>
      <c r="B101" s="1"/>
      <c r="C101" s="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</row>
    <row r="102" spans="1:35" ht="12.75" customHeight="1" x14ac:dyDescent="0.2">
      <c r="A102" s="120" t="s">
        <v>23</v>
      </c>
      <c r="B102" s="137" t="s">
        <v>24</v>
      </c>
      <c r="C102" s="59" t="s">
        <v>25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0</v>
      </c>
      <c r="U102" s="82">
        <v>0</v>
      </c>
      <c r="V102" s="82">
        <v>0</v>
      </c>
      <c r="W102" s="82">
        <v>0</v>
      </c>
      <c r="X102" s="82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f>'Ingreso de Datos 2020'!H63</f>
        <v>0</v>
      </c>
      <c r="AI102" s="85">
        <f t="shared" ref="AI102:AI135" si="82">SUM(D102:AH102)</f>
        <v>0</v>
      </c>
    </row>
    <row r="103" spans="1:35" ht="12.75" customHeight="1" x14ac:dyDescent="0.2">
      <c r="A103" s="121"/>
      <c r="B103" s="138"/>
      <c r="C103" s="57" t="s">
        <v>39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83">
        <v>0</v>
      </c>
      <c r="U103" s="83">
        <v>0</v>
      </c>
      <c r="V103" s="83">
        <v>0</v>
      </c>
      <c r="W103" s="83">
        <v>0</v>
      </c>
      <c r="X103" s="83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f>'Ingreso de Datos 2020'!H64</f>
        <v>0</v>
      </c>
      <c r="AI103" s="86">
        <f t="shared" si="82"/>
        <v>0</v>
      </c>
    </row>
    <row r="104" spans="1:35" ht="12.75" customHeight="1" x14ac:dyDescent="0.2">
      <c r="A104" s="121"/>
      <c r="B104" s="137" t="s">
        <v>27</v>
      </c>
      <c r="C104" s="10" t="s">
        <v>25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2">
        <v>0</v>
      </c>
      <c r="U104" s="82">
        <v>0</v>
      </c>
      <c r="V104" s="82">
        <v>0</v>
      </c>
      <c r="W104" s="82">
        <v>0</v>
      </c>
      <c r="X104" s="82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f>'Ingreso de Datos 2020'!H65</f>
        <v>0</v>
      </c>
      <c r="AI104" s="85">
        <f t="shared" si="82"/>
        <v>0</v>
      </c>
    </row>
    <row r="105" spans="1:35" ht="12.75" customHeight="1" x14ac:dyDescent="0.2">
      <c r="A105" s="121"/>
      <c r="B105" s="138"/>
      <c r="C105" s="11" t="s">
        <v>39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83">
        <v>0</v>
      </c>
      <c r="R105" s="83">
        <v>0</v>
      </c>
      <c r="S105" s="83">
        <v>0</v>
      </c>
      <c r="T105" s="83">
        <v>0</v>
      </c>
      <c r="U105" s="83">
        <v>0</v>
      </c>
      <c r="V105" s="83">
        <v>0</v>
      </c>
      <c r="W105" s="83">
        <v>0</v>
      </c>
      <c r="X105" s="83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f>'Ingreso de Datos 2020'!H66</f>
        <v>0</v>
      </c>
      <c r="AI105" s="86">
        <f t="shared" si="82"/>
        <v>0</v>
      </c>
    </row>
    <row r="106" spans="1:35" ht="12.75" customHeight="1" x14ac:dyDescent="0.2">
      <c r="A106" s="121"/>
      <c r="B106" s="137" t="s">
        <v>28</v>
      </c>
      <c r="C106" s="10" t="s">
        <v>25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2">
        <v>0</v>
      </c>
      <c r="U106" s="82">
        <v>0</v>
      </c>
      <c r="V106" s="82">
        <v>0</v>
      </c>
      <c r="W106" s="82">
        <v>0</v>
      </c>
      <c r="X106" s="82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f>'Ingreso de Datos 2020'!H67</f>
        <v>0</v>
      </c>
      <c r="AI106" s="85">
        <f t="shared" si="82"/>
        <v>0</v>
      </c>
    </row>
    <row r="107" spans="1:35" ht="12.75" customHeight="1" x14ac:dyDescent="0.2">
      <c r="A107" s="121"/>
      <c r="B107" s="138"/>
      <c r="C107" s="11" t="s">
        <v>39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83">
        <v>0</v>
      </c>
      <c r="U107" s="83">
        <v>0</v>
      </c>
      <c r="V107" s="83">
        <v>0</v>
      </c>
      <c r="W107" s="83">
        <v>0</v>
      </c>
      <c r="X107" s="83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f>'Ingreso de Datos 2020'!H68</f>
        <v>0</v>
      </c>
      <c r="AI107" s="86">
        <f t="shared" si="82"/>
        <v>0</v>
      </c>
    </row>
    <row r="108" spans="1:35" ht="12.75" customHeight="1" x14ac:dyDescent="0.2">
      <c r="A108" s="121"/>
      <c r="B108" s="137" t="s">
        <v>29</v>
      </c>
      <c r="C108" s="10" t="s">
        <v>25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  <c r="V108" s="82">
        <v>0</v>
      </c>
      <c r="W108" s="82">
        <v>0</v>
      </c>
      <c r="X108" s="82">
        <v>0</v>
      </c>
      <c r="Y108" s="17">
        <v>0</v>
      </c>
      <c r="Z108" s="17">
        <v>3</v>
      </c>
      <c r="AA108" s="17">
        <v>2</v>
      </c>
      <c r="AB108" s="17">
        <v>0</v>
      </c>
      <c r="AC108" s="17">
        <v>1</v>
      </c>
      <c r="AD108" s="17">
        <v>0</v>
      </c>
      <c r="AE108" s="17">
        <v>0</v>
      </c>
      <c r="AF108" s="17">
        <v>0</v>
      </c>
      <c r="AG108" s="17">
        <v>0</v>
      </c>
      <c r="AH108" s="17">
        <f>'Ingreso de Datos 2020'!H69</f>
        <v>0</v>
      </c>
      <c r="AI108" s="85">
        <f t="shared" si="82"/>
        <v>6</v>
      </c>
    </row>
    <row r="109" spans="1:35" ht="12.75" customHeight="1" x14ac:dyDescent="0.2">
      <c r="A109" s="121"/>
      <c r="B109" s="138"/>
      <c r="C109" s="11" t="s">
        <v>39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3">
        <v>0</v>
      </c>
      <c r="Y109" s="18">
        <v>0</v>
      </c>
      <c r="Z109" s="18">
        <v>1485</v>
      </c>
      <c r="AA109" s="18">
        <v>916</v>
      </c>
      <c r="AB109" s="18">
        <v>0</v>
      </c>
      <c r="AC109" s="18">
        <v>506</v>
      </c>
      <c r="AD109" s="18">
        <v>0</v>
      </c>
      <c r="AE109" s="18">
        <v>0</v>
      </c>
      <c r="AF109" s="18">
        <v>0</v>
      </c>
      <c r="AG109" s="18">
        <v>0</v>
      </c>
      <c r="AH109" s="18">
        <f>'Ingreso de Datos 2020'!H70</f>
        <v>0</v>
      </c>
      <c r="AI109" s="86">
        <f t="shared" si="82"/>
        <v>2907</v>
      </c>
    </row>
    <row r="110" spans="1:35" ht="12.75" customHeight="1" x14ac:dyDescent="0.2">
      <c r="A110" s="121"/>
      <c r="B110" s="137" t="s">
        <v>30</v>
      </c>
      <c r="C110" s="10" t="s">
        <v>25</v>
      </c>
      <c r="D110" s="82">
        <v>0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0</v>
      </c>
      <c r="U110" s="82">
        <v>0</v>
      </c>
      <c r="V110" s="82">
        <v>0</v>
      </c>
      <c r="W110" s="82">
        <v>0</v>
      </c>
      <c r="X110" s="82">
        <v>0</v>
      </c>
      <c r="Y110" s="17">
        <v>0</v>
      </c>
      <c r="Z110" s="17">
        <v>0</v>
      </c>
      <c r="AA110" s="17">
        <v>0</v>
      </c>
      <c r="AB110" s="17">
        <v>0</v>
      </c>
      <c r="AC110" s="17">
        <v>0</v>
      </c>
      <c r="AD110" s="17">
        <v>8</v>
      </c>
      <c r="AE110" s="17">
        <v>156</v>
      </c>
      <c r="AF110" s="17">
        <v>104</v>
      </c>
      <c r="AG110" s="17">
        <v>63</v>
      </c>
      <c r="AH110" s="17">
        <f>'Ingreso de Datos 2020'!H71</f>
        <v>6</v>
      </c>
      <c r="AI110" s="85">
        <f t="shared" si="82"/>
        <v>337</v>
      </c>
    </row>
    <row r="111" spans="1:35" ht="12.75" customHeight="1" x14ac:dyDescent="0.2">
      <c r="A111" s="121"/>
      <c r="B111" s="138"/>
      <c r="C111" s="11" t="s">
        <v>39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18">
        <v>0</v>
      </c>
      <c r="Z111" s="18">
        <v>0</v>
      </c>
      <c r="AA111" s="18">
        <v>0</v>
      </c>
      <c r="AB111" s="18">
        <v>0</v>
      </c>
      <c r="AC111" s="18">
        <v>0</v>
      </c>
      <c r="AD111" s="18">
        <v>8903</v>
      </c>
      <c r="AE111" s="18">
        <v>174359</v>
      </c>
      <c r="AF111" s="18">
        <v>115152</v>
      </c>
      <c r="AG111" s="18">
        <v>63719</v>
      </c>
      <c r="AH111" s="18">
        <f>'Ingreso de Datos 2020'!H72</f>
        <v>8107</v>
      </c>
      <c r="AI111" s="86">
        <f t="shared" si="82"/>
        <v>370240</v>
      </c>
    </row>
    <row r="112" spans="1:35" ht="12.75" customHeight="1" x14ac:dyDescent="0.2">
      <c r="A112" s="121"/>
      <c r="B112" s="137" t="s">
        <v>31</v>
      </c>
      <c r="C112" s="10" t="s">
        <v>25</v>
      </c>
      <c r="D112" s="82">
        <v>0</v>
      </c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82">
        <v>0</v>
      </c>
      <c r="U112" s="82">
        <v>0</v>
      </c>
      <c r="V112" s="82">
        <v>0</v>
      </c>
      <c r="W112" s="82">
        <v>0</v>
      </c>
      <c r="X112" s="82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/>
      <c r="AE112" s="17">
        <v>0</v>
      </c>
      <c r="AF112" s="17">
        <v>0</v>
      </c>
      <c r="AG112" s="17">
        <v>0</v>
      </c>
      <c r="AH112" s="17">
        <f>'Ingreso de Datos 2020'!H73</f>
        <v>0</v>
      </c>
      <c r="AI112" s="85">
        <f t="shared" si="82"/>
        <v>0</v>
      </c>
    </row>
    <row r="113" spans="1:35" ht="12.75" customHeight="1" x14ac:dyDescent="0.2">
      <c r="A113" s="122"/>
      <c r="B113" s="138"/>
      <c r="C113" s="11" t="s">
        <v>39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v>0</v>
      </c>
      <c r="V113" s="83">
        <v>0</v>
      </c>
      <c r="W113" s="83">
        <v>0</v>
      </c>
      <c r="X113" s="83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/>
      <c r="AE113" s="18">
        <v>0</v>
      </c>
      <c r="AF113" s="18">
        <v>0</v>
      </c>
      <c r="AG113" s="18">
        <v>0</v>
      </c>
      <c r="AH113" s="18">
        <f>'Ingreso de Datos 2020'!H74</f>
        <v>0</v>
      </c>
      <c r="AI113" s="86">
        <f t="shared" si="82"/>
        <v>0</v>
      </c>
    </row>
    <row r="114" spans="1:35" ht="12.75" customHeight="1" x14ac:dyDescent="0.2">
      <c r="A114" s="120" t="s">
        <v>32</v>
      </c>
      <c r="B114" s="137" t="s">
        <v>33</v>
      </c>
      <c r="C114" s="10" t="s">
        <v>25</v>
      </c>
      <c r="D114" s="82">
        <v>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0</v>
      </c>
      <c r="U114" s="82">
        <v>0</v>
      </c>
      <c r="V114" s="82">
        <v>0</v>
      </c>
      <c r="W114" s="82">
        <v>0</v>
      </c>
      <c r="X114" s="82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f>'Ingreso de Datos 2020'!H75</f>
        <v>0</v>
      </c>
      <c r="AI114" s="85">
        <f t="shared" si="82"/>
        <v>0</v>
      </c>
    </row>
    <row r="115" spans="1:35" ht="12.75" customHeight="1" x14ac:dyDescent="0.2">
      <c r="A115" s="121"/>
      <c r="B115" s="138"/>
      <c r="C115" s="11" t="s">
        <v>39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v>0</v>
      </c>
      <c r="V115" s="83">
        <v>0</v>
      </c>
      <c r="W115" s="83">
        <v>0</v>
      </c>
      <c r="X115" s="83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f>'Ingreso de Datos 2020'!H76</f>
        <v>0</v>
      </c>
      <c r="AI115" s="86">
        <f t="shared" si="82"/>
        <v>0</v>
      </c>
    </row>
    <row r="116" spans="1:35" ht="12.75" customHeight="1" x14ac:dyDescent="0.2">
      <c r="A116" s="121"/>
      <c r="B116" s="137" t="s">
        <v>34</v>
      </c>
      <c r="C116" s="10" t="s">
        <v>25</v>
      </c>
      <c r="D116" s="82">
        <v>0</v>
      </c>
      <c r="E116" s="82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82">
        <v>0</v>
      </c>
      <c r="V116" s="82">
        <v>0</v>
      </c>
      <c r="W116" s="82">
        <v>0</v>
      </c>
      <c r="X116" s="82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f>'Ingreso de Datos 2020'!H77</f>
        <v>0</v>
      </c>
      <c r="AI116" s="85">
        <f t="shared" si="82"/>
        <v>0</v>
      </c>
    </row>
    <row r="117" spans="1:35" ht="12.75" customHeight="1" x14ac:dyDescent="0.2">
      <c r="A117" s="121"/>
      <c r="B117" s="138"/>
      <c r="C117" s="11" t="s">
        <v>39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0</v>
      </c>
      <c r="U117" s="83">
        <v>0</v>
      </c>
      <c r="V117" s="83">
        <v>0</v>
      </c>
      <c r="W117" s="83">
        <v>0</v>
      </c>
      <c r="X117" s="83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f>'Ingreso de Datos 2020'!H78</f>
        <v>0</v>
      </c>
      <c r="AI117" s="86">
        <f t="shared" si="82"/>
        <v>0</v>
      </c>
    </row>
    <row r="118" spans="1:35" ht="12.75" customHeight="1" x14ac:dyDescent="0.2">
      <c r="A118" s="121"/>
      <c r="B118" s="137" t="s">
        <v>35</v>
      </c>
      <c r="C118" s="10" t="s">
        <v>25</v>
      </c>
      <c r="D118" s="82">
        <v>0</v>
      </c>
      <c r="E118" s="82">
        <v>0</v>
      </c>
      <c r="F118" s="82">
        <v>0</v>
      </c>
      <c r="G118" s="82">
        <v>0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  <c r="U118" s="82">
        <v>0</v>
      </c>
      <c r="V118" s="82">
        <v>0</v>
      </c>
      <c r="W118" s="82">
        <v>0</v>
      </c>
      <c r="X118" s="82">
        <v>0</v>
      </c>
      <c r="Y118" s="17">
        <v>0</v>
      </c>
      <c r="Z118" s="17">
        <v>0</v>
      </c>
      <c r="AA118" s="17">
        <v>0</v>
      </c>
      <c r="AB118" s="17">
        <v>0</v>
      </c>
      <c r="AC118" s="17">
        <v>0</v>
      </c>
      <c r="AD118" s="17">
        <v>0</v>
      </c>
      <c r="AE118" s="17">
        <v>0</v>
      </c>
      <c r="AF118" s="17">
        <v>0</v>
      </c>
      <c r="AG118" s="17">
        <v>0</v>
      </c>
      <c r="AH118" s="17">
        <f>'Ingreso de Datos 2020'!H79</f>
        <v>0</v>
      </c>
      <c r="AI118" s="85">
        <f t="shared" si="82"/>
        <v>0</v>
      </c>
    </row>
    <row r="119" spans="1:35" ht="12.75" customHeight="1" x14ac:dyDescent="0.2">
      <c r="A119" s="121"/>
      <c r="B119" s="138"/>
      <c r="C119" s="11" t="s">
        <v>39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0</v>
      </c>
      <c r="V119" s="83">
        <v>0</v>
      </c>
      <c r="W119" s="83">
        <v>0</v>
      </c>
      <c r="X119" s="83">
        <v>0</v>
      </c>
      <c r="Y119" s="18">
        <v>0</v>
      </c>
      <c r="Z119" s="18">
        <v>0</v>
      </c>
      <c r="AA119" s="18">
        <v>0</v>
      </c>
      <c r="AB119" s="18">
        <v>0</v>
      </c>
      <c r="AC119" s="18">
        <v>0</v>
      </c>
      <c r="AD119" s="18">
        <v>0</v>
      </c>
      <c r="AE119" s="18">
        <v>0</v>
      </c>
      <c r="AF119" s="18">
        <v>0</v>
      </c>
      <c r="AG119" s="18">
        <v>0</v>
      </c>
      <c r="AH119" s="18">
        <f>'Ingreso de Datos 2020'!H80</f>
        <v>0</v>
      </c>
      <c r="AI119" s="86">
        <f t="shared" si="82"/>
        <v>0</v>
      </c>
    </row>
    <row r="120" spans="1:35" ht="12.75" customHeight="1" x14ac:dyDescent="0.2">
      <c r="A120" s="121"/>
      <c r="B120" s="137" t="s">
        <v>36</v>
      </c>
      <c r="C120" s="10" t="s">
        <v>25</v>
      </c>
      <c r="D120" s="82">
        <v>0</v>
      </c>
      <c r="E120" s="82">
        <v>0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2">
        <v>0</v>
      </c>
      <c r="U120" s="82">
        <v>0</v>
      </c>
      <c r="V120" s="82">
        <v>0</v>
      </c>
      <c r="W120" s="82">
        <v>0</v>
      </c>
      <c r="X120" s="82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f>'Ingreso de Datos 2020'!H81</f>
        <v>0</v>
      </c>
      <c r="AI120" s="85">
        <f t="shared" si="82"/>
        <v>0</v>
      </c>
    </row>
    <row r="121" spans="1:35" ht="12.75" customHeight="1" x14ac:dyDescent="0.2">
      <c r="A121" s="121"/>
      <c r="B121" s="138"/>
      <c r="C121" s="11" t="s">
        <v>39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T121" s="83">
        <v>0</v>
      </c>
      <c r="U121" s="83">
        <v>0</v>
      </c>
      <c r="V121" s="83">
        <v>0</v>
      </c>
      <c r="W121" s="83">
        <v>0</v>
      </c>
      <c r="X121" s="83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f>'Ingreso de Datos 2020'!H82</f>
        <v>0</v>
      </c>
      <c r="AI121" s="86">
        <f t="shared" si="82"/>
        <v>0</v>
      </c>
    </row>
    <row r="122" spans="1:35" ht="12.75" customHeight="1" x14ac:dyDescent="0.2">
      <c r="A122" s="121"/>
      <c r="B122" s="137" t="s">
        <v>37</v>
      </c>
      <c r="C122" s="10" t="s">
        <v>25</v>
      </c>
      <c r="D122" s="82">
        <v>0</v>
      </c>
      <c r="E122" s="82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2">
        <v>0</v>
      </c>
      <c r="U122" s="82">
        <v>0</v>
      </c>
      <c r="V122" s="82">
        <v>0</v>
      </c>
      <c r="W122" s="82">
        <v>0</v>
      </c>
      <c r="X122" s="82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25</v>
      </c>
      <c r="AD122" s="17">
        <v>111</v>
      </c>
      <c r="AE122" s="17">
        <v>566</v>
      </c>
      <c r="AF122" s="17">
        <v>591</v>
      </c>
      <c r="AG122" s="17">
        <v>255</v>
      </c>
      <c r="AH122" s="17">
        <f>'Ingreso de Datos 2020'!H83</f>
        <v>52</v>
      </c>
      <c r="AI122" s="85">
        <f t="shared" si="82"/>
        <v>1600</v>
      </c>
    </row>
    <row r="123" spans="1:35" ht="12.75" customHeight="1" x14ac:dyDescent="0.2">
      <c r="A123" s="121"/>
      <c r="B123" s="138"/>
      <c r="C123" s="11" t="s">
        <v>39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83">
        <v>0</v>
      </c>
      <c r="S123" s="83">
        <v>0</v>
      </c>
      <c r="T123" s="83">
        <v>0</v>
      </c>
      <c r="U123" s="83">
        <v>0</v>
      </c>
      <c r="V123" s="83">
        <v>0</v>
      </c>
      <c r="W123" s="83">
        <v>0</v>
      </c>
      <c r="X123" s="83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23100</v>
      </c>
      <c r="AD123" s="18">
        <v>100880</v>
      </c>
      <c r="AE123" s="18">
        <v>513522</v>
      </c>
      <c r="AF123" s="18">
        <v>545543</v>
      </c>
      <c r="AG123" s="18">
        <v>240615</v>
      </c>
      <c r="AH123" s="18">
        <f>'Ingreso de Datos 2020'!H84</f>
        <v>49016</v>
      </c>
      <c r="AI123" s="86">
        <f t="shared" si="82"/>
        <v>1472676</v>
      </c>
    </row>
    <row r="124" spans="1:35" ht="12.75" customHeight="1" x14ac:dyDescent="0.2">
      <c r="A124" s="121"/>
      <c r="B124" s="137" t="s">
        <v>38</v>
      </c>
      <c r="C124" s="10" t="s">
        <v>25</v>
      </c>
      <c r="D124" s="82">
        <v>0</v>
      </c>
      <c r="E124" s="82">
        <v>0</v>
      </c>
      <c r="F124" s="82">
        <v>0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0</v>
      </c>
      <c r="R124" s="82">
        <v>0</v>
      </c>
      <c r="S124" s="82">
        <v>0</v>
      </c>
      <c r="T124" s="82">
        <v>0</v>
      </c>
      <c r="U124" s="82">
        <v>0</v>
      </c>
      <c r="V124" s="82">
        <v>0</v>
      </c>
      <c r="W124" s="82">
        <v>0</v>
      </c>
      <c r="X124" s="82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f>'Ingreso de Datos 2020'!H85</f>
        <v>0</v>
      </c>
      <c r="AI124" s="85">
        <f t="shared" si="82"/>
        <v>0</v>
      </c>
    </row>
    <row r="125" spans="1:35" ht="12.75" customHeight="1" x14ac:dyDescent="0.2">
      <c r="A125" s="121"/>
      <c r="B125" s="138"/>
      <c r="C125" s="11" t="s">
        <v>39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v>0</v>
      </c>
      <c r="V125" s="83">
        <v>0</v>
      </c>
      <c r="W125" s="83">
        <v>0</v>
      </c>
      <c r="X125" s="83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f>'Ingreso de Datos 2020'!H86</f>
        <v>0</v>
      </c>
      <c r="AI125" s="86">
        <f t="shared" si="82"/>
        <v>0</v>
      </c>
    </row>
    <row r="126" spans="1:35" ht="12.75" customHeight="1" x14ac:dyDescent="0.2">
      <c r="A126" s="121"/>
      <c r="B126" s="137" t="s">
        <v>40</v>
      </c>
      <c r="C126" s="10" t="s">
        <v>25</v>
      </c>
      <c r="D126" s="82">
        <v>0</v>
      </c>
      <c r="E126" s="82">
        <v>0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f>'Ingreso de Datos 2020'!H87</f>
        <v>0</v>
      </c>
      <c r="AI126" s="85">
        <f t="shared" si="82"/>
        <v>0</v>
      </c>
    </row>
    <row r="127" spans="1:35" ht="12.75" customHeight="1" x14ac:dyDescent="0.2">
      <c r="A127" s="122"/>
      <c r="B127" s="138"/>
      <c r="C127" s="11" t="s">
        <v>39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3">
        <v>0</v>
      </c>
      <c r="X127" s="83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f>'Ingreso de Datos 2020'!H88</f>
        <v>0</v>
      </c>
      <c r="AI127" s="86">
        <f t="shared" si="82"/>
        <v>0</v>
      </c>
    </row>
    <row r="128" spans="1:35" ht="12.75" customHeight="1" x14ac:dyDescent="0.2">
      <c r="A128" s="133" t="s">
        <v>41</v>
      </c>
      <c r="B128" s="137" t="s">
        <v>42</v>
      </c>
      <c r="C128" s="10" t="s">
        <v>25</v>
      </c>
      <c r="D128" s="82">
        <v>0</v>
      </c>
      <c r="E128" s="82">
        <v>0</v>
      </c>
      <c r="F128" s="82">
        <v>0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2">
        <v>0</v>
      </c>
      <c r="O128" s="82">
        <v>0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0</v>
      </c>
      <c r="Y128" s="17">
        <v>0</v>
      </c>
      <c r="Z128" s="17">
        <v>0</v>
      </c>
      <c r="AA128" s="17">
        <v>0</v>
      </c>
      <c r="AB128" s="17">
        <v>0</v>
      </c>
      <c r="AC128" s="17">
        <v>183</v>
      </c>
      <c r="AD128" s="17">
        <v>1927</v>
      </c>
      <c r="AE128" s="17">
        <v>2194</v>
      </c>
      <c r="AF128" s="17">
        <v>1965</v>
      </c>
      <c r="AG128" s="17">
        <v>202</v>
      </c>
      <c r="AH128" s="17">
        <f>'Ingreso de Datos 2020'!H89</f>
        <v>23</v>
      </c>
      <c r="AI128" s="85">
        <f t="shared" si="82"/>
        <v>6494</v>
      </c>
    </row>
    <row r="129" spans="1:35" ht="12.75" customHeight="1" x14ac:dyDescent="0.2">
      <c r="A129" s="134"/>
      <c r="B129" s="138"/>
      <c r="C129" s="11" t="s">
        <v>39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3">
        <v>0</v>
      </c>
      <c r="X129" s="83">
        <v>0</v>
      </c>
      <c r="Y129" s="18">
        <v>0</v>
      </c>
      <c r="Z129" s="18">
        <v>0</v>
      </c>
      <c r="AA129" s="18">
        <v>0</v>
      </c>
      <c r="AB129" s="18">
        <v>0</v>
      </c>
      <c r="AC129" s="18">
        <v>9030</v>
      </c>
      <c r="AD129" s="18">
        <v>135521</v>
      </c>
      <c r="AE129" s="18">
        <v>356637</v>
      </c>
      <c r="AF129" s="18">
        <v>381735</v>
      </c>
      <c r="AG129" s="18">
        <v>53875</v>
      </c>
      <c r="AH129" s="18">
        <f>'Ingreso de Datos 2020'!H90</f>
        <v>7198</v>
      </c>
      <c r="AI129" s="86">
        <f t="shared" si="82"/>
        <v>943996</v>
      </c>
    </row>
    <row r="130" spans="1:35" ht="12.75" customHeight="1" x14ac:dyDescent="0.2">
      <c r="A130" s="134"/>
      <c r="B130" s="137" t="s">
        <v>43</v>
      </c>
      <c r="C130" s="10" t="s">
        <v>25</v>
      </c>
      <c r="D130" s="82">
        <v>0</v>
      </c>
      <c r="E130" s="82">
        <v>0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2">
        <v>0</v>
      </c>
      <c r="T130" s="82">
        <v>0</v>
      </c>
      <c r="U130" s="82">
        <v>0</v>
      </c>
      <c r="V130" s="82">
        <v>0</v>
      </c>
      <c r="W130" s="82">
        <v>0</v>
      </c>
      <c r="X130" s="82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f>'Ingreso de Datos 2020'!H91</f>
        <v>0</v>
      </c>
      <c r="AI130" s="85">
        <f t="shared" si="82"/>
        <v>0</v>
      </c>
    </row>
    <row r="131" spans="1:35" ht="12.75" customHeight="1" x14ac:dyDescent="0.2">
      <c r="A131" s="134"/>
      <c r="B131" s="138"/>
      <c r="C131" s="11" t="s">
        <v>39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  <c r="Q131" s="83">
        <v>0</v>
      </c>
      <c r="R131" s="83">
        <v>0</v>
      </c>
      <c r="S131" s="83">
        <v>0</v>
      </c>
      <c r="T131" s="83">
        <v>0</v>
      </c>
      <c r="U131" s="83">
        <v>0</v>
      </c>
      <c r="V131" s="83">
        <v>0</v>
      </c>
      <c r="W131" s="83">
        <v>0</v>
      </c>
      <c r="X131" s="83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f>'Ingreso de Datos 2020'!H92</f>
        <v>0</v>
      </c>
      <c r="AI131" s="86">
        <f t="shared" si="82"/>
        <v>0</v>
      </c>
    </row>
    <row r="132" spans="1:35" ht="12.75" customHeight="1" x14ac:dyDescent="0.2">
      <c r="A132" s="134"/>
      <c r="B132" s="137" t="s">
        <v>44</v>
      </c>
      <c r="C132" s="10" t="s">
        <v>25</v>
      </c>
      <c r="D132" s="82">
        <v>0</v>
      </c>
      <c r="E132" s="82">
        <v>0</v>
      </c>
      <c r="F132" s="82">
        <v>0</v>
      </c>
      <c r="G132" s="82">
        <v>0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0</v>
      </c>
      <c r="S132" s="82">
        <v>0</v>
      </c>
      <c r="T132" s="82">
        <v>0</v>
      </c>
      <c r="U132" s="82">
        <v>0</v>
      </c>
      <c r="V132" s="82">
        <v>0</v>
      </c>
      <c r="W132" s="82">
        <v>0</v>
      </c>
      <c r="X132" s="82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f>'Ingreso de Datos 2020'!H93</f>
        <v>0</v>
      </c>
      <c r="AI132" s="85">
        <f t="shared" si="82"/>
        <v>0</v>
      </c>
    </row>
    <row r="133" spans="1:35" ht="12.75" customHeight="1" x14ac:dyDescent="0.2">
      <c r="A133" s="134"/>
      <c r="B133" s="138"/>
      <c r="C133" s="11" t="s">
        <v>39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0</v>
      </c>
      <c r="S133" s="83">
        <v>0</v>
      </c>
      <c r="T133" s="83">
        <v>0</v>
      </c>
      <c r="U133" s="83">
        <v>0</v>
      </c>
      <c r="V133" s="83">
        <v>0</v>
      </c>
      <c r="W133" s="83">
        <v>0</v>
      </c>
      <c r="X133" s="83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f>'Ingreso de Datos 2020'!H94</f>
        <v>0</v>
      </c>
      <c r="AI133" s="86">
        <f t="shared" si="82"/>
        <v>0</v>
      </c>
    </row>
    <row r="134" spans="1:35" ht="12.75" customHeight="1" x14ac:dyDescent="0.2">
      <c r="A134" s="134"/>
      <c r="B134" s="137" t="s">
        <v>45</v>
      </c>
      <c r="C134" s="10" t="s">
        <v>25</v>
      </c>
      <c r="D134" s="82">
        <v>0</v>
      </c>
      <c r="E134" s="82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f>'Ingreso de Datos 2020'!H101</f>
        <v>0</v>
      </c>
      <c r="AF134" s="17">
        <v>0</v>
      </c>
      <c r="AG134" s="17">
        <v>0</v>
      </c>
      <c r="AH134" s="17">
        <f>'Ingreso de Datos 2020'!H95</f>
        <v>0</v>
      </c>
      <c r="AI134" s="85">
        <f t="shared" si="82"/>
        <v>0</v>
      </c>
    </row>
    <row r="135" spans="1:35" ht="12.75" customHeight="1" x14ac:dyDescent="0.2">
      <c r="A135" s="148"/>
      <c r="B135" s="138"/>
      <c r="C135" s="11" t="s">
        <v>39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  <c r="Q135" s="83">
        <v>0</v>
      </c>
      <c r="R135" s="83">
        <v>0</v>
      </c>
      <c r="S135" s="83">
        <v>0</v>
      </c>
      <c r="T135" s="83">
        <v>0</v>
      </c>
      <c r="U135" s="83">
        <v>0</v>
      </c>
      <c r="V135" s="83">
        <v>0</v>
      </c>
      <c r="W135" s="83">
        <v>0</v>
      </c>
      <c r="X135" s="83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f>'Ingreso de Datos 2020'!H102</f>
        <v>0</v>
      </c>
      <c r="AF135" s="18">
        <v>0</v>
      </c>
      <c r="AG135" s="18">
        <v>0</v>
      </c>
      <c r="AH135" s="18">
        <f>'Ingreso de Datos 2020'!H96</f>
        <v>0</v>
      </c>
      <c r="AI135" s="86">
        <f t="shared" si="82"/>
        <v>0</v>
      </c>
    </row>
    <row r="136" spans="1:35" ht="12.75" customHeight="1" x14ac:dyDescent="0.2">
      <c r="A136" s="3" t="str">
        <f>A46</f>
        <v>FUENTE: reporte mensual Metas Subsidios Asignados DPH a DIFIN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8"/>
      <c r="AD136" s="28"/>
      <c r="AE136" s="28"/>
      <c r="AF136" s="28"/>
      <c r="AG136" s="28"/>
      <c r="AH136" s="28"/>
      <c r="AI136" s="28"/>
    </row>
    <row r="137" spans="1:3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</sheetData>
  <sheetProtection sheet="1" objects="1" scenarios="1"/>
  <mergeCells count="69">
    <mergeCell ref="A83:A90"/>
    <mergeCell ref="B89:B90"/>
    <mergeCell ref="A128:A135"/>
    <mergeCell ref="B134:B135"/>
    <mergeCell ref="A69:A82"/>
    <mergeCell ref="A114:A127"/>
    <mergeCell ref="B126:B127"/>
    <mergeCell ref="B124:B125"/>
    <mergeCell ref="B132:B133"/>
    <mergeCell ref="B85:B86"/>
    <mergeCell ref="B83:B84"/>
    <mergeCell ref="B75:B76"/>
    <mergeCell ref="B108:B109"/>
    <mergeCell ref="B120:B121"/>
    <mergeCell ref="B122:B123"/>
    <mergeCell ref="B77:B78"/>
    <mergeCell ref="A57:A68"/>
    <mergeCell ref="B57:B58"/>
    <mergeCell ref="B71:B72"/>
    <mergeCell ref="B69:B70"/>
    <mergeCell ref="B67:B68"/>
    <mergeCell ref="B65:B66"/>
    <mergeCell ref="A38:A45"/>
    <mergeCell ref="B44:B45"/>
    <mergeCell ref="B38:B39"/>
    <mergeCell ref="B42:B43"/>
    <mergeCell ref="A52:C53"/>
    <mergeCell ref="B40:B41"/>
    <mergeCell ref="A7:C8"/>
    <mergeCell ref="B26:B27"/>
    <mergeCell ref="B28:B29"/>
    <mergeCell ref="A24:A37"/>
    <mergeCell ref="B24:B25"/>
    <mergeCell ref="A12:A23"/>
    <mergeCell ref="B22:B23"/>
    <mergeCell ref="B12:B13"/>
    <mergeCell ref="B14:B15"/>
    <mergeCell ref="B18:B19"/>
    <mergeCell ref="B16:B17"/>
    <mergeCell ref="B30:B31"/>
    <mergeCell ref="B32:B33"/>
    <mergeCell ref="B34:B35"/>
    <mergeCell ref="B36:B37"/>
    <mergeCell ref="B20:B21"/>
    <mergeCell ref="B79:B80"/>
    <mergeCell ref="B81:B82"/>
    <mergeCell ref="B114:B115"/>
    <mergeCell ref="B116:B117"/>
    <mergeCell ref="B118:B119"/>
    <mergeCell ref="B110:B111"/>
    <mergeCell ref="B102:B103"/>
    <mergeCell ref="B104:B105"/>
    <mergeCell ref="B106:B107"/>
    <mergeCell ref="B130:B131"/>
    <mergeCell ref="A102:A113"/>
    <mergeCell ref="B112:B113"/>
    <mergeCell ref="AI7:AI8"/>
    <mergeCell ref="AI52:AI53"/>
    <mergeCell ref="AI97:AI98"/>
    <mergeCell ref="D7:AH7"/>
    <mergeCell ref="D52:AH52"/>
    <mergeCell ref="D97:AH97"/>
    <mergeCell ref="B128:B129"/>
    <mergeCell ref="B73:B74"/>
    <mergeCell ref="B59:B60"/>
    <mergeCell ref="B61:B62"/>
    <mergeCell ref="B63:B64"/>
    <mergeCell ref="A97:C98"/>
    <mergeCell ref="B87:B88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tabColor rgb="FFFF9933"/>
    <pageSetUpPr fitToPage="1"/>
  </sheetPr>
  <dimension ref="A1:AL265"/>
  <sheetViews>
    <sheetView workbookViewId="0">
      <pane xSplit="3" ySplit="8" topLeftCell="AH9" activePane="bottomRight" state="frozen"/>
      <selection activeCell="A7" sqref="A7:B8"/>
      <selection pane="topRight" activeCell="A7" sqref="A7:B8"/>
      <selection pane="bottomLeft" activeCell="A7" sqref="A7:B8"/>
      <selection pane="bottomRight" activeCell="A7" sqref="A7:C8"/>
    </sheetView>
  </sheetViews>
  <sheetFormatPr baseColWidth="10" defaultColWidth="11.42578125" defaultRowHeight="12.75" customHeight="1" x14ac:dyDescent="0.2"/>
  <cols>
    <col min="1" max="1" width="11.5703125" style="2" customWidth="1"/>
    <col min="2" max="2" width="36.28515625" style="2" customWidth="1"/>
    <col min="3" max="23" width="7.5703125" style="2" customWidth="1"/>
    <col min="24" max="35" width="16.7109375" style="4" customWidth="1"/>
    <col min="36" max="86" width="13.7109375" style="1" customWidth="1"/>
    <col min="87" max="16384" width="11.42578125" style="1"/>
  </cols>
  <sheetData>
    <row r="1" spans="1:36" ht="12.75" customHeight="1" x14ac:dyDescent="0.2">
      <c r="A1" s="26"/>
      <c r="AH1" s="90" t="str">
        <f>'Ingreso de Datos 2020'!A1</f>
        <v>SUBSIDIOS PAGADOS PROGRAMA REGULAR Y RECONSTRUCCIÓN</v>
      </c>
    </row>
    <row r="2" spans="1:36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C2" s="32"/>
      <c r="AH2" s="90" t="str">
        <f>'Ingreso de Datos 2020'!A2</f>
        <v>EQUIPO DE ESTADISTICAS – COMISIÓN DE ESTUDIOS HABITACIONALES Y URBANOS</v>
      </c>
    </row>
    <row r="3" spans="1:36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AC3" s="33"/>
      <c r="AH3" s="90" t="str">
        <f>'Ingreso de Datos 2020'!A5</f>
        <v>PERIODO: 1990 - DICIEMBRE 2020</v>
      </c>
    </row>
    <row r="4" spans="1:36" ht="12.75" customHeight="1" x14ac:dyDescent="0.2">
      <c r="AH4" s="90" t="str">
        <f>'Ingreso de Datos 2020'!A6</f>
        <v>POR AÑO Y PROGRAMA</v>
      </c>
    </row>
    <row r="5" spans="1:36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6" ht="12.75" customHeight="1" thickBot="1" x14ac:dyDescent="0.25">
      <c r="A6" s="60" t="s">
        <v>51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6" s="7" customFormat="1" ht="12.75" customHeight="1" x14ac:dyDescent="0.2">
      <c r="A7" s="143" t="s">
        <v>52</v>
      </c>
      <c r="B7" s="144"/>
      <c r="C7" s="145"/>
      <c r="D7" s="141" t="s">
        <v>53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39" t="s">
        <v>22</v>
      </c>
    </row>
    <row r="8" spans="1:36" s="7" customFormat="1" ht="12.75" customHeight="1" thickBot="1" x14ac:dyDescent="0.25">
      <c r="A8" s="146"/>
      <c r="B8" s="147"/>
      <c r="C8" s="147"/>
      <c r="D8" s="91">
        <v>1990</v>
      </c>
      <c r="E8" s="91">
        <v>1991</v>
      </c>
      <c r="F8" s="91">
        <v>1992</v>
      </c>
      <c r="G8" s="91">
        <v>1993</v>
      </c>
      <c r="H8" s="91">
        <v>1994</v>
      </c>
      <c r="I8" s="91">
        <v>1995</v>
      </c>
      <c r="J8" s="91">
        <v>1996</v>
      </c>
      <c r="K8" s="91">
        <v>1997</v>
      </c>
      <c r="L8" s="91">
        <v>1998</v>
      </c>
      <c r="M8" s="91">
        <v>1999</v>
      </c>
      <c r="N8" s="91">
        <v>2000</v>
      </c>
      <c r="O8" s="91">
        <v>2001</v>
      </c>
      <c r="P8" s="91">
        <v>2002</v>
      </c>
      <c r="Q8" s="91">
        <v>2003</v>
      </c>
      <c r="R8" s="91">
        <v>2004</v>
      </c>
      <c r="S8" s="91">
        <v>2005</v>
      </c>
      <c r="T8" s="91">
        <v>2006</v>
      </c>
      <c r="U8" s="91">
        <v>2007</v>
      </c>
      <c r="V8" s="91">
        <v>2008</v>
      </c>
      <c r="W8" s="91">
        <v>2009</v>
      </c>
      <c r="X8" s="91">
        <v>2010</v>
      </c>
      <c r="Y8" s="91">
        <v>2011</v>
      </c>
      <c r="Z8" s="91">
        <v>2012</v>
      </c>
      <c r="AA8" s="91">
        <v>2013</v>
      </c>
      <c r="AB8" s="91">
        <v>2014</v>
      </c>
      <c r="AC8" s="91">
        <v>2015</v>
      </c>
      <c r="AD8" s="91">
        <v>2016</v>
      </c>
      <c r="AE8" s="91">
        <v>2017</v>
      </c>
      <c r="AF8" s="91">
        <v>2018</v>
      </c>
      <c r="AG8" s="102">
        <v>2019</v>
      </c>
      <c r="AH8" s="102">
        <v>2020</v>
      </c>
      <c r="AI8" s="140"/>
    </row>
    <row r="9" spans="1:36" s="9" customFormat="1" ht="12.75" customHeight="1" x14ac:dyDescent="0.2">
      <c r="A9" s="39"/>
      <c r="B9" s="40" t="s">
        <v>54</v>
      </c>
      <c r="C9" s="25" t="s">
        <v>25</v>
      </c>
      <c r="D9" s="25">
        <f>D12+D14+D16+D18+D20+D22+D24+D26+D28+D30+D32+D34+D36+D38+D40+D42+D44</f>
        <v>2763</v>
      </c>
      <c r="E9" s="25">
        <f t="shared" ref="E9:AH9" si="0">E12+E14+E16+E18+E20+E22+E24+E26+E28+E30+E32+E34+E36+E38+E40+E42+E44</f>
        <v>3870</v>
      </c>
      <c r="F9" s="25">
        <f t="shared" si="0"/>
        <v>4185</v>
      </c>
      <c r="G9" s="25">
        <f t="shared" si="0"/>
        <v>4024</v>
      </c>
      <c r="H9" s="25">
        <f t="shared" si="0"/>
        <v>4544</v>
      </c>
      <c r="I9" s="25">
        <f t="shared" si="0"/>
        <v>5102</v>
      </c>
      <c r="J9" s="25">
        <f t="shared" si="0"/>
        <v>5701</v>
      </c>
      <c r="K9" s="25">
        <f t="shared" si="0"/>
        <v>4602</v>
      </c>
      <c r="L9" s="25">
        <f t="shared" si="0"/>
        <v>5009</v>
      </c>
      <c r="M9" s="25">
        <f t="shared" si="0"/>
        <v>6429</v>
      </c>
      <c r="N9" s="25">
        <f t="shared" si="0"/>
        <v>4863</v>
      </c>
      <c r="O9" s="25">
        <f t="shared" si="0"/>
        <v>5656</v>
      </c>
      <c r="P9" s="25">
        <f t="shared" si="0"/>
        <v>6457</v>
      </c>
      <c r="Q9" s="25">
        <f t="shared" si="0"/>
        <v>7083</v>
      </c>
      <c r="R9" s="25">
        <f t="shared" si="0"/>
        <v>5612</v>
      </c>
      <c r="S9" s="25">
        <f t="shared" si="0"/>
        <v>6468</v>
      </c>
      <c r="T9" s="25">
        <f t="shared" si="0"/>
        <v>6213</v>
      </c>
      <c r="U9" s="25">
        <f t="shared" si="0"/>
        <v>7926</v>
      </c>
      <c r="V9" s="25">
        <f t="shared" si="0"/>
        <v>13746</v>
      </c>
      <c r="W9" s="25">
        <f t="shared" si="0"/>
        <v>12932</v>
      </c>
      <c r="X9" s="25">
        <f t="shared" si="0"/>
        <v>15039</v>
      </c>
      <c r="Y9" s="25">
        <f t="shared" si="0"/>
        <v>19086</v>
      </c>
      <c r="Z9" s="25">
        <f t="shared" si="0"/>
        <v>11427</v>
      </c>
      <c r="AA9" s="25">
        <f t="shared" si="0"/>
        <v>10406</v>
      </c>
      <c r="AB9" s="25">
        <f t="shared" si="0"/>
        <v>14878</v>
      </c>
      <c r="AC9" s="25">
        <f t="shared" si="0"/>
        <v>17008</v>
      </c>
      <c r="AD9" s="25">
        <f t="shared" si="0"/>
        <v>17216</v>
      </c>
      <c r="AE9" s="25">
        <f t="shared" si="0"/>
        <v>17003</v>
      </c>
      <c r="AF9" s="25">
        <f t="shared" si="0"/>
        <v>20084</v>
      </c>
      <c r="AG9" s="25">
        <f t="shared" ref="AG9" si="1">AG12+AG14+AG16+AG18+AG20+AG22+AG24+AG26+AG28+AG30+AG32+AG34+AG36+AG38+AG40+AG42+AG44</f>
        <v>16758</v>
      </c>
      <c r="AH9" s="25">
        <f t="shared" si="0"/>
        <v>14777</v>
      </c>
      <c r="AI9" s="42">
        <f>SUM(D9:AH9)</f>
        <v>296867</v>
      </c>
      <c r="AJ9" s="8"/>
    </row>
    <row r="10" spans="1:36" s="9" customFormat="1" ht="12.75" customHeight="1" thickBot="1" x14ac:dyDescent="0.25">
      <c r="A10" s="43"/>
      <c r="B10" s="16"/>
      <c r="C10" s="20" t="s">
        <v>39</v>
      </c>
      <c r="D10" s="20">
        <f>D13+D15+D17+D19+D21+D23+D25+D27+D29+D31+D33+D35+D37+D39+D41+D43+D45</f>
        <v>320749.96999999997</v>
      </c>
      <c r="E10" s="20">
        <f t="shared" ref="E10:AH10" si="2">E13+E15+E17+E19+E21+E23+E25+E27+E29+E31+E33+E35+E37+E39+E41+E43+E45</f>
        <v>410812.41000000003</v>
      </c>
      <c r="F10" s="20">
        <f t="shared" si="2"/>
        <v>446308.63</v>
      </c>
      <c r="G10" s="20">
        <f t="shared" si="2"/>
        <v>415667.70999999996</v>
      </c>
      <c r="H10" s="20">
        <f t="shared" si="2"/>
        <v>495995.3</v>
      </c>
      <c r="I10" s="20">
        <f t="shared" si="2"/>
        <v>571455.74</v>
      </c>
      <c r="J10" s="20">
        <f t="shared" si="2"/>
        <v>633167.17999999993</v>
      </c>
      <c r="K10" s="20">
        <f t="shared" si="2"/>
        <v>527992.71</v>
      </c>
      <c r="L10" s="20">
        <f t="shared" si="2"/>
        <v>558811.33000000007</v>
      </c>
      <c r="M10" s="20">
        <f t="shared" si="2"/>
        <v>721219.28</v>
      </c>
      <c r="N10" s="20">
        <f t="shared" si="2"/>
        <v>596888.06000000006</v>
      </c>
      <c r="O10" s="20">
        <f t="shared" si="2"/>
        <v>660274.4</v>
      </c>
      <c r="P10" s="20">
        <f t="shared" si="2"/>
        <v>763436.29</v>
      </c>
      <c r="Q10" s="20">
        <f t="shared" si="2"/>
        <v>886722.31</v>
      </c>
      <c r="R10" s="20">
        <f t="shared" si="2"/>
        <v>830061.78</v>
      </c>
      <c r="S10" s="20">
        <f t="shared" si="2"/>
        <v>1079391.8199999998</v>
      </c>
      <c r="T10" s="20">
        <f t="shared" si="2"/>
        <v>1171438.42</v>
      </c>
      <c r="U10" s="20">
        <f t="shared" si="2"/>
        <v>1681138</v>
      </c>
      <c r="V10" s="20">
        <f t="shared" si="2"/>
        <v>2481636.0280000009</v>
      </c>
      <c r="W10" s="20">
        <f t="shared" si="2"/>
        <v>3357267.8107071286</v>
      </c>
      <c r="X10" s="20">
        <f t="shared" si="2"/>
        <v>3977416.6334661059</v>
      </c>
      <c r="Y10" s="20">
        <f t="shared" si="2"/>
        <v>4569507.7375128167</v>
      </c>
      <c r="Z10" s="20">
        <f t="shared" si="2"/>
        <v>3390362</v>
      </c>
      <c r="AA10" s="20">
        <f t="shared" si="2"/>
        <v>3166254</v>
      </c>
      <c r="AB10" s="20">
        <f t="shared" si="2"/>
        <v>3321678</v>
      </c>
      <c r="AC10" s="20">
        <f t="shared" si="2"/>
        <v>3771163</v>
      </c>
      <c r="AD10" s="20">
        <f t="shared" si="2"/>
        <v>4009299</v>
      </c>
      <c r="AE10" s="20">
        <f t="shared" si="2"/>
        <v>3652823</v>
      </c>
      <c r="AF10" s="20">
        <f t="shared" si="2"/>
        <v>4107664.37</v>
      </c>
      <c r="AG10" s="20">
        <f t="shared" ref="AG10" si="3">AG13+AG15+AG17+AG19+AG21+AG23+AG25+AG27+AG29+AG31+AG33+AG35+AG37+AG39+AG41+AG43+AG45</f>
        <v>4486209</v>
      </c>
      <c r="AH10" s="20">
        <f t="shared" si="2"/>
        <v>4517841.8673283774</v>
      </c>
      <c r="AI10" s="45">
        <f>SUM(D10:AH10)</f>
        <v>61580653.787014425</v>
      </c>
      <c r="AJ10" s="8"/>
    </row>
    <row r="11" spans="1:36" s="7" customFormat="1" ht="12.75" customHeight="1" x14ac:dyDescent="0.2"/>
    <row r="12" spans="1:36" ht="12.75" customHeight="1" x14ac:dyDescent="0.2">
      <c r="A12" s="120" t="s">
        <v>23</v>
      </c>
      <c r="B12" s="137" t="s">
        <v>24</v>
      </c>
      <c r="C12" s="59" t="s">
        <v>25</v>
      </c>
      <c r="D12" s="17">
        <f t="shared" ref="D12:AH12" si="4">D57+D102</f>
        <v>548</v>
      </c>
      <c r="E12" s="17">
        <f t="shared" si="4"/>
        <v>496</v>
      </c>
      <c r="F12" s="17">
        <f t="shared" si="4"/>
        <v>819</v>
      </c>
      <c r="G12" s="17">
        <f t="shared" si="4"/>
        <v>570</v>
      </c>
      <c r="H12" s="17">
        <f t="shared" si="4"/>
        <v>437</v>
      </c>
      <c r="I12" s="17">
        <f t="shared" si="4"/>
        <v>552</v>
      </c>
      <c r="J12" s="17">
        <f t="shared" si="4"/>
        <v>486</v>
      </c>
      <c r="K12" s="17">
        <f t="shared" si="4"/>
        <v>317</v>
      </c>
      <c r="L12" s="17">
        <f t="shared" si="4"/>
        <v>513</v>
      </c>
      <c r="M12" s="17">
        <f t="shared" si="4"/>
        <v>710</v>
      </c>
      <c r="N12" s="17">
        <f t="shared" si="4"/>
        <v>737</v>
      </c>
      <c r="O12" s="17">
        <f t="shared" si="4"/>
        <v>532</v>
      </c>
      <c r="P12" s="17">
        <f t="shared" si="4"/>
        <v>446</v>
      </c>
      <c r="Q12" s="17">
        <f t="shared" si="4"/>
        <v>553</v>
      </c>
      <c r="R12" s="17">
        <f t="shared" si="4"/>
        <v>672</v>
      </c>
      <c r="S12" s="17">
        <f t="shared" si="4"/>
        <v>687</v>
      </c>
      <c r="T12" s="17">
        <f t="shared" si="4"/>
        <v>534</v>
      </c>
      <c r="U12" s="17">
        <f t="shared" si="4"/>
        <v>604</v>
      </c>
      <c r="V12" s="17">
        <f t="shared" si="4"/>
        <v>452</v>
      </c>
      <c r="W12" s="17">
        <f t="shared" si="4"/>
        <v>332</v>
      </c>
      <c r="X12" s="17">
        <f t="shared" si="4"/>
        <v>332</v>
      </c>
      <c r="Y12" s="17">
        <f t="shared" si="4"/>
        <v>87</v>
      </c>
      <c r="Z12" s="17">
        <f t="shared" si="4"/>
        <v>6</v>
      </c>
      <c r="AA12" s="17">
        <f t="shared" si="4"/>
        <v>1</v>
      </c>
      <c r="AB12" s="17">
        <f t="shared" si="4"/>
        <v>1</v>
      </c>
      <c r="AC12" s="17">
        <f t="shared" si="4"/>
        <v>0</v>
      </c>
      <c r="AD12" s="17">
        <f t="shared" si="4"/>
        <v>0</v>
      </c>
      <c r="AE12" s="17">
        <f t="shared" si="4"/>
        <v>0</v>
      </c>
      <c r="AF12" s="17">
        <f t="shared" si="4"/>
        <v>0</v>
      </c>
      <c r="AG12" s="17">
        <f t="shared" ref="AG12" si="5">AG57+AG102</f>
        <v>0</v>
      </c>
      <c r="AH12" s="17">
        <f t="shared" si="4"/>
        <v>0</v>
      </c>
      <c r="AI12" s="85">
        <f>SUM(D12:AH12)</f>
        <v>11424</v>
      </c>
    </row>
    <row r="13" spans="1:36" ht="12.75" customHeight="1" x14ac:dyDescent="0.2">
      <c r="A13" s="121"/>
      <c r="B13" s="138"/>
      <c r="C13" s="57" t="s">
        <v>39</v>
      </c>
      <c r="D13" s="18">
        <f t="shared" ref="D13:AH13" si="6">D58+D103</f>
        <v>52350</v>
      </c>
      <c r="E13" s="18">
        <f t="shared" si="6"/>
        <v>47980</v>
      </c>
      <c r="F13" s="18">
        <f t="shared" si="6"/>
        <v>90060</v>
      </c>
      <c r="G13" s="18">
        <f t="shared" si="6"/>
        <v>62930</v>
      </c>
      <c r="H13" s="18">
        <f t="shared" si="6"/>
        <v>48303</v>
      </c>
      <c r="I13" s="18">
        <f t="shared" si="6"/>
        <v>60840</v>
      </c>
      <c r="J13" s="18">
        <f t="shared" si="6"/>
        <v>53780</v>
      </c>
      <c r="K13" s="18">
        <f t="shared" si="6"/>
        <v>43060</v>
      </c>
      <c r="L13" s="18">
        <f t="shared" si="6"/>
        <v>68440</v>
      </c>
      <c r="M13" s="18">
        <f t="shared" si="6"/>
        <v>110980.6</v>
      </c>
      <c r="N13" s="18">
        <f t="shared" si="6"/>
        <v>114850</v>
      </c>
      <c r="O13" s="18">
        <f t="shared" si="6"/>
        <v>73040</v>
      </c>
      <c r="P13" s="18">
        <f t="shared" si="6"/>
        <v>59880</v>
      </c>
      <c r="Q13" s="18">
        <f t="shared" si="6"/>
        <v>83525</v>
      </c>
      <c r="R13" s="18">
        <f t="shared" si="6"/>
        <v>100681.60000000001</v>
      </c>
      <c r="S13" s="18">
        <f t="shared" si="6"/>
        <v>103144.92</v>
      </c>
      <c r="T13" s="18">
        <f t="shared" si="6"/>
        <v>88355</v>
      </c>
      <c r="U13" s="18">
        <f t="shared" si="6"/>
        <v>101205</v>
      </c>
      <c r="V13" s="18">
        <f t="shared" si="6"/>
        <v>113941.01</v>
      </c>
      <c r="W13" s="18">
        <f t="shared" si="6"/>
        <v>98937.5</v>
      </c>
      <c r="X13" s="18">
        <f t="shared" si="6"/>
        <v>110066.46871547116</v>
      </c>
      <c r="Y13" s="18">
        <f t="shared" si="6"/>
        <v>28921</v>
      </c>
      <c r="Z13" s="18">
        <f t="shared" si="6"/>
        <v>2057</v>
      </c>
      <c r="AA13" s="18">
        <f t="shared" si="6"/>
        <v>370</v>
      </c>
      <c r="AB13" s="18">
        <f t="shared" si="6"/>
        <v>319</v>
      </c>
      <c r="AC13" s="18">
        <f t="shared" si="6"/>
        <v>0</v>
      </c>
      <c r="AD13" s="18">
        <f t="shared" si="6"/>
        <v>0</v>
      </c>
      <c r="AE13" s="18">
        <f t="shared" si="6"/>
        <v>0</v>
      </c>
      <c r="AF13" s="18">
        <f t="shared" si="6"/>
        <v>0</v>
      </c>
      <c r="AG13" s="18">
        <f t="shared" ref="AG13" si="7">AG58+AG103</f>
        <v>0</v>
      </c>
      <c r="AH13" s="18">
        <f t="shared" si="6"/>
        <v>0</v>
      </c>
      <c r="AI13" s="86">
        <f t="shared" ref="AI13:AI45" si="8">SUM(D13:AH13)</f>
        <v>1718017.0987154711</v>
      </c>
    </row>
    <row r="14" spans="1:36" ht="12.75" customHeight="1" x14ac:dyDescent="0.2">
      <c r="A14" s="121"/>
      <c r="B14" s="137" t="s">
        <v>27</v>
      </c>
      <c r="C14" s="10" t="s">
        <v>25</v>
      </c>
      <c r="D14" s="17">
        <f t="shared" ref="D14:AH14" si="9">D59+D104</f>
        <v>0</v>
      </c>
      <c r="E14" s="17">
        <f t="shared" si="9"/>
        <v>124</v>
      </c>
      <c r="F14" s="17">
        <f t="shared" si="9"/>
        <v>64</v>
      </c>
      <c r="G14" s="17">
        <f t="shared" si="9"/>
        <v>256</v>
      </c>
      <c r="H14" s="17">
        <f t="shared" si="9"/>
        <v>543</v>
      </c>
      <c r="I14" s="17">
        <f t="shared" si="9"/>
        <v>1529</v>
      </c>
      <c r="J14" s="17">
        <f t="shared" si="9"/>
        <v>1164</v>
      </c>
      <c r="K14" s="17">
        <f t="shared" si="9"/>
        <v>823</v>
      </c>
      <c r="L14" s="17">
        <f t="shared" si="9"/>
        <v>560</v>
      </c>
      <c r="M14" s="17">
        <f t="shared" si="9"/>
        <v>1011</v>
      </c>
      <c r="N14" s="17">
        <f t="shared" si="9"/>
        <v>1207</v>
      </c>
      <c r="O14" s="17">
        <f t="shared" si="9"/>
        <v>1067</v>
      </c>
      <c r="P14" s="17">
        <f t="shared" si="9"/>
        <v>1153</v>
      </c>
      <c r="Q14" s="17">
        <f t="shared" si="9"/>
        <v>1197</v>
      </c>
      <c r="R14" s="17">
        <f t="shared" si="9"/>
        <v>1110</v>
      </c>
      <c r="S14" s="17">
        <f t="shared" si="9"/>
        <v>920</v>
      </c>
      <c r="T14" s="17">
        <f t="shared" si="9"/>
        <v>420</v>
      </c>
      <c r="U14" s="17">
        <f t="shared" si="9"/>
        <v>40</v>
      </c>
      <c r="V14" s="17">
        <f t="shared" si="9"/>
        <v>9</v>
      </c>
      <c r="W14" s="17">
        <f t="shared" si="9"/>
        <v>1</v>
      </c>
      <c r="X14" s="17">
        <f t="shared" si="9"/>
        <v>0</v>
      </c>
      <c r="Y14" s="17">
        <f t="shared" si="9"/>
        <v>0</v>
      </c>
      <c r="Z14" s="17">
        <f t="shared" si="9"/>
        <v>0</v>
      </c>
      <c r="AA14" s="17">
        <f t="shared" si="9"/>
        <v>0</v>
      </c>
      <c r="AB14" s="17">
        <f t="shared" si="9"/>
        <v>0</v>
      </c>
      <c r="AC14" s="17">
        <f t="shared" si="9"/>
        <v>0</v>
      </c>
      <c r="AD14" s="17">
        <f t="shared" si="9"/>
        <v>0</v>
      </c>
      <c r="AE14" s="17">
        <f t="shared" si="9"/>
        <v>0</v>
      </c>
      <c r="AF14" s="17">
        <f t="shared" si="9"/>
        <v>0</v>
      </c>
      <c r="AG14" s="17">
        <f t="shared" ref="AG14" si="10">AG59+AG104</f>
        <v>0</v>
      </c>
      <c r="AH14" s="17">
        <f t="shared" si="9"/>
        <v>0</v>
      </c>
      <c r="AI14" s="85">
        <f t="shared" si="8"/>
        <v>13198</v>
      </c>
    </row>
    <row r="15" spans="1:36" ht="12.75" customHeight="1" x14ac:dyDescent="0.2">
      <c r="A15" s="121"/>
      <c r="B15" s="138"/>
      <c r="C15" s="11" t="s">
        <v>39</v>
      </c>
      <c r="D15" s="18">
        <f t="shared" ref="D15:AH15" si="11">D60+D105</f>
        <v>0</v>
      </c>
      <c r="E15" s="18">
        <f t="shared" si="11"/>
        <v>12400</v>
      </c>
      <c r="F15" s="18">
        <f t="shared" si="11"/>
        <v>7040</v>
      </c>
      <c r="G15" s="18">
        <f t="shared" si="11"/>
        <v>28158</v>
      </c>
      <c r="H15" s="18">
        <f t="shared" si="11"/>
        <v>58794</v>
      </c>
      <c r="I15" s="18">
        <f t="shared" si="11"/>
        <v>187811</v>
      </c>
      <c r="J15" s="18">
        <f t="shared" si="11"/>
        <v>139809</v>
      </c>
      <c r="K15" s="18">
        <f t="shared" si="11"/>
        <v>102442</v>
      </c>
      <c r="L15" s="18">
        <f t="shared" si="11"/>
        <v>62061</v>
      </c>
      <c r="M15" s="18">
        <f t="shared" si="11"/>
        <v>115954</v>
      </c>
      <c r="N15" s="18">
        <f t="shared" si="11"/>
        <v>152083</v>
      </c>
      <c r="O15" s="18">
        <f t="shared" si="11"/>
        <v>145054</v>
      </c>
      <c r="P15" s="18">
        <f t="shared" si="11"/>
        <v>154614</v>
      </c>
      <c r="Q15" s="18">
        <f t="shared" si="11"/>
        <v>155244</v>
      </c>
      <c r="R15" s="18">
        <f t="shared" si="11"/>
        <v>153349</v>
      </c>
      <c r="S15" s="18">
        <f t="shared" si="11"/>
        <v>126500</v>
      </c>
      <c r="T15" s="18">
        <f t="shared" si="11"/>
        <v>52533</v>
      </c>
      <c r="U15" s="18">
        <f t="shared" si="11"/>
        <v>5762</v>
      </c>
      <c r="V15" s="18">
        <f t="shared" si="11"/>
        <v>1102</v>
      </c>
      <c r="W15" s="18">
        <f t="shared" si="11"/>
        <v>150.03794712871999</v>
      </c>
      <c r="X15" s="18">
        <f t="shared" si="11"/>
        <v>0</v>
      </c>
      <c r="Y15" s="18">
        <f t="shared" si="11"/>
        <v>0</v>
      </c>
      <c r="Z15" s="18">
        <f t="shared" si="11"/>
        <v>0</v>
      </c>
      <c r="AA15" s="18">
        <f t="shared" si="11"/>
        <v>0</v>
      </c>
      <c r="AB15" s="18">
        <f t="shared" si="11"/>
        <v>0</v>
      </c>
      <c r="AC15" s="18">
        <f t="shared" si="11"/>
        <v>0</v>
      </c>
      <c r="AD15" s="18">
        <f t="shared" si="11"/>
        <v>0</v>
      </c>
      <c r="AE15" s="18">
        <f t="shared" si="11"/>
        <v>0</v>
      </c>
      <c r="AF15" s="18">
        <f t="shared" si="11"/>
        <v>0</v>
      </c>
      <c r="AG15" s="18">
        <f t="shared" ref="AG15" si="12">AG60+AG105</f>
        <v>0</v>
      </c>
      <c r="AH15" s="18">
        <f t="shared" si="11"/>
        <v>0</v>
      </c>
      <c r="AI15" s="86">
        <f t="shared" si="8"/>
        <v>1660860.0379471288</v>
      </c>
    </row>
    <row r="16" spans="1:36" ht="12.75" customHeight="1" x14ac:dyDescent="0.2">
      <c r="A16" s="121"/>
      <c r="B16" s="137" t="s">
        <v>28</v>
      </c>
      <c r="C16" s="10" t="s">
        <v>25</v>
      </c>
      <c r="D16" s="17">
        <f t="shared" ref="D16:AH16" si="13">D61+D106</f>
        <v>0</v>
      </c>
      <c r="E16" s="17">
        <f t="shared" si="13"/>
        <v>0</v>
      </c>
      <c r="F16" s="17">
        <f t="shared" si="13"/>
        <v>0</v>
      </c>
      <c r="G16" s="17">
        <f t="shared" si="13"/>
        <v>0</v>
      </c>
      <c r="H16" s="17">
        <f t="shared" si="13"/>
        <v>0</v>
      </c>
      <c r="I16" s="17">
        <f t="shared" si="13"/>
        <v>0</v>
      </c>
      <c r="J16" s="17">
        <f t="shared" si="13"/>
        <v>293</v>
      </c>
      <c r="K16" s="17">
        <f t="shared" si="13"/>
        <v>254</v>
      </c>
      <c r="L16" s="17">
        <f t="shared" si="13"/>
        <v>298</v>
      </c>
      <c r="M16" s="17">
        <f t="shared" si="13"/>
        <v>254</v>
      </c>
      <c r="N16" s="17">
        <f t="shared" si="13"/>
        <v>223</v>
      </c>
      <c r="O16" s="17">
        <f t="shared" si="13"/>
        <v>275</v>
      </c>
      <c r="P16" s="17">
        <f t="shared" si="13"/>
        <v>374</v>
      </c>
      <c r="Q16" s="17">
        <f t="shared" si="13"/>
        <v>644</v>
      </c>
      <c r="R16" s="17">
        <f t="shared" si="13"/>
        <v>956</v>
      </c>
      <c r="S16" s="17">
        <f t="shared" si="13"/>
        <v>640</v>
      </c>
      <c r="T16" s="17">
        <f t="shared" si="13"/>
        <v>194</v>
      </c>
      <c r="U16" s="17">
        <f t="shared" si="13"/>
        <v>0</v>
      </c>
      <c r="V16" s="17">
        <f t="shared" si="13"/>
        <v>0</v>
      </c>
      <c r="W16" s="17">
        <f t="shared" si="13"/>
        <v>0</v>
      </c>
      <c r="X16" s="17">
        <f t="shared" si="13"/>
        <v>0</v>
      </c>
      <c r="Y16" s="17">
        <f t="shared" si="13"/>
        <v>0</v>
      </c>
      <c r="Z16" s="17">
        <f t="shared" si="13"/>
        <v>0</v>
      </c>
      <c r="AA16" s="17">
        <f t="shared" si="13"/>
        <v>0</v>
      </c>
      <c r="AB16" s="17">
        <f t="shared" si="13"/>
        <v>0</v>
      </c>
      <c r="AC16" s="17">
        <f t="shared" si="13"/>
        <v>0</v>
      </c>
      <c r="AD16" s="17">
        <f t="shared" si="13"/>
        <v>0</v>
      </c>
      <c r="AE16" s="17">
        <f t="shared" si="13"/>
        <v>0</v>
      </c>
      <c r="AF16" s="17">
        <f t="shared" si="13"/>
        <v>0</v>
      </c>
      <c r="AG16" s="17">
        <f t="shared" ref="AG16" si="14">AG61+AG106</f>
        <v>0</v>
      </c>
      <c r="AH16" s="17">
        <f t="shared" si="13"/>
        <v>0</v>
      </c>
      <c r="AI16" s="85">
        <f t="shared" si="8"/>
        <v>4405</v>
      </c>
    </row>
    <row r="17" spans="1:38" ht="12.75" customHeight="1" x14ac:dyDescent="0.2">
      <c r="A17" s="121"/>
      <c r="B17" s="138"/>
      <c r="C17" s="11" t="s">
        <v>39</v>
      </c>
      <c r="D17" s="18">
        <f t="shared" ref="D17:AH17" si="15">D62+D107</f>
        <v>0</v>
      </c>
      <c r="E17" s="18">
        <f t="shared" si="15"/>
        <v>0</v>
      </c>
      <c r="F17" s="18">
        <f t="shared" si="15"/>
        <v>0</v>
      </c>
      <c r="G17" s="18">
        <f t="shared" si="15"/>
        <v>0</v>
      </c>
      <c r="H17" s="18">
        <f t="shared" si="15"/>
        <v>0</v>
      </c>
      <c r="I17" s="18">
        <f t="shared" si="15"/>
        <v>0</v>
      </c>
      <c r="J17" s="18">
        <f t="shared" si="15"/>
        <v>41020</v>
      </c>
      <c r="K17" s="18">
        <f t="shared" si="15"/>
        <v>35464</v>
      </c>
      <c r="L17" s="18">
        <f t="shared" si="15"/>
        <v>42595</v>
      </c>
      <c r="M17" s="18">
        <f t="shared" si="15"/>
        <v>36632</v>
      </c>
      <c r="N17" s="18">
        <f t="shared" si="15"/>
        <v>36237</v>
      </c>
      <c r="O17" s="18">
        <f t="shared" si="15"/>
        <v>46458</v>
      </c>
      <c r="P17" s="18">
        <f t="shared" si="15"/>
        <v>59090</v>
      </c>
      <c r="Q17" s="18">
        <f t="shared" si="15"/>
        <v>85773</v>
      </c>
      <c r="R17" s="18">
        <f t="shared" si="15"/>
        <v>121412</v>
      </c>
      <c r="S17" s="18">
        <f t="shared" si="15"/>
        <v>76580</v>
      </c>
      <c r="T17" s="18">
        <f t="shared" si="15"/>
        <v>28159</v>
      </c>
      <c r="U17" s="18">
        <f t="shared" si="15"/>
        <v>9</v>
      </c>
      <c r="V17" s="18">
        <f t="shared" si="15"/>
        <v>0</v>
      </c>
      <c r="W17" s="18">
        <f t="shared" si="15"/>
        <v>0</v>
      </c>
      <c r="X17" s="18">
        <f t="shared" si="15"/>
        <v>0</v>
      </c>
      <c r="Y17" s="18">
        <f t="shared" si="15"/>
        <v>0</v>
      </c>
      <c r="Z17" s="18">
        <f t="shared" si="15"/>
        <v>0</v>
      </c>
      <c r="AA17" s="18">
        <f t="shared" si="15"/>
        <v>0</v>
      </c>
      <c r="AB17" s="18">
        <f t="shared" si="15"/>
        <v>0</v>
      </c>
      <c r="AC17" s="18">
        <f t="shared" si="15"/>
        <v>0</v>
      </c>
      <c r="AD17" s="18">
        <f t="shared" si="15"/>
        <v>0</v>
      </c>
      <c r="AE17" s="18">
        <f t="shared" si="15"/>
        <v>0</v>
      </c>
      <c r="AF17" s="18">
        <f t="shared" si="15"/>
        <v>0</v>
      </c>
      <c r="AG17" s="18">
        <f t="shared" ref="AG17" si="16">AG62+AG107</f>
        <v>0</v>
      </c>
      <c r="AH17" s="18">
        <f t="shared" si="15"/>
        <v>0</v>
      </c>
      <c r="AI17" s="86">
        <f t="shared" si="8"/>
        <v>609429</v>
      </c>
    </row>
    <row r="18" spans="1:38" ht="12.75" customHeight="1" x14ac:dyDescent="0.2">
      <c r="A18" s="121"/>
      <c r="B18" s="137" t="s">
        <v>29</v>
      </c>
      <c r="C18" s="10" t="s">
        <v>25</v>
      </c>
      <c r="D18" s="17">
        <f t="shared" ref="D18:AH18" si="17">D63+D108</f>
        <v>0</v>
      </c>
      <c r="E18" s="17">
        <f t="shared" si="17"/>
        <v>0</v>
      </c>
      <c r="F18" s="17">
        <f t="shared" si="17"/>
        <v>0</v>
      </c>
      <c r="G18" s="17">
        <f t="shared" si="17"/>
        <v>0</v>
      </c>
      <c r="H18" s="17">
        <f t="shared" si="17"/>
        <v>0</v>
      </c>
      <c r="I18" s="17">
        <f t="shared" si="17"/>
        <v>0</v>
      </c>
      <c r="J18" s="17">
        <f t="shared" si="17"/>
        <v>0</v>
      </c>
      <c r="K18" s="17">
        <f t="shared" si="17"/>
        <v>0</v>
      </c>
      <c r="L18" s="17">
        <f t="shared" si="17"/>
        <v>0</v>
      </c>
      <c r="M18" s="17">
        <f t="shared" si="17"/>
        <v>0</v>
      </c>
      <c r="N18" s="17">
        <f t="shared" si="17"/>
        <v>0</v>
      </c>
      <c r="O18" s="17">
        <f t="shared" si="17"/>
        <v>0</v>
      </c>
      <c r="P18" s="17">
        <f t="shared" si="17"/>
        <v>203</v>
      </c>
      <c r="Q18" s="17">
        <f t="shared" si="17"/>
        <v>552</v>
      </c>
      <c r="R18" s="17">
        <f t="shared" si="17"/>
        <v>887</v>
      </c>
      <c r="S18" s="17">
        <f t="shared" si="17"/>
        <v>1864</v>
      </c>
      <c r="T18" s="17">
        <f t="shared" si="17"/>
        <v>2710</v>
      </c>
      <c r="U18" s="17">
        <f t="shared" si="17"/>
        <v>2987</v>
      </c>
      <c r="V18" s="17">
        <f t="shared" si="17"/>
        <v>3728</v>
      </c>
      <c r="W18" s="17">
        <f t="shared" si="17"/>
        <v>5053</v>
      </c>
      <c r="X18" s="17">
        <f t="shared" si="17"/>
        <v>4671</v>
      </c>
      <c r="Y18" s="17">
        <f t="shared" si="17"/>
        <v>3835</v>
      </c>
      <c r="Z18" s="17">
        <f t="shared" si="17"/>
        <v>4024</v>
      </c>
      <c r="AA18" s="17">
        <f t="shared" si="17"/>
        <v>2407</v>
      </c>
      <c r="AB18" s="17">
        <f t="shared" si="17"/>
        <v>600</v>
      </c>
      <c r="AC18" s="17">
        <f t="shared" si="17"/>
        <v>215</v>
      </c>
      <c r="AD18" s="17">
        <f t="shared" si="17"/>
        <v>129</v>
      </c>
      <c r="AE18" s="17">
        <f t="shared" si="17"/>
        <v>19</v>
      </c>
      <c r="AF18" s="17">
        <f t="shared" si="17"/>
        <v>20</v>
      </c>
      <c r="AG18" s="17">
        <f t="shared" ref="AG18" si="18">AG63+AG108</f>
        <v>31</v>
      </c>
      <c r="AH18" s="17">
        <f t="shared" si="17"/>
        <v>7</v>
      </c>
      <c r="AI18" s="85">
        <f t="shared" si="8"/>
        <v>33942</v>
      </c>
    </row>
    <row r="19" spans="1:38" ht="12.75" customHeight="1" x14ac:dyDescent="0.2">
      <c r="A19" s="121"/>
      <c r="B19" s="138"/>
      <c r="C19" s="11" t="s">
        <v>39</v>
      </c>
      <c r="D19" s="18">
        <f t="shared" ref="D19:AH19" si="19">D64+D109</f>
        <v>0</v>
      </c>
      <c r="E19" s="18">
        <f t="shared" si="19"/>
        <v>0</v>
      </c>
      <c r="F19" s="18">
        <f t="shared" si="19"/>
        <v>0</v>
      </c>
      <c r="G19" s="18">
        <f t="shared" si="19"/>
        <v>0</v>
      </c>
      <c r="H19" s="18">
        <f t="shared" si="19"/>
        <v>0</v>
      </c>
      <c r="I19" s="18">
        <f t="shared" si="19"/>
        <v>0</v>
      </c>
      <c r="J19" s="18">
        <f t="shared" si="19"/>
        <v>0</v>
      </c>
      <c r="K19" s="18">
        <f t="shared" si="19"/>
        <v>0</v>
      </c>
      <c r="L19" s="18">
        <f t="shared" si="19"/>
        <v>0</v>
      </c>
      <c r="M19" s="18">
        <f t="shared" si="19"/>
        <v>0</v>
      </c>
      <c r="N19" s="18">
        <f t="shared" si="19"/>
        <v>0</v>
      </c>
      <c r="O19" s="18">
        <f t="shared" si="19"/>
        <v>0</v>
      </c>
      <c r="P19" s="18">
        <f t="shared" si="19"/>
        <v>54222</v>
      </c>
      <c r="Q19" s="18">
        <f t="shared" si="19"/>
        <v>149775</v>
      </c>
      <c r="R19" s="18">
        <f t="shared" si="19"/>
        <v>245252</v>
      </c>
      <c r="S19" s="18">
        <f t="shared" si="19"/>
        <v>527026</v>
      </c>
      <c r="T19" s="18">
        <f t="shared" si="19"/>
        <v>779959</v>
      </c>
      <c r="U19" s="18">
        <f t="shared" si="19"/>
        <v>1208034</v>
      </c>
      <c r="V19" s="18">
        <f t="shared" si="19"/>
        <v>1549222.7379999999</v>
      </c>
      <c r="W19" s="18">
        <f t="shared" si="19"/>
        <v>2575226</v>
      </c>
      <c r="X19" s="18">
        <f t="shared" si="19"/>
        <v>2531791.3939618189</v>
      </c>
      <c r="Y19" s="18">
        <f t="shared" si="19"/>
        <v>2292783</v>
      </c>
      <c r="Z19" s="18">
        <f t="shared" si="19"/>
        <v>2349254</v>
      </c>
      <c r="AA19" s="18">
        <f t="shared" si="19"/>
        <v>1423042</v>
      </c>
      <c r="AB19" s="18">
        <f t="shared" si="19"/>
        <v>355927</v>
      </c>
      <c r="AC19" s="18">
        <f t="shared" si="19"/>
        <v>130023</v>
      </c>
      <c r="AD19" s="18">
        <f t="shared" si="19"/>
        <v>69872</v>
      </c>
      <c r="AE19" s="18">
        <f t="shared" si="19"/>
        <v>12773</v>
      </c>
      <c r="AF19" s="18">
        <f t="shared" si="19"/>
        <v>16386</v>
      </c>
      <c r="AG19" s="18">
        <f t="shared" ref="AG19" si="20">AG64+AG109</f>
        <v>15238</v>
      </c>
      <c r="AH19" s="18">
        <f t="shared" si="19"/>
        <v>2871</v>
      </c>
      <c r="AI19" s="86">
        <f t="shared" si="8"/>
        <v>16288677.131961819</v>
      </c>
    </row>
    <row r="20" spans="1:38" ht="12.75" customHeight="1" x14ac:dyDescent="0.2">
      <c r="A20" s="121"/>
      <c r="B20" s="137" t="s">
        <v>30</v>
      </c>
      <c r="C20" s="10" t="s">
        <v>25</v>
      </c>
      <c r="D20" s="17">
        <f t="shared" ref="D20:AH20" si="21">D65+D110</f>
        <v>0</v>
      </c>
      <c r="E20" s="17">
        <f t="shared" si="21"/>
        <v>0</v>
      </c>
      <c r="F20" s="17">
        <f t="shared" si="21"/>
        <v>0</v>
      </c>
      <c r="G20" s="17">
        <f t="shared" si="21"/>
        <v>0</v>
      </c>
      <c r="H20" s="17">
        <f t="shared" si="21"/>
        <v>0</v>
      </c>
      <c r="I20" s="17">
        <f t="shared" si="21"/>
        <v>0</v>
      </c>
      <c r="J20" s="17">
        <f t="shared" si="21"/>
        <v>0</v>
      </c>
      <c r="K20" s="17">
        <f t="shared" si="21"/>
        <v>0</v>
      </c>
      <c r="L20" s="17">
        <f t="shared" si="21"/>
        <v>0</v>
      </c>
      <c r="M20" s="17">
        <f t="shared" si="21"/>
        <v>0</v>
      </c>
      <c r="N20" s="17">
        <f t="shared" si="21"/>
        <v>0</v>
      </c>
      <c r="O20" s="17">
        <f t="shared" si="21"/>
        <v>0</v>
      </c>
      <c r="P20" s="17">
        <f t="shared" si="21"/>
        <v>0</v>
      </c>
      <c r="Q20" s="17">
        <f t="shared" si="21"/>
        <v>0</v>
      </c>
      <c r="R20" s="17">
        <f t="shared" si="21"/>
        <v>0</v>
      </c>
      <c r="S20" s="17">
        <f t="shared" si="21"/>
        <v>0</v>
      </c>
      <c r="T20" s="17">
        <f t="shared" si="21"/>
        <v>0</v>
      </c>
      <c r="U20" s="17">
        <f t="shared" si="21"/>
        <v>0</v>
      </c>
      <c r="V20" s="17">
        <f t="shared" si="21"/>
        <v>0</v>
      </c>
      <c r="W20" s="17">
        <f t="shared" si="21"/>
        <v>0</v>
      </c>
      <c r="X20" s="17">
        <f t="shared" si="21"/>
        <v>0</v>
      </c>
      <c r="Y20" s="17">
        <f t="shared" si="21"/>
        <v>0</v>
      </c>
      <c r="Z20" s="17">
        <f t="shared" si="21"/>
        <v>101</v>
      </c>
      <c r="AA20" s="17">
        <f t="shared" si="21"/>
        <v>679</v>
      </c>
      <c r="AB20" s="17">
        <f t="shared" si="21"/>
        <v>826</v>
      </c>
      <c r="AC20" s="17">
        <f t="shared" si="21"/>
        <v>1561</v>
      </c>
      <c r="AD20" s="17">
        <f t="shared" si="21"/>
        <v>1968</v>
      </c>
      <c r="AE20" s="17">
        <f t="shared" si="21"/>
        <v>1299</v>
      </c>
      <c r="AF20" s="17">
        <f t="shared" si="21"/>
        <v>1106</v>
      </c>
      <c r="AG20" s="17">
        <f t="shared" ref="AG20" si="22">AG65+AG110</f>
        <v>2023</v>
      </c>
      <c r="AH20" s="17">
        <f t="shared" si="21"/>
        <v>2249</v>
      </c>
      <c r="AI20" s="85">
        <f t="shared" si="8"/>
        <v>11812</v>
      </c>
    </row>
    <row r="21" spans="1:38" ht="12.75" customHeight="1" x14ac:dyDescent="0.2">
      <c r="A21" s="121"/>
      <c r="B21" s="138"/>
      <c r="C21" s="11" t="s">
        <v>39</v>
      </c>
      <c r="D21" s="18">
        <f t="shared" ref="D21:AH21" si="23">D66+D111</f>
        <v>0</v>
      </c>
      <c r="E21" s="18">
        <f t="shared" si="23"/>
        <v>0</v>
      </c>
      <c r="F21" s="18">
        <f t="shared" si="23"/>
        <v>0</v>
      </c>
      <c r="G21" s="18">
        <f t="shared" si="23"/>
        <v>0</v>
      </c>
      <c r="H21" s="18">
        <f t="shared" si="23"/>
        <v>0</v>
      </c>
      <c r="I21" s="18">
        <f t="shared" si="23"/>
        <v>0</v>
      </c>
      <c r="J21" s="18">
        <f t="shared" si="23"/>
        <v>0</v>
      </c>
      <c r="K21" s="18">
        <f t="shared" si="23"/>
        <v>0</v>
      </c>
      <c r="L21" s="18">
        <f t="shared" si="23"/>
        <v>0</v>
      </c>
      <c r="M21" s="18">
        <f t="shared" si="23"/>
        <v>0</v>
      </c>
      <c r="N21" s="18">
        <f t="shared" si="23"/>
        <v>0</v>
      </c>
      <c r="O21" s="18">
        <f t="shared" si="23"/>
        <v>0</v>
      </c>
      <c r="P21" s="18">
        <f t="shared" si="23"/>
        <v>0</v>
      </c>
      <c r="Q21" s="18">
        <f t="shared" si="23"/>
        <v>0</v>
      </c>
      <c r="R21" s="18">
        <f t="shared" si="23"/>
        <v>0</v>
      </c>
      <c r="S21" s="18">
        <f t="shared" si="23"/>
        <v>0</v>
      </c>
      <c r="T21" s="18">
        <f t="shared" si="23"/>
        <v>0</v>
      </c>
      <c r="U21" s="18">
        <f t="shared" si="23"/>
        <v>0</v>
      </c>
      <c r="V21" s="18">
        <f t="shared" si="23"/>
        <v>0</v>
      </c>
      <c r="W21" s="18">
        <f t="shared" si="23"/>
        <v>0</v>
      </c>
      <c r="X21" s="18">
        <f t="shared" si="23"/>
        <v>0</v>
      </c>
      <c r="Y21" s="18">
        <f t="shared" si="23"/>
        <v>0</v>
      </c>
      <c r="Z21" s="18">
        <f t="shared" si="23"/>
        <v>61296</v>
      </c>
      <c r="AA21" s="18">
        <f t="shared" si="23"/>
        <v>573976</v>
      </c>
      <c r="AB21" s="18">
        <f t="shared" si="23"/>
        <v>684995</v>
      </c>
      <c r="AC21" s="18">
        <f t="shared" si="23"/>
        <v>1388188</v>
      </c>
      <c r="AD21" s="18">
        <f t="shared" si="23"/>
        <v>1706501</v>
      </c>
      <c r="AE21" s="18">
        <f t="shared" si="23"/>
        <v>1141698</v>
      </c>
      <c r="AF21" s="18">
        <f t="shared" si="23"/>
        <v>949120</v>
      </c>
      <c r="AG21" s="18">
        <f t="shared" ref="AG21" si="24">AG66+AG111</f>
        <v>1892593</v>
      </c>
      <c r="AH21" s="18">
        <f t="shared" si="23"/>
        <v>2215476.9999916321</v>
      </c>
      <c r="AI21" s="86">
        <f t="shared" si="8"/>
        <v>10613843.999991633</v>
      </c>
    </row>
    <row r="22" spans="1:38" ht="12.75" customHeight="1" x14ac:dyDescent="0.2">
      <c r="A22" s="121"/>
      <c r="B22" s="137" t="s">
        <v>31</v>
      </c>
      <c r="C22" s="10" t="s">
        <v>25</v>
      </c>
      <c r="D22" s="17">
        <f t="shared" ref="D22:AH22" si="25">D67+D112</f>
        <v>0</v>
      </c>
      <c r="E22" s="17">
        <f t="shared" si="25"/>
        <v>0</v>
      </c>
      <c r="F22" s="17">
        <f t="shared" si="25"/>
        <v>0</v>
      </c>
      <c r="G22" s="17">
        <f t="shared" si="25"/>
        <v>0</v>
      </c>
      <c r="H22" s="17">
        <f t="shared" si="25"/>
        <v>0</v>
      </c>
      <c r="I22" s="17">
        <f t="shared" si="25"/>
        <v>0</v>
      </c>
      <c r="J22" s="17">
        <f t="shared" si="25"/>
        <v>0</v>
      </c>
      <c r="K22" s="17">
        <f t="shared" si="25"/>
        <v>0</v>
      </c>
      <c r="L22" s="17">
        <f t="shared" si="25"/>
        <v>0</v>
      </c>
      <c r="M22" s="17">
        <f t="shared" si="25"/>
        <v>0</v>
      </c>
      <c r="N22" s="17">
        <f t="shared" si="25"/>
        <v>0</v>
      </c>
      <c r="O22" s="17">
        <f t="shared" si="25"/>
        <v>0</v>
      </c>
      <c r="P22" s="17">
        <f t="shared" si="25"/>
        <v>0</v>
      </c>
      <c r="Q22" s="17">
        <f t="shared" si="25"/>
        <v>0</v>
      </c>
      <c r="R22" s="17">
        <f t="shared" si="25"/>
        <v>0</v>
      </c>
      <c r="S22" s="17">
        <f t="shared" si="25"/>
        <v>0</v>
      </c>
      <c r="T22" s="17">
        <f t="shared" si="25"/>
        <v>0</v>
      </c>
      <c r="U22" s="17">
        <f t="shared" si="25"/>
        <v>0</v>
      </c>
      <c r="V22" s="17">
        <f t="shared" si="25"/>
        <v>0</v>
      </c>
      <c r="W22" s="17">
        <f t="shared" si="25"/>
        <v>0</v>
      </c>
      <c r="X22" s="17">
        <f t="shared" si="25"/>
        <v>0</v>
      </c>
      <c r="Y22" s="17">
        <f t="shared" si="25"/>
        <v>0</v>
      </c>
      <c r="Z22" s="17">
        <f t="shared" si="25"/>
        <v>0</v>
      </c>
      <c r="AA22" s="17">
        <f t="shared" si="25"/>
        <v>0</v>
      </c>
      <c r="AB22" s="17">
        <f t="shared" si="25"/>
        <v>0</v>
      </c>
      <c r="AC22" s="17">
        <f t="shared" si="25"/>
        <v>0</v>
      </c>
      <c r="AD22" s="17">
        <f t="shared" si="25"/>
        <v>0</v>
      </c>
      <c r="AE22" s="17">
        <f t="shared" si="25"/>
        <v>2</v>
      </c>
      <c r="AF22" s="17">
        <f t="shared" si="25"/>
        <v>55</v>
      </c>
      <c r="AG22" s="17">
        <f t="shared" ref="AG22" si="26">AG67+AG112</f>
        <v>45</v>
      </c>
      <c r="AH22" s="17">
        <f t="shared" si="25"/>
        <v>137</v>
      </c>
      <c r="AI22" s="85">
        <f t="shared" si="8"/>
        <v>239</v>
      </c>
    </row>
    <row r="23" spans="1:38" ht="12.75" customHeight="1" x14ac:dyDescent="0.2">
      <c r="A23" s="122"/>
      <c r="B23" s="138"/>
      <c r="C23" s="11" t="s">
        <v>39</v>
      </c>
      <c r="D23" s="18">
        <f t="shared" ref="D23:AH23" si="27">D68+D113</f>
        <v>0</v>
      </c>
      <c r="E23" s="18">
        <f t="shared" si="27"/>
        <v>0</v>
      </c>
      <c r="F23" s="18">
        <f t="shared" si="27"/>
        <v>0</v>
      </c>
      <c r="G23" s="18">
        <f t="shared" si="27"/>
        <v>0</v>
      </c>
      <c r="H23" s="18">
        <f t="shared" si="27"/>
        <v>0</v>
      </c>
      <c r="I23" s="18">
        <f t="shared" si="27"/>
        <v>0</v>
      </c>
      <c r="J23" s="18">
        <f t="shared" si="27"/>
        <v>0</v>
      </c>
      <c r="K23" s="18">
        <f t="shared" si="27"/>
        <v>0</v>
      </c>
      <c r="L23" s="18">
        <f t="shared" si="27"/>
        <v>0</v>
      </c>
      <c r="M23" s="18">
        <f t="shared" si="27"/>
        <v>0</v>
      </c>
      <c r="N23" s="18">
        <f t="shared" si="27"/>
        <v>0</v>
      </c>
      <c r="O23" s="18">
        <f t="shared" si="27"/>
        <v>0</v>
      </c>
      <c r="P23" s="18">
        <f t="shared" si="27"/>
        <v>0</v>
      </c>
      <c r="Q23" s="18">
        <f t="shared" si="27"/>
        <v>0</v>
      </c>
      <c r="R23" s="18">
        <f t="shared" si="27"/>
        <v>0</v>
      </c>
      <c r="S23" s="18">
        <f t="shared" si="27"/>
        <v>0</v>
      </c>
      <c r="T23" s="18">
        <f t="shared" si="27"/>
        <v>0</v>
      </c>
      <c r="U23" s="18">
        <f t="shared" si="27"/>
        <v>0</v>
      </c>
      <c r="V23" s="18">
        <f t="shared" si="27"/>
        <v>0</v>
      </c>
      <c r="W23" s="18">
        <f t="shared" si="27"/>
        <v>0</v>
      </c>
      <c r="X23" s="18">
        <f t="shared" si="27"/>
        <v>0</v>
      </c>
      <c r="Y23" s="18">
        <f t="shared" si="27"/>
        <v>0</v>
      </c>
      <c r="Z23" s="18">
        <f t="shared" si="27"/>
        <v>0</v>
      </c>
      <c r="AA23" s="18">
        <f t="shared" si="27"/>
        <v>0</v>
      </c>
      <c r="AB23" s="18">
        <f t="shared" si="27"/>
        <v>0</v>
      </c>
      <c r="AC23" s="18">
        <f t="shared" si="27"/>
        <v>0</v>
      </c>
      <c r="AD23" s="18">
        <f t="shared" si="27"/>
        <v>0</v>
      </c>
      <c r="AE23" s="18">
        <f t="shared" si="27"/>
        <v>1763</v>
      </c>
      <c r="AF23" s="18">
        <f t="shared" si="27"/>
        <v>38458.369999999995</v>
      </c>
      <c r="AG23" s="18">
        <f t="shared" ref="AG23" si="28">AG68+AG113</f>
        <v>34287</v>
      </c>
      <c r="AH23" s="18">
        <f t="shared" si="27"/>
        <v>119221.86733674521</v>
      </c>
      <c r="AI23" s="86">
        <f t="shared" si="8"/>
        <v>193730.23733674519</v>
      </c>
    </row>
    <row r="24" spans="1:38" s="7" customFormat="1" ht="12.75" customHeight="1" x14ac:dyDescent="0.2">
      <c r="A24" s="120" t="s">
        <v>32</v>
      </c>
      <c r="B24" s="137" t="s">
        <v>33</v>
      </c>
      <c r="C24" s="10" t="s">
        <v>25</v>
      </c>
      <c r="D24" s="17">
        <f t="shared" ref="D24:AH24" si="29">D69+D114</f>
        <v>1630</v>
      </c>
      <c r="E24" s="17">
        <f t="shared" si="29"/>
        <v>1662</v>
      </c>
      <c r="F24" s="17">
        <f t="shared" si="29"/>
        <v>1703</v>
      </c>
      <c r="G24" s="17">
        <f t="shared" si="29"/>
        <v>1469</v>
      </c>
      <c r="H24" s="17">
        <f t="shared" si="29"/>
        <v>2123</v>
      </c>
      <c r="I24" s="17">
        <f t="shared" si="29"/>
        <v>1783</v>
      </c>
      <c r="J24" s="17">
        <f t="shared" si="29"/>
        <v>2446</v>
      </c>
      <c r="K24" s="17">
        <f t="shared" si="29"/>
        <v>2114</v>
      </c>
      <c r="L24" s="17">
        <f t="shared" si="29"/>
        <v>2493</v>
      </c>
      <c r="M24" s="17">
        <f t="shared" si="29"/>
        <v>2195</v>
      </c>
      <c r="N24" s="17">
        <f t="shared" si="29"/>
        <v>1908</v>
      </c>
      <c r="O24" s="17">
        <f t="shared" si="29"/>
        <v>2136</v>
      </c>
      <c r="P24" s="17">
        <f t="shared" si="29"/>
        <v>1996</v>
      </c>
      <c r="Q24" s="17">
        <f t="shared" si="29"/>
        <v>1150</v>
      </c>
      <c r="R24" s="17">
        <f t="shared" si="29"/>
        <v>626</v>
      </c>
      <c r="S24" s="17">
        <f t="shared" si="29"/>
        <v>263</v>
      </c>
      <c r="T24" s="17">
        <f t="shared" si="29"/>
        <v>17</v>
      </c>
      <c r="U24" s="17">
        <f t="shared" si="29"/>
        <v>0</v>
      </c>
      <c r="V24" s="17">
        <f t="shared" si="29"/>
        <v>0</v>
      </c>
      <c r="W24" s="17">
        <f t="shared" si="29"/>
        <v>0</v>
      </c>
      <c r="X24" s="17">
        <f t="shared" si="29"/>
        <v>0</v>
      </c>
      <c r="Y24" s="17">
        <f t="shared" si="29"/>
        <v>0</v>
      </c>
      <c r="Z24" s="17">
        <f t="shared" si="29"/>
        <v>0</v>
      </c>
      <c r="AA24" s="17">
        <f t="shared" si="29"/>
        <v>0</v>
      </c>
      <c r="AB24" s="17">
        <f t="shared" si="29"/>
        <v>0</v>
      </c>
      <c r="AC24" s="17">
        <f t="shared" si="29"/>
        <v>0</v>
      </c>
      <c r="AD24" s="17">
        <f t="shared" si="29"/>
        <v>0</v>
      </c>
      <c r="AE24" s="17">
        <f t="shared" si="29"/>
        <v>0</v>
      </c>
      <c r="AF24" s="17">
        <f t="shared" si="29"/>
        <v>0</v>
      </c>
      <c r="AG24" s="17">
        <f t="shared" ref="AG24" si="30">AG69+AG114</f>
        <v>0</v>
      </c>
      <c r="AH24" s="17">
        <f t="shared" si="29"/>
        <v>0</v>
      </c>
      <c r="AI24" s="85">
        <f t="shared" si="8"/>
        <v>27714</v>
      </c>
      <c r="AJ24" s="1"/>
      <c r="AK24" s="1"/>
      <c r="AL24" s="1"/>
    </row>
    <row r="25" spans="1:38" s="7" customFormat="1" ht="12.75" customHeight="1" x14ac:dyDescent="0.2">
      <c r="A25" s="121"/>
      <c r="B25" s="138"/>
      <c r="C25" s="11" t="s">
        <v>39</v>
      </c>
      <c r="D25" s="18">
        <f t="shared" ref="D25:AH25" si="31">D70+D115</f>
        <v>225179.97</v>
      </c>
      <c r="E25" s="18">
        <f t="shared" si="31"/>
        <v>223392.41</v>
      </c>
      <c r="F25" s="18">
        <f t="shared" si="31"/>
        <v>221288.63</v>
      </c>
      <c r="G25" s="18">
        <f t="shared" si="31"/>
        <v>186259.71</v>
      </c>
      <c r="H25" s="18">
        <f t="shared" si="31"/>
        <v>262550.3</v>
      </c>
      <c r="I25" s="18">
        <f t="shared" si="31"/>
        <v>211172.74</v>
      </c>
      <c r="J25" s="18">
        <f t="shared" si="31"/>
        <v>280451.18</v>
      </c>
      <c r="K25" s="18">
        <f t="shared" si="31"/>
        <v>248575.71</v>
      </c>
      <c r="L25" s="18">
        <f t="shared" si="31"/>
        <v>283292.33</v>
      </c>
      <c r="M25" s="18">
        <f t="shared" si="31"/>
        <v>254181.68</v>
      </c>
      <c r="N25" s="18">
        <f t="shared" si="31"/>
        <v>222976.06</v>
      </c>
      <c r="O25" s="18">
        <f t="shared" si="31"/>
        <v>247691.4</v>
      </c>
      <c r="P25" s="18">
        <f t="shared" si="31"/>
        <v>230364.29</v>
      </c>
      <c r="Q25" s="18">
        <f t="shared" si="31"/>
        <v>143728.31</v>
      </c>
      <c r="R25" s="18">
        <f t="shared" si="31"/>
        <v>86975.18</v>
      </c>
      <c r="S25" s="18">
        <f t="shared" si="31"/>
        <v>30878.6</v>
      </c>
      <c r="T25" s="18">
        <f t="shared" si="31"/>
        <v>3110</v>
      </c>
      <c r="U25" s="18">
        <f t="shared" si="31"/>
        <v>0</v>
      </c>
      <c r="V25" s="18">
        <f t="shared" si="31"/>
        <v>0</v>
      </c>
      <c r="W25" s="18">
        <f t="shared" si="31"/>
        <v>0</v>
      </c>
      <c r="X25" s="18">
        <f t="shared" si="31"/>
        <v>0</v>
      </c>
      <c r="Y25" s="18">
        <f t="shared" si="31"/>
        <v>0</v>
      </c>
      <c r="Z25" s="18">
        <f t="shared" si="31"/>
        <v>0</v>
      </c>
      <c r="AA25" s="18">
        <f t="shared" si="31"/>
        <v>0</v>
      </c>
      <c r="AB25" s="18">
        <f t="shared" si="31"/>
        <v>0</v>
      </c>
      <c r="AC25" s="18">
        <f t="shared" si="31"/>
        <v>0</v>
      </c>
      <c r="AD25" s="18">
        <f t="shared" si="31"/>
        <v>0</v>
      </c>
      <c r="AE25" s="18">
        <f t="shared" si="31"/>
        <v>0</v>
      </c>
      <c r="AF25" s="18">
        <f t="shared" si="31"/>
        <v>0</v>
      </c>
      <c r="AG25" s="18">
        <f t="shared" ref="AG25" si="32">AG70+AG115</f>
        <v>0</v>
      </c>
      <c r="AH25" s="18">
        <f t="shared" si="31"/>
        <v>0</v>
      </c>
      <c r="AI25" s="86">
        <f t="shared" si="8"/>
        <v>3362068.5000000005</v>
      </c>
      <c r="AJ25" s="1"/>
      <c r="AK25" s="1"/>
      <c r="AL25" s="1"/>
    </row>
    <row r="26" spans="1:38" ht="12.75" customHeight="1" x14ac:dyDescent="0.2">
      <c r="A26" s="121"/>
      <c r="B26" s="137" t="s">
        <v>34</v>
      </c>
      <c r="C26" s="10" t="s">
        <v>25</v>
      </c>
      <c r="D26" s="17">
        <f t="shared" ref="D26:AH26" si="33">D71+D116</f>
        <v>585</v>
      </c>
      <c r="E26" s="17">
        <f t="shared" si="33"/>
        <v>1588</v>
      </c>
      <c r="F26" s="17">
        <f t="shared" si="33"/>
        <v>1599</v>
      </c>
      <c r="G26" s="17">
        <f t="shared" si="33"/>
        <v>1729</v>
      </c>
      <c r="H26" s="17">
        <f t="shared" si="33"/>
        <v>1441</v>
      </c>
      <c r="I26" s="17">
        <f t="shared" si="33"/>
        <v>1238</v>
      </c>
      <c r="J26" s="17">
        <f t="shared" si="33"/>
        <v>1312</v>
      </c>
      <c r="K26" s="17">
        <f t="shared" si="33"/>
        <v>1094</v>
      </c>
      <c r="L26" s="17">
        <f t="shared" si="33"/>
        <v>1145</v>
      </c>
      <c r="M26" s="17">
        <f t="shared" si="33"/>
        <v>2259</v>
      </c>
      <c r="N26" s="17">
        <f t="shared" si="33"/>
        <v>788</v>
      </c>
      <c r="O26" s="17">
        <f t="shared" si="33"/>
        <v>1646</v>
      </c>
      <c r="P26" s="17">
        <f t="shared" si="33"/>
        <v>2285</v>
      </c>
      <c r="Q26" s="17">
        <f t="shared" si="33"/>
        <v>2987</v>
      </c>
      <c r="R26" s="17">
        <f t="shared" si="33"/>
        <v>1361</v>
      </c>
      <c r="S26" s="17">
        <f t="shared" si="33"/>
        <v>1160</v>
      </c>
      <c r="T26" s="17">
        <f t="shared" si="33"/>
        <v>262</v>
      </c>
      <c r="U26" s="17">
        <f t="shared" si="33"/>
        <v>72</v>
      </c>
      <c r="V26" s="17">
        <f t="shared" si="33"/>
        <v>54</v>
      </c>
      <c r="W26" s="17">
        <f t="shared" si="33"/>
        <v>0</v>
      </c>
      <c r="X26" s="17">
        <f t="shared" si="33"/>
        <v>0</v>
      </c>
      <c r="Y26" s="17">
        <f t="shared" si="33"/>
        <v>0</v>
      </c>
      <c r="Z26" s="17">
        <f t="shared" si="33"/>
        <v>0</v>
      </c>
      <c r="AA26" s="17">
        <f t="shared" si="33"/>
        <v>0</v>
      </c>
      <c r="AB26" s="17">
        <f t="shared" si="33"/>
        <v>0</v>
      </c>
      <c r="AC26" s="17">
        <f t="shared" si="33"/>
        <v>0</v>
      </c>
      <c r="AD26" s="17">
        <f t="shared" si="33"/>
        <v>0</v>
      </c>
      <c r="AE26" s="17">
        <f t="shared" si="33"/>
        <v>0</v>
      </c>
      <c r="AF26" s="17">
        <f t="shared" si="33"/>
        <v>0</v>
      </c>
      <c r="AG26" s="17">
        <f t="shared" ref="AG26" si="34">AG71+AG116</f>
        <v>0</v>
      </c>
      <c r="AH26" s="17">
        <f t="shared" si="33"/>
        <v>0</v>
      </c>
      <c r="AI26" s="85">
        <f t="shared" si="8"/>
        <v>24605</v>
      </c>
    </row>
    <row r="27" spans="1:38" ht="12.75" customHeight="1" x14ac:dyDescent="0.2">
      <c r="A27" s="121"/>
      <c r="B27" s="138"/>
      <c r="C27" s="11" t="s">
        <v>39</v>
      </c>
      <c r="D27" s="18">
        <f t="shared" ref="D27:AH27" si="35">D72+D117</f>
        <v>43220</v>
      </c>
      <c r="E27" s="18">
        <f t="shared" si="35"/>
        <v>127040</v>
      </c>
      <c r="F27" s="18">
        <f t="shared" si="35"/>
        <v>127920</v>
      </c>
      <c r="G27" s="18">
        <f t="shared" si="35"/>
        <v>138320</v>
      </c>
      <c r="H27" s="18">
        <f t="shared" si="35"/>
        <v>126348</v>
      </c>
      <c r="I27" s="18">
        <f t="shared" si="35"/>
        <v>111632</v>
      </c>
      <c r="J27" s="18">
        <f t="shared" si="35"/>
        <v>118107</v>
      </c>
      <c r="K27" s="18">
        <f t="shared" si="35"/>
        <v>98451</v>
      </c>
      <c r="L27" s="18">
        <f t="shared" si="35"/>
        <v>102423</v>
      </c>
      <c r="M27" s="18">
        <f t="shared" si="35"/>
        <v>203471</v>
      </c>
      <c r="N27" s="18">
        <f t="shared" si="35"/>
        <v>70742</v>
      </c>
      <c r="O27" s="18">
        <f t="shared" si="35"/>
        <v>148031</v>
      </c>
      <c r="P27" s="18">
        <f t="shared" si="35"/>
        <v>205266</v>
      </c>
      <c r="Q27" s="18">
        <f t="shared" si="35"/>
        <v>268677</v>
      </c>
      <c r="R27" s="18">
        <f t="shared" si="35"/>
        <v>122392</v>
      </c>
      <c r="S27" s="18">
        <f t="shared" si="35"/>
        <v>104360</v>
      </c>
      <c r="T27" s="18">
        <f t="shared" si="35"/>
        <v>23651</v>
      </c>
      <c r="U27" s="18">
        <f t="shared" si="35"/>
        <v>6491</v>
      </c>
      <c r="V27" s="18">
        <f t="shared" si="35"/>
        <v>4965</v>
      </c>
      <c r="W27" s="18">
        <f t="shared" si="35"/>
        <v>0</v>
      </c>
      <c r="X27" s="18">
        <f t="shared" si="35"/>
        <v>0</v>
      </c>
      <c r="Y27" s="18">
        <f t="shared" si="35"/>
        <v>0</v>
      </c>
      <c r="Z27" s="18">
        <f t="shared" si="35"/>
        <v>0</v>
      </c>
      <c r="AA27" s="18">
        <f t="shared" si="35"/>
        <v>0</v>
      </c>
      <c r="AB27" s="18">
        <f t="shared" si="35"/>
        <v>0</v>
      </c>
      <c r="AC27" s="18">
        <f t="shared" si="35"/>
        <v>0</v>
      </c>
      <c r="AD27" s="18">
        <f t="shared" si="35"/>
        <v>0</v>
      </c>
      <c r="AE27" s="18">
        <f t="shared" si="35"/>
        <v>0</v>
      </c>
      <c r="AF27" s="18">
        <f t="shared" si="35"/>
        <v>0</v>
      </c>
      <c r="AG27" s="18">
        <f t="shared" ref="AG27" si="36">AG72+AG117</f>
        <v>0</v>
      </c>
      <c r="AH27" s="18">
        <f t="shared" si="35"/>
        <v>0</v>
      </c>
      <c r="AI27" s="86">
        <f t="shared" si="8"/>
        <v>2151507</v>
      </c>
    </row>
    <row r="28" spans="1:38" ht="12.75" customHeight="1" x14ac:dyDescent="0.2">
      <c r="A28" s="121"/>
      <c r="B28" s="137" t="s">
        <v>35</v>
      </c>
      <c r="C28" s="10" t="s">
        <v>25</v>
      </c>
      <c r="D28" s="17">
        <f t="shared" ref="D28:AH28" si="37">D73+D118</f>
        <v>0</v>
      </c>
      <c r="E28" s="17">
        <f t="shared" si="37"/>
        <v>0</v>
      </c>
      <c r="F28" s="17">
        <f t="shared" si="37"/>
        <v>0</v>
      </c>
      <c r="G28" s="17">
        <f t="shared" si="37"/>
        <v>0</v>
      </c>
      <c r="H28" s="17">
        <f t="shared" si="37"/>
        <v>0</v>
      </c>
      <c r="I28" s="17">
        <f t="shared" si="37"/>
        <v>0</v>
      </c>
      <c r="J28" s="17">
        <f t="shared" si="37"/>
        <v>0</v>
      </c>
      <c r="K28" s="17">
        <f t="shared" si="37"/>
        <v>0</v>
      </c>
      <c r="L28" s="17">
        <f t="shared" si="37"/>
        <v>0</v>
      </c>
      <c r="M28" s="17">
        <f t="shared" si="37"/>
        <v>0</v>
      </c>
      <c r="N28" s="17">
        <f t="shared" si="37"/>
        <v>0</v>
      </c>
      <c r="O28" s="17">
        <f t="shared" si="37"/>
        <v>0</v>
      </c>
      <c r="P28" s="17">
        <f t="shared" si="37"/>
        <v>0</v>
      </c>
      <c r="Q28" s="17">
        <f t="shared" si="37"/>
        <v>0</v>
      </c>
      <c r="R28" s="17">
        <f t="shared" si="37"/>
        <v>0</v>
      </c>
      <c r="S28" s="17">
        <f t="shared" si="37"/>
        <v>914</v>
      </c>
      <c r="T28" s="17">
        <f t="shared" si="37"/>
        <v>1551</v>
      </c>
      <c r="U28" s="17">
        <f t="shared" si="37"/>
        <v>1883</v>
      </c>
      <c r="V28" s="17">
        <f t="shared" si="37"/>
        <v>2371</v>
      </c>
      <c r="W28" s="17">
        <f t="shared" si="37"/>
        <v>1795</v>
      </c>
      <c r="X28" s="17">
        <f t="shared" si="37"/>
        <v>2054</v>
      </c>
      <c r="Y28" s="17">
        <f t="shared" si="37"/>
        <v>772</v>
      </c>
      <c r="Z28" s="17">
        <f t="shared" si="37"/>
        <v>382</v>
      </c>
      <c r="AA28" s="17">
        <f t="shared" si="37"/>
        <v>202</v>
      </c>
      <c r="AB28" s="17">
        <f t="shared" si="37"/>
        <v>105</v>
      </c>
      <c r="AC28" s="17">
        <f t="shared" si="37"/>
        <v>61</v>
      </c>
      <c r="AD28" s="17">
        <f t="shared" si="37"/>
        <v>15</v>
      </c>
      <c r="AE28" s="17">
        <f t="shared" si="37"/>
        <v>4</v>
      </c>
      <c r="AF28" s="17">
        <f t="shared" si="37"/>
        <v>15</v>
      </c>
      <c r="AG28" s="17">
        <f t="shared" ref="AG28" si="38">AG73+AG118</f>
        <v>0</v>
      </c>
      <c r="AH28" s="17">
        <f t="shared" si="37"/>
        <v>0</v>
      </c>
      <c r="AI28" s="85">
        <f t="shared" si="8"/>
        <v>12124</v>
      </c>
    </row>
    <row r="29" spans="1:38" ht="12.75" customHeight="1" x14ac:dyDescent="0.2">
      <c r="A29" s="121"/>
      <c r="B29" s="138"/>
      <c r="C29" s="11" t="s">
        <v>39</v>
      </c>
      <c r="D29" s="18">
        <f t="shared" ref="D29:AH29" si="39">D74+D119</f>
        <v>0</v>
      </c>
      <c r="E29" s="18">
        <f t="shared" si="39"/>
        <v>0</v>
      </c>
      <c r="F29" s="18">
        <f t="shared" si="39"/>
        <v>0</v>
      </c>
      <c r="G29" s="18">
        <f t="shared" si="39"/>
        <v>0</v>
      </c>
      <c r="H29" s="18">
        <f t="shared" si="39"/>
        <v>0</v>
      </c>
      <c r="I29" s="18">
        <f t="shared" si="39"/>
        <v>0</v>
      </c>
      <c r="J29" s="18">
        <f t="shared" si="39"/>
        <v>0</v>
      </c>
      <c r="K29" s="18">
        <f t="shared" si="39"/>
        <v>0</v>
      </c>
      <c r="L29" s="18">
        <f t="shared" si="39"/>
        <v>0</v>
      </c>
      <c r="M29" s="18">
        <f t="shared" si="39"/>
        <v>0</v>
      </c>
      <c r="N29" s="18">
        <f t="shared" si="39"/>
        <v>0</v>
      </c>
      <c r="O29" s="18">
        <f t="shared" si="39"/>
        <v>0</v>
      </c>
      <c r="P29" s="18">
        <f t="shared" si="39"/>
        <v>0</v>
      </c>
      <c r="Q29" s="18">
        <f t="shared" si="39"/>
        <v>0</v>
      </c>
      <c r="R29" s="18">
        <f t="shared" si="39"/>
        <v>0</v>
      </c>
      <c r="S29" s="18">
        <f t="shared" si="39"/>
        <v>110482.3</v>
      </c>
      <c r="T29" s="18">
        <f t="shared" si="39"/>
        <v>175109.42</v>
      </c>
      <c r="U29" s="18">
        <f t="shared" si="39"/>
        <v>235887</v>
      </c>
      <c r="V29" s="18">
        <f t="shared" si="39"/>
        <v>387172.28000000125</v>
      </c>
      <c r="W29" s="18">
        <f t="shared" si="39"/>
        <v>353298.27276000008</v>
      </c>
      <c r="X29" s="18">
        <f t="shared" si="39"/>
        <v>405462.97274893901</v>
      </c>
      <c r="Y29" s="18">
        <f t="shared" si="39"/>
        <v>152751</v>
      </c>
      <c r="Z29" s="18">
        <f t="shared" si="39"/>
        <v>116469</v>
      </c>
      <c r="AA29" s="18">
        <f t="shared" si="39"/>
        <v>98327</v>
      </c>
      <c r="AB29" s="18">
        <f t="shared" si="39"/>
        <v>54902</v>
      </c>
      <c r="AC29" s="18">
        <f t="shared" si="39"/>
        <v>20122</v>
      </c>
      <c r="AD29" s="18">
        <f t="shared" si="39"/>
        <v>4275</v>
      </c>
      <c r="AE29" s="18">
        <f t="shared" si="39"/>
        <v>840</v>
      </c>
      <c r="AF29" s="18">
        <f t="shared" si="39"/>
        <v>4910</v>
      </c>
      <c r="AG29" s="18">
        <f t="shared" ref="AG29" si="40">AG74+AG119</f>
        <v>0</v>
      </c>
      <c r="AH29" s="18">
        <f t="shared" si="39"/>
        <v>0</v>
      </c>
      <c r="AI29" s="86">
        <f t="shared" si="8"/>
        <v>2120008.2455089404</v>
      </c>
    </row>
    <row r="30" spans="1:38" ht="12.75" customHeight="1" x14ac:dyDescent="0.2">
      <c r="A30" s="121"/>
      <c r="B30" s="137" t="s">
        <v>36</v>
      </c>
      <c r="C30" s="10" t="s">
        <v>25</v>
      </c>
      <c r="D30" s="17">
        <f t="shared" ref="D30:AH30" si="41">D75+D120</f>
        <v>0</v>
      </c>
      <c r="E30" s="17">
        <f t="shared" si="41"/>
        <v>0</v>
      </c>
      <c r="F30" s="17">
        <f t="shared" si="41"/>
        <v>0</v>
      </c>
      <c r="G30" s="17">
        <f t="shared" si="41"/>
        <v>0</v>
      </c>
      <c r="H30" s="17">
        <f t="shared" si="41"/>
        <v>0</v>
      </c>
      <c r="I30" s="17">
        <f t="shared" si="41"/>
        <v>0</v>
      </c>
      <c r="J30" s="17">
        <f t="shared" si="41"/>
        <v>0</v>
      </c>
      <c r="K30" s="17">
        <f t="shared" si="41"/>
        <v>0</v>
      </c>
      <c r="L30" s="17">
        <f t="shared" si="41"/>
        <v>0</v>
      </c>
      <c r="M30" s="17">
        <f t="shared" si="41"/>
        <v>0</v>
      </c>
      <c r="N30" s="17">
        <f t="shared" si="41"/>
        <v>0</v>
      </c>
      <c r="O30" s="17">
        <f t="shared" si="41"/>
        <v>0</v>
      </c>
      <c r="P30" s="17">
        <f t="shared" si="41"/>
        <v>0</v>
      </c>
      <c r="Q30" s="17">
        <f t="shared" si="41"/>
        <v>0</v>
      </c>
      <c r="R30" s="17">
        <f t="shared" si="41"/>
        <v>0</v>
      </c>
      <c r="S30" s="17">
        <f t="shared" si="41"/>
        <v>0</v>
      </c>
      <c r="T30" s="17">
        <f t="shared" si="41"/>
        <v>0</v>
      </c>
      <c r="U30" s="17">
        <f t="shared" si="41"/>
        <v>0</v>
      </c>
      <c r="V30" s="17">
        <f t="shared" si="41"/>
        <v>0</v>
      </c>
      <c r="W30" s="17">
        <f t="shared" si="41"/>
        <v>0</v>
      </c>
      <c r="X30" s="17">
        <f t="shared" si="41"/>
        <v>1484</v>
      </c>
      <c r="Y30" s="17">
        <f t="shared" si="41"/>
        <v>3513</v>
      </c>
      <c r="Z30" s="17">
        <f t="shared" si="41"/>
        <v>229</v>
      </c>
      <c r="AA30" s="17">
        <f t="shared" si="41"/>
        <v>4</v>
      </c>
      <c r="AB30" s="17">
        <f t="shared" si="41"/>
        <v>0</v>
      </c>
      <c r="AC30" s="17">
        <f t="shared" si="41"/>
        <v>0</v>
      </c>
      <c r="AD30" s="17">
        <f t="shared" si="41"/>
        <v>0</v>
      </c>
      <c r="AE30" s="17">
        <f t="shared" si="41"/>
        <v>0</v>
      </c>
      <c r="AF30" s="17">
        <f t="shared" si="41"/>
        <v>0</v>
      </c>
      <c r="AG30" s="17">
        <f t="shared" ref="AG30" si="42">AG75+AG120</f>
        <v>0</v>
      </c>
      <c r="AH30" s="17">
        <f t="shared" si="41"/>
        <v>0</v>
      </c>
      <c r="AI30" s="85">
        <f t="shared" si="8"/>
        <v>5230</v>
      </c>
    </row>
    <row r="31" spans="1:38" ht="12.75" customHeight="1" x14ac:dyDescent="0.2">
      <c r="A31" s="121"/>
      <c r="B31" s="138"/>
      <c r="C31" s="11" t="s">
        <v>39</v>
      </c>
      <c r="D31" s="18">
        <f t="shared" ref="D31:AH31" si="43">D76+D121</f>
        <v>0</v>
      </c>
      <c r="E31" s="18">
        <f t="shared" si="43"/>
        <v>0</v>
      </c>
      <c r="F31" s="18">
        <f t="shared" si="43"/>
        <v>0</v>
      </c>
      <c r="G31" s="18">
        <f t="shared" si="43"/>
        <v>0</v>
      </c>
      <c r="H31" s="18">
        <f t="shared" si="43"/>
        <v>0</v>
      </c>
      <c r="I31" s="18">
        <f t="shared" si="43"/>
        <v>0</v>
      </c>
      <c r="J31" s="18">
        <f t="shared" si="43"/>
        <v>0</v>
      </c>
      <c r="K31" s="18">
        <f t="shared" si="43"/>
        <v>0</v>
      </c>
      <c r="L31" s="18">
        <f t="shared" si="43"/>
        <v>0</v>
      </c>
      <c r="M31" s="18">
        <f t="shared" si="43"/>
        <v>0</v>
      </c>
      <c r="N31" s="18">
        <f t="shared" si="43"/>
        <v>0</v>
      </c>
      <c r="O31" s="18">
        <f t="shared" si="43"/>
        <v>0</v>
      </c>
      <c r="P31" s="18">
        <f t="shared" si="43"/>
        <v>0</v>
      </c>
      <c r="Q31" s="18">
        <f t="shared" si="43"/>
        <v>0</v>
      </c>
      <c r="R31" s="18">
        <f t="shared" si="43"/>
        <v>0</v>
      </c>
      <c r="S31" s="18">
        <f t="shared" si="43"/>
        <v>0</v>
      </c>
      <c r="T31" s="18">
        <f t="shared" si="43"/>
        <v>0</v>
      </c>
      <c r="U31" s="18">
        <f t="shared" si="43"/>
        <v>0</v>
      </c>
      <c r="V31" s="18">
        <f t="shared" si="43"/>
        <v>0</v>
      </c>
      <c r="W31" s="18">
        <f t="shared" si="43"/>
        <v>0</v>
      </c>
      <c r="X31" s="18">
        <f t="shared" si="43"/>
        <v>586334.10468469746</v>
      </c>
      <c r="Y31" s="18">
        <f t="shared" si="43"/>
        <v>1405700</v>
      </c>
      <c r="Z31" s="18">
        <f t="shared" si="43"/>
        <v>92280</v>
      </c>
      <c r="AA31" s="18">
        <f t="shared" si="43"/>
        <v>1680</v>
      </c>
      <c r="AB31" s="18">
        <f t="shared" si="43"/>
        <v>0</v>
      </c>
      <c r="AC31" s="18">
        <f t="shared" si="43"/>
        <v>0</v>
      </c>
      <c r="AD31" s="18">
        <f t="shared" si="43"/>
        <v>0</v>
      </c>
      <c r="AE31" s="18">
        <f t="shared" si="43"/>
        <v>0</v>
      </c>
      <c r="AF31" s="18">
        <f t="shared" si="43"/>
        <v>0</v>
      </c>
      <c r="AG31" s="18">
        <f t="shared" ref="AG31" si="44">AG76+AG121</f>
        <v>0</v>
      </c>
      <c r="AH31" s="18">
        <f t="shared" si="43"/>
        <v>0</v>
      </c>
      <c r="AI31" s="86">
        <f t="shared" si="8"/>
        <v>2085994.1046846975</v>
      </c>
    </row>
    <row r="32" spans="1:38" ht="12.75" customHeight="1" x14ac:dyDescent="0.2">
      <c r="A32" s="121"/>
      <c r="B32" s="137" t="s">
        <v>37</v>
      </c>
      <c r="C32" s="10" t="s">
        <v>25</v>
      </c>
      <c r="D32" s="17">
        <f t="shared" ref="D32:AH32" si="45">D77+D122</f>
        <v>0</v>
      </c>
      <c r="E32" s="17">
        <f t="shared" si="45"/>
        <v>0</v>
      </c>
      <c r="F32" s="17">
        <f t="shared" si="45"/>
        <v>0</v>
      </c>
      <c r="G32" s="17">
        <f t="shared" si="45"/>
        <v>0</v>
      </c>
      <c r="H32" s="17">
        <f t="shared" si="45"/>
        <v>0</v>
      </c>
      <c r="I32" s="17">
        <f t="shared" si="45"/>
        <v>0</v>
      </c>
      <c r="J32" s="17">
        <f t="shared" si="45"/>
        <v>0</v>
      </c>
      <c r="K32" s="17">
        <f t="shared" si="45"/>
        <v>0</v>
      </c>
      <c r="L32" s="17">
        <f t="shared" si="45"/>
        <v>0</v>
      </c>
      <c r="M32" s="17">
        <f t="shared" si="45"/>
        <v>0</v>
      </c>
      <c r="N32" s="17">
        <f t="shared" si="45"/>
        <v>0</v>
      </c>
      <c r="O32" s="17">
        <f t="shared" si="45"/>
        <v>0</v>
      </c>
      <c r="P32" s="17">
        <f t="shared" si="45"/>
        <v>0</v>
      </c>
      <c r="Q32" s="17">
        <f t="shared" si="45"/>
        <v>0</v>
      </c>
      <c r="R32" s="17">
        <f t="shared" si="45"/>
        <v>0</v>
      </c>
      <c r="S32" s="17">
        <f t="shared" si="45"/>
        <v>0</v>
      </c>
      <c r="T32" s="17">
        <f t="shared" si="45"/>
        <v>0</v>
      </c>
      <c r="U32" s="17">
        <f t="shared" si="45"/>
        <v>0</v>
      </c>
      <c r="V32" s="17">
        <f t="shared" si="45"/>
        <v>0</v>
      </c>
      <c r="W32" s="17">
        <f t="shared" si="45"/>
        <v>0</v>
      </c>
      <c r="X32" s="17">
        <f t="shared" si="45"/>
        <v>0</v>
      </c>
      <c r="Y32" s="17">
        <f t="shared" si="45"/>
        <v>16</v>
      </c>
      <c r="Z32" s="17">
        <f t="shared" si="45"/>
        <v>949</v>
      </c>
      <c r="AA32" s="17">
        <f t="shared" si="45"/>
        <v>2069</v>
      </c>
      <c r="AB32" s="17">
        <f t="shared" si="45"/>
        <v>4086</v>
      </c>
      <c r="AC32" s="17">
        <f t="shared" si="45"/>
        <v>3361</v>
      </c>
      <c r="AD32" s="17">
        <f t="shared" si="45"/>
        <v>2947</v>
      </c>
      <c r="AE32" s="17">
        <f t="shared" si="45"/>
        <v>2454</v>
      </c>
      <c r="AF32" s="17">
        <f t="shared" si="45"/>
        <v>2166</v>
      </c>
      <c r="AG32" s="17">
        <f t="shared" ref="AG32" si="46">AG77+AG122</f>
        <v>1460</v>
      </c>
      <c r="AH32" s="17">
        <f t="shared" si="45"/>
        <v>1258</v>
      </c>
      <c r="AI32" s="85">
        <f t="shared" si="8"/>
        <v>20766</v>
      </c>
    </row>
    <row r="33" spans="1:35" ht="12.75" customHeight="1" x14ac:dyDescent="0.2">
      <c r="A33" s="121"/>
      <c r="B33" s="138"/>
      <c r="C33" s="11" t="s">
        <v>39</v>
      </c>
      <c r="D33" s="18">
        <f t="shared" ref="D33:AH33" si="47">D78+D123</f>
        <v>0</v>
      </c>
      <c r="E33" s="18">
        <f t="shared" si="47"/>
        <v>0</v>
      </c>
      <c r="F33" s="18">
        <f t="shared" si="47"/>
        <v>0</v>
      </c>
      <c r="G33" s="18">
        <f t="shared" si="47"/>
        <v>0</v>
      </c>
      <c r="H33" s="18">
        <f t="shared" si="47"/>
        <v>0</v>
      </c>
      <c r="I33" s="18">
        <f t="shared" si="47"/>
        <v>0</v>
      </c>
      <c r="J33" s="18">
        <f t="shared" si="47"/>
        <v>0</v>
      </c>
      <c r="K33" s="18">
        <f t="shared" si="47"/>
        <v>0</v>
      </c>
      <c r="L33" s="18">
        <f t="shared" si="47"/>
        <v>0</v>
      </c>
      <c r="M33" s="18">
        <f t="shared" si="47"/>
        <v>0</v>
      </c>
      <c r="N33" s="18">
        <f t="shared" si="47"/>
        <v>0</v>
      </c>
      <c r="O33" s="18">
        <f t="shared" si="47"/>
        <v>0</v>
      </c>
      <c r="P33" s="18">
        <f t="shared" si="47"/>
        <v>0</v>
      </c>
      <c r="Q33" s="18">
        <f t="shared" si="47"/>
        <v>0</v>
      </c>
      <c r="R33" s="18">
        <f t="shared" si="47"/>
        <v>0</v>
      </c>
      <c r="S33" s="18">
        <f t="shared" si="47"/>
        <v>0</v>
      </c>
      <c r="T33" s="18">
        <f t="shared" si="47"/>
        <v>0</v>
      </c>
      <c r="U33" s="18">
        <f t="shared" si="47"/>
        <v>0</v>
      </c>
      <c r="V33" s="18">
        <f t="shared" si="47"/>
        <v>0</v>
      </c>
      <c r="W33" s="18">
        <f t="shared" si="47"/>
        <v>0</v>
      </c>
      <c r="X33" s="18">
        <f t="shared" si="47"/>
        <v>0</v>
      </c>
      <c r="Y33" s="18">
        <f t="shared" si="47"/>
        <v>5432</v>
      </c>
      <c r="Z33" s="18">
        <f t="shared" si="47"/>
        <v>358050</v>
      </c>
      <c r="AA33" s="18">
        <f t="shared" si="47"/>
        <v>761580</v>
      </c>
      <c r="AB33" s="18">
        <f t="shared" si="47"/>
        <v>1706489</v>
      </c>
      <c r="AC33" s="18">
        <f t="shared" si="47"/>
        <v>1578003</v>
      </c>
      <c r="AD33" s="18">
        <f t="shared" si="47"/>
        <v>1375481</v>
      </c>
      <c r="AE33" s="18">
        <f t="shared" si="47"/>
        <v>1216872</v>
      </c>
      <c r="AF33" s="18">
        <f t="shared" si="47"/>
        <v>1070178</v>
      </c>
      <c r="AG33" s="18">
        <f t="shared" ref="AG33" si="48">AG78+AG123</f>
        <v>750578</v>
      </c>
      <c r="AH33" s="18">
        <f t="shared" si="47"/>
        <v>691684</v>
      </c>
      <c r="AI33" s="86">
        <f t="shared" si="8"/>
        <v>9514347</v>
      </c>
    </row>
    <row r="34" spans="1:35" ht="12.75" customHeight="1" x14ac:dyDescent="0.2">
      <c r="A34" s="121"/>
      <c r="B34" s="137" t="s">
        <v>38</v>
      </c>
      <c r="C34" s="10" t="s">
        <v>25</v>
      </c>
      <c r="D34" s="17">
        <f t="shared" ref="D34:AH34" si="49">D79+D124</f>
        <v>0</v>
      </c>
      <c r="E34" s="17">
        <f t="shared" si="49"/>
        <v>0</v>
      </c>
      <c r="F34" s="17">
        <f t="shared" si="49"/>
        <v>0</v>
      </c>
      <c r="G34" s="17">
        <f t="shared" si="49"/>
        <v>0</v>
      </c>
      <c r="H34" s="17">
        <f t="shared" si="49"/>
        <v>0</v>
      </c>
      <c r="I34" s="17">
        <f t="shared" si="49"/>
        <v>0</v>
      </c>
      <c r="J34" s="17">
        <f t="shared" si="49"/>
        <v>0</v>
      </c>
      <c r="K34" s="17">
        <f t="shared" si="49"/>
        <v>0</v>
      </c>
      <c r="L34" s="17">
        <f t="shared" si="49"/>
        <v>0</v>
      </c>
      <c r="M34" s="17">
        <f t="shared" si="49"/>
        <v>0</v>
      </c>
      <c r="N34" s="17">
        <f t="shared" si="49"/>
        <v>0</v>
      </c>
      <c r="O34" s="17">
        <f t="shared" si="49"/>
        <v>0</v>
      </c>
      <c r="P34" s="17">
        <f t="shared" si="49"/>
        <v>0</v>
      </c>
      <c r="Q34" s="17">
        <f t="shared" si="49"/>
        <v>0</v>
      </c>
      <c r="R34" s="17">
        <f t="shared" si="49"/>
        <v>0</v>
      </c>
      <c r="S34" s="17">
        <f t="shared" si="49"/>
        <v>0</v>
      </c>
      <c r="T34" s="17">
        <f t="shared" si="49"/>
        <v>0</v>
      </c>
      <c r="U34" s="17">
        <f t="shared" si="49"/>
        <v>0</v>
      </c>
      <c r="V34" s="17">
        <f t="shared" si="49"/>
        <v>0</v>
      </c>
      <c r="W34" s="17">
        <f t="shared" si="49"/>
        <v>0</v>
      </c>
      <c r="X34" s="17">
        <f t="shared" si="49"/>
        <v>0</v>
      </c>
      <c r="Y34" s="17">
        <f t="shared" si="49"/>
        <v>0</v>
      </c>
      <c r="Z34" s="17">
        <f t="shared" si="49"/>
        <v>0</v>
      </c>
      <c r="AA34" s="17">
        <f t="shared" si="49"/>
        <v>0</v>
      </c>
      <c r="AB34" s="17">
        <f t="shared" si="49"/>
        <v>0</v>
      </c>
      <c r="AC34" s="17">
        <f t="shared" si="49"/>
        <v>0</v>
      </c>
      <c r="AD34" s="17">
        <f t="shared" si="49"/>
        <v>158</v>
      </c>
      <c r="AE34" s="17">
        <f t="shared" si="49"/>
        <v>1139</v>
      </c>
      <c r="AF34" s="17">
        <f t="shared" si="49"/>
        <v>2037</v>
      </c>
      <c r="AG34" s="17">
        <f t="shared" ref="AG34" si="50">AG79+AG124</f>
        <v>1100</v>
      </c>
      <c r="AH34" s="17">
        <f t="shared" si="49"/>
        <v>117</v>
      </c>
      <c r="AI34" s="85">
        <f t="shared" si="8"/>
        <v>4551</v>
      </c>
    </row>
    <row r="35" spans="1:35" ht="12.75" customHeight="1" x14ac:dyDescent="0.2">
      <c r="A35" s="121"/>
      <c r="B35" s="138"/>
      <c r="C35" s="11" t="s">
        <v>39</v>
      </c>
      <c r="D35" s="18">
        <f t="shared" ref="D35:AH35" si="51">D80+D125</f>
        <v>0</v>
      </c>
      <c r="E35" s="18">
        <f t="shared" si="51"/>
        <v>0</v>
      </c>
      <c r="F35" s="18">
        <f t="shared" si="51"/>
        <v>0</v>
      </c>
      <c r="G35" s="18">
        <f t="shared" si="51"/>
        <v>0</v>
      </c>
      <c r="H35" s="18">
        <f t="shared" si="51"/>
        <v>0</v>
      </c>
      <c r="I35" s="18">
        <f t="shared" si="51"/>
        <v>0</v>
      </c>
      <c r="J35" s="18">
        <f t="shared" si="51"/>
        <v>0</v>
      </c>
      <c r="K35" s="18">
        <f t="shared" si="51"/>
        <v>0</v>
      </c>
      <c r="L35" s="18">
        <f t="shared" si="51"/>
        <v>0</v>
      </c>
      <c r="M35" s="18">
        <f t="shared" si="51"/>
        <v>0</v>
      </c>
      <c r="N35" s="18">
        <f t="shared" si="51"/>
        <v>0</v>
      </c>
      <c r="O35" s="18">
        <f t="shared" si="51"/>
        <v>0</v>
      </c>
      <c r="P35" s="18">
        <f t="shared" si="51"/>
        <v>0</v>
      </c>
      <c r="Q35" s="18">
        <f t="shared" si="51"/>
        <v>0</v>
      </c>
      <c r="R35" s="18">
        <f t="shared" si="51"/>
        <v>0</v>
      </c>
      <c r="S35" s="18">
        <f t="shared" si="51"/>
        <v>0</v>
      </c>
      <c r="T35" s="18">
        <f t="shared" si="51"/>
        <v>0</v>
      </c>
      <c r="U35" s="18">
        <f t="shared" si="51"/>
        <v>0</v>
      </c>
      <c r="V35" s="18">
        <f t="shared" si="51"/>
        <v>0</v>
      </c>
      <c r="W35" s="18">
        <f t="shared" si="51"/>
        <v>0</v>
      </c>
      <c r="X35" s="18">
        <f t="shared" si="51"/>
        <v>0</v>
      </c>
      <c r="Y35" s="18">
        <f t="shared" si="51"/>
        <v>0</v>
      </c>
      <c r="Z35" s="18">
        <f t="shared" si="51"/>
        <v>0</v>
      </c>
      <c r="AA35" s="18">
        <f t="shared" si="51"/>
        <v>0</v>
      </c>
      <c r="AB35" s="18">
        <f t="shared" si="51"/>
        <v>0</v>
      </c>
      <c r="AC35" s="18">
        <f t="shared" si="51"/>
        <v>0</v>
      </c>
      <c r="AD35" s="18">
        <f t="shared" si="51"/>
        <v>67051</v>
      </c>
      <c r="AE35" s="18">
        <f t="shared" si="51"/>
        <v>527400</v>
      </c>
      <c r="AF35" s="18">
        <f t="shared" si="51"/>
        <v>859331</v>
      </c>
      <c r="AG35" s="18">
        <f t="shared" ref="AG35" si="52">AG80+AG125</f>
        <v>413500</v>
      </c>
      <c r="AH35" s="18">
        <f t="shared" si="51"/>
        <v>41338</v>
      </c>
      <c r="AI35" s="86">
        <f t="shared" si="8"/>
        <v>1908620</v>
      </c>
    </row>
    <row r="36" spans="1:35" ht="12.75" customHeight="1" x14ac:dyDescent="0.2">
      <c r="A36" s="121"/>
      <c r="B36" s="137" t="s">
        <v>40</v>
      </c>
      <c r="C36" s="10" t="s">
        <v>25</v>
      </c>
      <c r="D36" s="17">
        <f t="shared" ref="D36:AH36" si="53">D81+D126</f>
        <v>0</v>
      </c>
      <c r="E36" s="17">
        <f t="shared" si="53"/>
        <v>0</v>
      </c>
      <c r="F36" s="17">
        <f t="shared" si="53"/>
        <v>0</v>
      </c>
      <c r="G36" s="17">
        <f t="shared" si="53"/>
        <v>0</v>
      </c>
      <c r="H36" s="17">
        <f t="shared" si="53"/>
        <v>0</v>
      </c>
      <c r="I36" s="17">
        <f t="shared" si="53"/>
        <v>0</v>
      </c>
      <c r="J36" s="17">
        <f t="shared" si="53"/>
        <v>0</v>
      </c>
      <c r="K36" s="17">
        <f t="shared" si="53"/>
        <v>0</v>
      </c>
      <c r="L36" s="17">
        <f t="shared" si="53"/>
        <v>0</v>
      </c>
      <c r="M36" s="17">
        <f t="shared" si="53"/>
        <v>0</v>
      </c>
      <c r="N36" s="17">
        <f t="shared" si="53"/>
        <v>0</v>
      </c>
      <c r="O36" s="17">
        <f t="shared" si="53"/>
        <v>0</v>
      </c>
      <c r="P36" s="17">
        <f t="shared" si="53"/>
        <v>0</v>
      </c>
      <c r="Q36" s="17">
        <f t="shared" si="53"/>
        <v>0</v>
      </c>
      <c r="R36" s="17">
        <f t="shared" si="53"/>
        <v>0</v>
      </c>
      <c r="S36" s="17">
        <f t="shared" si="53"/>
        <v>0</v>
      </c>
      <c r="T36" s="17">
        <f t="shared" si="53"/>
        <v>0</v>
      </c>
      <c r="U36" s="17">
        <f t="shared" si="53"/>
        <v>0</v>
      </c>
      <c r="V36" s="17">
        <f t="shared" si="53"/>
        <v>0</v>
      </c>
      <c r="W36" s="17">
        <f t="shared" si="53"/>
        <v>0</v>
      </c>
      <c r="X36" s="17">
        <f t="shared" si="53"/>
        <v>0</v>
      </c>
      <c r="Y36" s="17">
        <f t="shared" si="53"/>
        <v>0</v>
      </c>
      <c r="Z36" s="17">
        <f t="shared" si="53"/>
        <v>0</v>
      </c>
      <c r="AA36" s="17">
        <f t="shared" si="53"/>
        <v>0</v>
      </c>
      <c r="AB36" s="17">
        <f t="shared" si="53"/>
        <v>0</v>
      </c>
      <c r="AC36" s="17">
        <f t="shared" si="53"/>
        <v>0</v>
      </c>
      <c r="AD36" s="17">
        <f t="shared" si="53"/>
        <v>0</v>
      </c>
      <c r="AE36" s="17">
        <f t="shared" si="53"/>
        <v>0</v>
      </c>
      <c r="AF36" s="17">
        <f t="shared" si="53"/>
        <v>31</v>
      </c>
      <c r="AG36" s="17">
        <f t="shared" ref="AG36" si="54">AG81+AG126</f>
        <v>1186</v>
      </c>
      <c r="AH36" s="17">
        <f t="shared" si="53"/>
        <v>1595</v>
      </c>
      <c r="AI36" s="85">
        <f t="shared" si="8"/>
        <v>2812</v>
      </c>
    </row>
    <row r="37" spans="1:35" ht="12.75" customHeight="1" x14ac:dyDescent="0.2">
      <c r="A37" s="122"/>
      <c r="B37" s="138"/>
      <c r="C37" s="11" t="s">
        <v>39</v>
      </c>
      <c r="D37" s="18">
        <f t="shared" ref="D37:AH37" si="55">D82+D127</f>
        <v>0</v>
      </c>
      <c r="E37" s="18">
        <f t="shared" si="55"/>
        <v>0</v>
      </c>
      <c r="F37" s="18">
        <f t="shared" si="55"/>
        <v>0</v>
      </c>
      <c r="G37" s="18">
        <f t="shared" si="55"/>
        <v>0</v>
      </c>
      <c r="H37" s="18">
        <f t="shared" si="55"/>
        <v>0</v>
      </c>
      <c r="I37" s="18">
        <f t="shared" si="55"/>
        <v>0</v>
      </c>
      <c r="J37" s="18">
        <f t="shared" si="55"/>
        <v>0</v>
      </c>
      <c r="K37" s="18">
        <f t="shared" si="55"/>
        <v>0</v>
      </c>
      <c r="L37" s="18">
        <f t="shared" si="55"/>
        <v>0</v>
      </c>
      <c r="M37" s="18">
        <f t="shared" si="55"/>
        <v>0</v>
      </c>
      <c r="N37" s="18">
        <f t="shared" si="55"/>
        <v>0</v>
      </c>
      <c r="O37" s="18">
        <f t="shared" si="55"/>
        <v>0</v>
      </c>
      <c r="P37" s="18">
        <f t="shared" si="55"/>
        <v>0</v>
      </c>
      <c r="Q37" s="18">
        <f t="shared" si="55"/>
        <v>0</v>
      </c>
      <c r="R37" s="18">
        <f t="shared" si="55"/>
        <v>0</v>
      </c>
      <c r="S37" s="18">
        <f t="shared" si="55"/>
        <v>0</v>
      </c>
      <c r="T37" s="18">
        <f t="shared" si="55"/>
        <v>0</v>
      </c>
      <c r="U37" s="18">
        <f t="shared" si="55"/>
        <v>0</v>
      </c>
      <c r="V37" s="18">
        <f t="shared" si="55"/>
        <v>0</v>
      </c>
      <c r="W37" s="18">
        <f t="shared" si="55"/>
        <v>0</v>
      </c>
      <c r="X37" s="18">
        <f t="shared" si="55"/>
        <v>0</v>
      </c>
      <c r="Y37" s="18">
        <f t="shared" si="55"/>
        <v>0</v>
      </c>
      <c r="Z37" s="18">
        <f t="shared" si="55"/>
        <v>0</v>
      </c>
      <c r="AA37" s="18">
        <f t="shared" si="55"/>
        <v>0</v>
      </c>
      <c r="AB37" s="18">
        <f t="shared" si="55"/>
        <v>0</v>
      </c>
      <c r="AC37" s="18">
        <f t="shared" si="55"/>
        <v>0</v>
      </c>
      <c r="AD37" s="18">
        <f t="shared" si="55"/>
        <v>0</v>
      </c>
      <c r="AE37" s="18">
        <f t="shared" si="55"/>
        <v>0</v>
      </c>
      <c r="AF37" s="18">
        <f t="shared" si="55"/>
        <v>13423</v>
      </c>
      <c r="AG37" s="18">
        <f t="shared" ref="AG37" si="56">AG82+AG127</f>
        <v>563120</v>
      </c>
      <c r="AH37" s="18">
        <f t="shared" si="55"/>
        <v>723374</v>
      </c>
      <c r="AI37" s="86">
        <f t="shared" si="8"/>
        <v>1299917</v>
      </c>
    </row>
    <row r="38" spans="1:35" ht="12.75" customHeight="1" x14ac:dyDescent="0.2">
      <c r="A38" s="120" t="s">
        <v>41</v>
      </c>
      <c r="B38" s="137" t="s">
        <v>42</v>
      </c>
      <c r="C38" s="10" t="s">
        <v>25</v>
      </c>
      <c r="D38" s="17">
        <f t="shared" ref="D38:AH38" si="57">D83+D128</f>
        <v>0</v>
      </c>
      <c r="E38" s="17">
        <f t="shared" si="57"/>
        <v>0</v>
      </c>
      <c r="F38" s="17">
        <f t="shared" si="57"/>
        <v>0</v>
      </c>
      <c r="G38" s="17">
        <f t="shared" si="57"/>
        <v>0</v>
      </c>
      <c r="H38" s="17">
        <f t="shared" si="57"/>
        <v>0</v>
      </c>
      <c r="I38" s="17">
        <f t="shared" si="57"/>
        <v>0</v>
      </c>
      <c r="J38" s="17">
        <f t="shared" si="57"/>
        <v>0</v>
      </c>
      <c r="K38" s="17">
        <f t="shared" si="57"/>
        <v>0</v>
      </c>
      <c r="L38" s="17">
        <f t="shared" si="57"/>
        <v>0</v>
      </c>
      <c r="M38" s="17">
        <f t="shared" si="57"/>
        <v>0</v>
      </c>
      <c r="N38" s="17">
        <f t="shared" si="57"/>
        <v>0</v>
      </c>
      <c r="O38" s="17">
        <f t="shared" si="57"/>
        <v>0</v>
      </c>
      <c r="P38" s="17">
        <f t="shared" si="57"/>
        <v>0</v>
      </c>
      <c r="Q38" s="17">
        <f t="shared" si="57"/>
        <v>0</v>
      </c>
      <c r="R38" s="17">
        <f t="shared" si="57"/>
        <v>0</v>
      </c>
      <c r="S38" s="17">
        <f t="shared" si="57"/>
        <v>20</v>
      </c>
      <c r="T38" s="17">
        <f t="shared" si="57"/>
        <v>283</v>
      </c>
      <c r="U38" s="17">
        <f t="shared" si="57"/>
        <v>611</v>
      </c>
      <c r="V38" s="17">
        <f t="shared" si="57"/>
        <v>3738</v>
      </c>
      <c r="W38" s="17">
        <f t="shared" si="57"/>
        <v>4928</v>
      </c>
      <c r="X38" s="17">
        <f t="shared" si="57"/>
        <v>6498</v>
      </c>
      <c r="Y38" s="17">
        <f t="shared" si="57"/>
        <v>10863</v>
      </c>
      <c r="Z38" s="17">
        <f t="shared" si="57"/>
        <v>5713</v>
      </c>
      <c r="AA38" s="17">
        <f t="shared" si="57"/>
        <v>5026</v>
      </c>
      <c r="AB38" s="17">
        <f t="shared" si="57"/>
        <v>9207</v>
      </c>
      <c r="AC38" s="17">
        <f t="shared" si="57"/>
        <v>11810</v>
      </c>
      <c r="AD38" s="17">
        <f t="shared" si="57"/>
        <v>11999</v>
      </c>
      <c r="AE38" s="17">
        <f t="shared" si="57"/>
        <v>12086</v>
      </c>
      <c r="AF38" s="17">
        <f t="shared" si="57"/>
        <v>14654</v>
      </c>
      <c r="AG38" s="17">
        <f t="shared" ref="AG38" si="58">AG83+AG128</f>
        <v>10913</v>
      </c>
      <c r="AH38" s="17">
        <f t="shared" si="57"/>
        <v>8991</v>
      </c>
      <c r="AI38" s="85">
        <f t="shared" si="8"/>
        <v>117340</v>
      </c>
    </row>
    <row r="39" spans="1:35" ht="12.75" customHeight="1" x14ac:dyDescent="0.2">
      <c r="A39" s="121"/>
      <c r="B39" s="138"/>
      <c r="C39" s="11" t="s">
        <v>39</v>
      </c>
      <c r="D39" s="18">
        <f t="shared" ref="D39:AH39" si="59">D84+D129</f>
        <v>0</v>
      </c>
      <c r="E39" s="18">
        <f t="shared" si="59"/>
        <v>0</v>
      </c>
      <c r="F39" s="18">
        <f t="shared" si="59"/>
        <v>0</v>
      </c>
      <c r="G39" s="18">
        <f t="shared" si="59"/>
        <v>0</v>
      </c>
      <c r="H39" s="18">
        <f t="shared" si="59"/>
        <v>0</v>
      </c>
      <c r="I39" s="18">
        <f t="shared" si="59"/>
        <v>0</v>
      </c>
      <c r="J39" s="18">
        <f t="shared" si="59"/>
        <v>0</v>
      </c>
      <c r="K39" s="18">
        <f t="shared" si="59"/>
        <v>0</v>
      </c>
      <c r="L39" s="18">
        <f t="shared" si="59"/>
        <v>0</v>
      </c>
      <c r="M39" s="18">
        <f t="shared" si="59"/>
        <v>0</v>
      </c>
      <c r="N39" s="18">
        <f t="shared" si="59"/>
        <v>0</v>
      </c>
      <c r="O39" s="18">
        <f t="shared" si="59"/>
        <v>0</v>
      </c>
      <c r="P39" s="18">
        <f t="shared" si="59"/>
        <v>0</v>
      </c>
      <c r="Q39" s="18">
        <f t="shared" si="59"/>
        <v>0</v>
      </c>
      <c r="R39" s="18">
        <f t="shared" si="59"/>
        <v>0</v>
      </c>
      <c r="S39" s="18">
        <f t="shared" si="59"/>
        <v>420</v>
      </c>
      <c r="T39" s="18">
        <f t="shared" si="59"/>
        <v>6018</v>
      </c>
      <c r="U39" s="18">
        <f t="shared" si="59"/>
        <v>19988</v>
      </c>
      <c r="V39" s="18">
        <f t="shared" si="59"/>
        <v>221570</v>
      </c>
      <c r="W39" s="18">
        <f t="shared" si="59"/>
        <v>280259</v>
      </c>
      <c r="X39" s="18">
        <f t="shared" si="59"/>
        <v>343761.69335517928</v>
      </c>
      <c r="Y39" s="18">
        <f t="shared" si="59"/>
        <v>683920.73751281668</v>
      </c>
      <c r="Z39" s="18">
        <f t="shared" si="59"/>
        <v>409806</v>
      </c>
      <c r="AA39" s="18">
        <f t="shared" si="59"/>
        <v>306289</v>
      </c>
      <c r="AB39" s="18">
        <f t="shared" si="59"/>
        <v>516131</v>
      </c>
      <c r="AC39" s="18">
        <f t="shared" si="59"/>
        <v>654827</v>
      </c>
      <c r="AD39" s="18">
        <f t="shared" si="59"/>
        <v>786119</v>
      </c>
      <c r="AE39" s="18">
        <f t="shared" si="59"/>
        <v>751477</v>
      </c>
      <c r="AF39" s="18">
        <f t="shared" si="59"/>
        <v>1155858</v>
      </c>
      <c r="AG39" s="18">
        <f t="shared" ref="AG39" si="60">AG84+AG129</f>
        <v>816893</v>
      </c>
      <c r="AH39" s="18">
        <f t="shared" si="59"/>
        <v>710148</v>
      </c>
      <c r="AI39" s="86">
        <f t="shared" si="8"/>
        <v>7663485.4308679961</v>
      </c>
    </row>
    <row r="40" spans="1:35" ht="12.75" customHeight="1" x14ac:dyDescent="0.2">
      <c r="A40" s="121"/>
      <c r="B40" s="137" t="s">
        <v>43</v>
      </c>
      <c r="C40" s="10" t="s">
        <v>25</v>
      </c>
      <c r="D40" s="17">
        <f t="shared" ref="D40:AH40" si="61">D85+D130</f>
        <v>0</v>
      </c>
      <c r="E40" s="17">
        <f t="shared" si="61"/>
        <v>0</v>
      </c>
      <c r="F40" s="17">
        <f t="shared" si="61"/>
        <v>0</v>
      </c>
      <c r="G40" s="17">
        <f t="shared" si="61"/>
        <v>0</v>
      </c>
      <c r="H40" s="17">
        <f t="shared" si="61"/>
        <v>0</v>
      </c>
      <c r="I40" s="17">
        <f t="shared" si="61"/>
        <v>0</v>
      </c>
      <c r="J40" s="17">
        <f t="shared" si="61"/>
        <v>0</v>
      </c>
      <c r="K40" s="17">
        <f t="shared" si="61"/>
        <v>0</v>
      </c>
      <c r="L40" s="17">
        <f t="shared" si="61"/>
        <v>0</v>
      </c>
      <c r="M40" s="17">
        <f t="shared" si="61"/>
        <v>0</v>
      </c>
      <c r="N40" s="17">
        <f t="shared" si="61"/>
        <v>0</v>
      </c>
      <c r="O40" s="17">
        <f t="shared" si="61"/>
        <v>0</v>
      </c>
      <c r="P40" s="17">
        <f t="shared" si="61"/>
        <v>0</v>
      </c>
      <c r="Q40" s="17">
        <f t="shared" si="61"/>
        <v>0</v>
      </c>
      <c r="R40" s="17">
        <f t="shared" si="61"/>
        <v>0</v>
      </c>
      <c r="S40" s="17">
        <f t="shared" si="61"/>
        <v>0</v>
      </c>
      <c r="T40" s="17">
        <f t="shared" si="61"/>
        <v>242</v>
      </c>
      <c r="U40" s="17">
        <f t="shared" si="61"/>
        <v>1729</v>
      </c>
      <c r="V40" s="17">
        <f t="shared" si="61"/>
        <v>3394</v>
      </c>
      <c r="W40" s="17">
        <f t="shared" si="61"/>
        <v>823</v>
      </c>
      <c r="X40" s="17">
        <f t="shared" si="61"/>
        <v>0</v>
      </c>
      <c r="Y40" s="17">
        <f t="shared" si="61"/>
        <v>0</v>
      </c>
      <c r="Z40" s="17">
        <f t="shared" si="61"/>
        <v>0</v>
      </c>
      <c r="AA40" s="17">
        <f t="shared" si="61"/>
        <v>0</v>
      </c>
      <c r="AB40" s="17">
        <f t="shared" si="61"/>
        <v>0</v>
      </c>
      <c r="AC40" s="17">
        <f t="shared" si="61"/>
        <v>0</v>
      </c>
      <c r="AD40" s="17">
        <f t="shared" si="61"/>
        <v>0</v>
      </c>
      <c r="AE40" s="17">
        <f t="shared" si="61"/>
        <v>0</v>
      </c>
      <c r="AF40" s="17">
        <f t="shared" si="61"/>
        <v>0</v>
      </c>
      <c r="AG40" s="17">
        <f t="shared" ref="AG40" si="62">AG85+AG130</f>
        <v>0</v>
      </c>
      <c r="AH40" s="17">
        <f t="shared" si="61"/>
        <v>0</v>
      </c>
      <c r="AI40" s="85">
        <f t="shared" si="8"/>
        <v>6188</v>
      </c>
    </row>
    <row r="41" spans="1:35" ht="12.75" customHeight="1" x14ac:dyDescent="0.2">
      <c r="A41" s="121"/>
      <c r="B41" s="138"/>
      <c r="C41" s="11" t="s">
        <v>39</v>
      </c>
      <c r="D41" s="18">
        <f t="shared" ref="D41:AH41" si="63">D86+D131</f>
        <v>0</v>
      </c>
      <c r="E41" s="18">
        <f t="shared" si="63"/>
        <v>0</v>
      </c>
      <c r="F41" s="18">
        <f t="shared" si="63"/>
        <v>0</v>
      </c>
      <c r="G41" s="18">
        <f t="shared" si="63"/>
        <v>0</v>
      </c>
      <c r="H41" s="18">
        <f t="shared" si="63"/>
        <v>0</v>
      </c>
      <c r="I41" s="18">
        <f t="shared" si="63"/>
        <v>0</v>
      </c>
      <c r="J41" s="18">
        <f t="shared" si="63"/>
        <v>0</v>
      </c>
      <c r="K41" s="18">
        <f t="shared" si="63"/>
        <v>0</v>
      </c>
      <c r="L41" s="18">
        <f t="shared" si="63"/>
        <v>0</v>
      </c>
      <c r="M41" s="18">
        <f t="shared" si="63"/>
        <v>0</v>
      </c>
      <c r="N41" s="18">
        <f t="shared" si="63"/>
        <v>0</v>
      </c>
      <c r="O41" s="18">
        <f t="shared" si="63"/>
        <v>0</v>
      </c>
      <c r="P41" s="18">
        <f t="shared" si="63"/>
        <v>0</v>
      </c>
      <c r="Q41" s="18">
        <f t="shared" si="63"/>
        <v>0</v>
      </c>
      <c r="R41" s="18">
        <f t="shared" si="63"/>
        <v>0</v>
      </c>
      <c r="S41" s="18">
        <f t="shared" si="63"/>
        <v>0</v>
      </c>
      <c r="T41" s="18">
        <f t="shared" si="63"/>
        <v>14544</v>
      </c>
      <c r="U41" s="18">
        <f t="shared" si="63"/>
        <v>103762</v>
      </c>
      <c r="V41" s="18">
        <f t="shared" si="63"/>
        <v>203663</v>
      </c>
      <c r="W41" s="18">
        <f t="shared" si="63"/>
        <v>49397</v>
      </c>
      <c r="X41" s="18">
        <f t="shared" si="63"/>
        <v>0</v>
      </c>
      <c r="Y41" s="18">
        <f t="shared" si="63"/>
        <v>0</v>
      </c>
      <c r="Z41" s="18">
        <f t="shared" si="63"/>
        <v>0</v>
      </c>
      <c r="AA41" s="18">
        <f t="shared" si="63"/>
        <v>0</v>
      </c>
      <c r="AB41" s="18">
        <f t="shared" si="63"/>
        <v>0</v>
      </c>
      <c r="AC41" s="18">
        <f t="shared" si="63"/>
        <v>0</v>
      </c>
      <c r="AD41" s="18">
        <f t="shared" si="63"/>
        <v>0</v>
      </c>
      <c r="AE41" s="18">
        <f t="shared" si="63"/>
        <v>0</v>
      </c>
      <c r="AF41" s="18">
        <f t="shared" si="63"/>
        <v>0</v>
      </c>
      <c r="AG41" s="18">
        <f t="shared" ref="AG41" si="64">AG86+AG131</f>
        <v>0</v>
      </c>
      <c r="AH41" s="18">
        <f t="shared" si="63"/>
        <v>0</v>
      </c>
      <c r="AI41" s="86">
        <f t="shared" si="8"/>
        <v>371366</v>
      </c>
    </row>
    <row r="42" spans="1:35" ht="12.75" customHeight="1" x14ac:dyDescent="0.2">
      <c r="A42" s="121"/>
      <c r="B42" s="137" t="s">
        <v>44</v>
      </c>
      <c r="C42" s="10" t="s">
        <v>25</v>
      </c>
      <c r="D42" s="17">
        <f t="shared" ref="D42:AH42" si="65">D87+D132</f>
        <v>0</v>
      </c>
      <c r="E42" s="17">
        <f t="shared" si="65"/>
        <v>0</v>
      </c>
      <c r="F42" s="17">
        <f t="shared" si="65"/>
        <v>0</v>
      </c>
      <c r="G42" s="17">
        <f t="shared" si="65"/>
        <v>0</v>
      </c>
      <c r="H42" s="17">
        <f t="shared" si="65"/>
        <v>0</v>
      </c>
      <c r="I42" s="17">
        <f t="shared" si="65"/>
        <v>0</v>
      </c>
      <c r="J42" s="17">
        <f t="shared" si="65"/>
        <v>0</v>
      </c>
      <c r="K42" s="17">
        <f t="shared" si="65"/>
        <v>0</v>
      </c>
      <c r="L42" s="17">
        <f t="shared" si="65"/>
        <v>0</v>
      </c>
      <c r="M42" s="17">
        <f t="shared" si="65"/>
        <v>0</v>
      </c>
      <c r="N42" s="17">
        <f t="shared" si="65"/>
        <v>0</v>
      </c>
      <c r="O42" s="17">
        <f t="shared" si="65"/>
        <v>0</v>
      </c>
      <c r="P42" s="17">
        <f t="shared" si="65"/>
        <v>0</v>
      </c>
      <c r="Q42" s="17">
        <f t="shared" si="65"/>
        <v>0</v>
      </c>
      <c r="R42" s="17">
        <f t="shared" si="65"/>
        <v>0</v>
      </c>
      <c r="S42" s="17">
        <f t="shared" si="65"/>
        <v>0</v>
      </c>
      <c r="T42" s="17">
        <f t="shared" si="65"/>
        <v>0</v>
      </c>
      <c r="U42" s="17">
        <f t="shared" si="65"/>
        <v>0</v>
      </c>
      <c r="V42" s="17">
        <f t="shared" si="65"/>
        <v>0</v>
      </c>
      <c r="W42" s="17">
        <f t="shared" si="65"/>
        <v>0</v>
      </c>
      <c r="X42" s="17">
        <f t="shared" si="65"/>
        <v>0</v>
      </c>
      <c r="Y42" s="17">
        <f t="shared" si="65"/>
        <v>0</v>
      </c>
      <c r="Z42" s="17">
        <f t="shared" si="65"/>
        <v>23</v>
      </c>
      <c r="AA42" s="17">
        <f t="shared" si="65"/>
        <v>18</v>
      </c>
      <c r="AB42" s="17">
        <f t="shared" si="65"/>
        <v>53</v>
      </c>
      <c r="AC42" s="17">
        <f t="shared" si="65"/>
        <v>0</v>
      </c>
      <c r="AD42" s="17">
        <f t="shared" si="65"/>
        <v>0</v>
      </c>
      <c r="AE42" s="17">
        <f t="shared" si="65"/>
        <v>0</v>
      </c>
      <c r="AF42" s="17">
        <f t="shared" si="65"/>
        <v>0</v>
      </c>
      <c r="AG42" s="17">
        <f t="shared" ref="AG42" si="66">AG87+AG132</f>
        <v>0</v>
      </c>
      <c r="AH42" s="17">
        <f t="shared" si="65"/>
        <v>0</v>
      </c>
      <c r="AI42" s="85">
        <f t="shared" si="8"/>
        <v>94</v>
      </c>
    </row>
    <row r="43" spans="1:35" ht="12.75" customHeight="1" x14ac:dyDescent="0.2">
      <c r="A43" s="121"/>
      <c r="B43" s="138"/>
      <c r="C43" s="11" t="s">
        <v>39</v>
      </c>
      <c r="D43" s="18">
        <f t="shared" ref="D43:AH43" si="67">D88+D133</f>
        <v>0</v>
      </c>
      <c r="E43" s="18">
        <f t="shared" si="67"/>
        <v>0</v>
      </c>
      <c r="F43" s="18">
        <f t="shared" si="67"/>
        <v>0</v>
      </c>
      <c r="G43" s="18">
        <f t="shared" si="67"/>
        <v>0</v>
      </c>
      <c r="H43" s="18">
        <f t="shared" si="67"/>
        <v>0</v>
      </c>
      <c r="I43" s="18">
        <f t="shared" si="67"/>
        <v>0</v>
      </c>
      <c r="J43" s="18">
        <f t="shared" si="67"/>
        <v>0</v>
      </c>
      <c r="K43" s="18">
        <f t="shared" si="67"/>
        <v>0</v>
      </c>
      <c r="L43" s="18">
        <f t="shared" si="67"/>
        <v>0</v>
      </c>
      <c r="M43" s="18">
        <f t="shared" si="67"/>
        <v>0</v>
      </c>
      <c r="N43" s="18">
        <f t="shared" si="67"/>
        <v>0</v>
      </c>
      <c r="O43" s="18">
        <f t="shared" si="67"/>
        <v>0</v>
      </c>
      <c r="P43" s="18">
        <f t="shared" si="67"/>
        <v>0</v>
      </c>
      <c r="Q43" s="18">
        <f t="shared" si="67"/>
        <v>0</v>
      </c>
      <c r="R43" s="18">
        <f t="shared" si="67"/>
        <v>0</v>
      </c>
      <c r="S43" s="18">
        <f t="shared" si="67"/>
        <v>0</v>
      </c>
      <c r="T43" s="18">
        <f t="shared" si="67"/>
        <v>0</v>
      </c>
      <c r="U43" s="18">
        <f t="shared" si="67"/>
        <v>0</v>
      </c>
      <c r="V43" s="18">
        <f t="shared" si="67"/>
        <v>0</v>
      </c>
      <c r="W43" s="18">
        <f t="shared" si="67"/>
        <v>0</v>
      </c>
      <c r="X43" s="18">
        <f t="shared" si="67"/>
        <v>0</v>
      </c>
      <c r="Y43" s="18">
        <f t="shared" si="67"/>
        <v>0</v>
      </c>
      <c r="Z43" s="18">
        <f t="shared" si="67"/>
        <v>1150</v>
      </c>
      <c r="AA43" s="18">
        <f t="shared" si="67"/>
        <v>990</v>
      </c>
      <c r="AB43" s="18">
        <f t="shared" si="67"/>
        <v>2915</v>
      </c>
      <c r="AC43" s="18">
        <f t="shared" si="67"/>
        <v>0</v>
      </c>
      <c r="AD43" s="18">
        <f t="shared" si="67"/>
        <v>0</v>
      </c>
      <c r="AE43" s="18">
        <f t="shared" si="67"/>
        <v>0</v>
      </c>
      <c r="AF43" s="18">
        <f t="shared" si="67"/>
        <v>0</v>
      </c>
      <c r="AG43" s="18">
        <f t="shared" ref="AG43" si="68">AG88+AG133</f>
        <v>0</v>
      </c>
      <c r="AH43" s="18">
        <f t="shared" si="67"/>
        <v>0</v>
      </c>
      <c r="AI43" s="86">
        <f t="shared" si="8"/>
        <v>5055</v>
      </c>
    </row>
    <row r="44" spans="1:35" ht="12.75" customHeight="1" x14ac:dyDescent="0.2">
      <c r="A44" s="121"/>
      <c r="B44" s="137" t="s">
        <v>45</v>
      </c>
      <c r="C44" s="10" t="s">
        <v>25</v>
      </c>
      <c r="D44" s="17">
        <f t="shared" ref="D44:AH44" si="69">D89+D134</f>
        <v>0</v>
      </c>
      <c r="E44" s="17">
        <f t="shared" si="69"/>
        <v>0</v>
      </c>
      <c r="F44" s="17">
        <f t="shared" si="69"/>
        <v>0</v>
      </c>
      <c r="G44" s="17">
        <f t="shared" si="69"/>
        <v>0</v>
      </c>
      <c r="H44" s="17">
        <f t="shared" si="69"/>
        <v>0</v>
      </c>
      <c r="I44" s="17">
        <f t="shared" si="69"/>
        <v>0</v>
      </c>
      <c r="J44" s="17">
        <f t="shared" si="69"/>
        <v>0</v>
      </c>
      <c r="K44" s="17">
        <f t="shared" si="69"/>
        <v>0</v>
      </c>
      <c r="L44" s="17">
        <f t="shared" si="69"/>
        <v>0</v>
      </c>
      <c r="M44" s="17">
        <f t="shared" si="69"/>
        <v>0</v>
      </c>
      <c r="N44" s="17">
        <f t="shared" si="69"/>
        <v>0</v>
      </c>
      <c r="O44" s="17">
        <f t="shared" si="69"/>
        <v>0</v>
      </c>
      <c r="P44" s="17">
        <f t="shared" si="69"/>
        <v>0</v>
      </c>
      <c r="Q44" s="17">
        <f t="shared" si="69"/>
        <v>0</v>
      </c>
      <c r="R44" s="17">
        <f t="shared" si="69"/>
        <v>0</v>
      </c>
      <c r="S44" s="17">
        <f t="shared" si="69"/>
        <v>0</v>
      </c>
      <c r="T44" s="17">
        <f t="shared" si="69"/>
        <v>0</v>
      </c>
      <c r="U44" s="17">
        <f t="shared" si="69"/>
        <v>0</v>
      </c>
      <c r="V44" s="17">
        <f t="shared" si="69"/>
        <v>0</v>
      </c>
      <c r="W44" s="17">
        <f t="shared" si="69"/>
        <v>0</v>
      </c>
      <c r="X44" s="17">
        <f t="shared" si="69"/>
        <v>0</v>
      </c>
      <c r="Y44" s="17">
        <f t="shared" si="69"/>
        <v>0</v>
      </c>
      <c r="Z44" s="17">
        <f t="shared" si="69"/>
        <v>0</v>
      </c>
      <c r="AA44" s="17">
        <f t="shared" si="69"/>
        <v>0</v>
      </c>
      <c r="AB44" s="17">
        <f t="shared" si="69"/>
        <v>0</v>
      </c>
      <c r="AC44" s="17">
        <f t="shared" si="69"/>
        <v>0</v>
      </c>
      <c r="AD44" s="17">
        <f t="shared" si="69"/>
        <v>0</v>
      </c>
      <c r="AE44" s="17">
        <f t="shared" si="69"/>
        <v>0</v>
      </c>
      <c r="AF44" s="17">
        <f t="shared" si="69"/>
        <v>0</v>
      </c>
      <c r="AG44" s="17">
        <f t="shared" ref="AG44" si="70">AG89+AG134</f>
        <v>0</v>
      </c>
      <c r="AH44" s="17">
        <f t="shared" si="69"/>
        <v>423</v>
      </c>
      <c r="AI44" s="85">
        <f t="shared" si="8"/>
        <v>423</v>
      </c>
    </row>
    <row r="45" spans="1:35" ht="12.75" customHeight="1" x14ac:dyDescent="0.2">
      <c r="A45" s="122"/>
      <c r="B45" s="138"/>
      <c r="C45" s="11" t="s">
        <v>39</v>
      </c>
      <c r="D45" s="18">
        <f t="shared" ref="D45:AH45" si="71">D90+D135</f>
        <v>0</v>
      </c>
      <c r="E45" s="18">
        <f t="shared" si="71"/>
        <v>0</v>
      </c>
      <c r="F45" s="18">
        <f t="shared" si="71"/>
        <v>0</v>
      </c>
      <c r="G45" s="18">
        <f t="shared" si="71"/>
        <v>0</v>
      </c>
      <c r="H45" s="18">
        <f t="shared" si="71"/>
        <v>0</v>
      </c>
      <c r="I45" s="18">
        <f t="shared" si="71"/>
        <v>0</v>
      </c>
      <c r="J45" s="18">
        <f t="shared" si="71"/>
        <v>0</v>
      </c>
      <c r="K45" s="18">
        <f t="shared" si="71"/>
        <v>0</v>
      </c>
      <c r="L45" s="18">
        <f t="shared" si="71"/>
        <v>0</v>
      </c>
      <c r="M45" s="18">
        <f t="shared" si="71"/>
        <v>0</v>
      </c>
      <c r="N45" s="18">
        <f t="shared" si="71"/>
        <v>0</v>
      </c>
      <c r="O45" s="18">
        <f t="shared" si="71"/>
        <v>0</v>
      </c>
      <c r="P45" s="18">
        <f t="shared" si="71"/>
        <v>0</v>
      </c>
      <c r="Q45" s="18">
        <f t="shared" si="71"/>
        <v>0</v>
      </c>
      <c r="R45" s="18">
        <f t="shared" si="71"/>
        <v>0</v>
      </c>
      <c r="S45" s="18">
        <f t="shared" si="71"/>
        <v>0</v>
      </c>
      <c r="T45" s="18">
        <f t="shared" si="71"/>
        <v>0</v>
      </c>
      <c r="U45" s="18">
        <f t="shared" si="71"/>
        <v>0</v>
      </c>
      <c r="V45" s="18">
        <f t="shared" si="71"/>
        <v>0</v>
      </c>
      <c r="W45" s="18">
        <f t="shared" si="71"/>
        <v>0</v>
      </c>
      <c r="X45" s="18">
        <f t="shared" si="71"/>
        <v>0</v>
      </c>
      <c r="Y45" s="18">
        <f t="shared" si="71"/>
        <v>0</v>
      </c>
      <c r="Z45" s="18">
        <f t="shared" si="71"/>
        <v>0</v>
      </c>
      <c r="AA45" s="18">
        <f t="shared" si="71"/>
        <v>0</v>
      </c>
      <c r="AB45" s="18">
        <f t="shared" si="71"/>
        <v>0</v>
      </c>
      <c r="AC45" s="18">
        <f t="shared" si="71"/>
        <v>0</v>
      </c>
      <c r="AD45" s="18">
        <f t="shared" si="71"/>
        <v>0</v>
      </c>
      <c r="AE45" s="18">
        <f t="shared" si="71"/>
        <v>0</v>
      </c>
      <c r="AF45" s="18">
        <f t="shared" si="71"/>
        <v>0</v>
      </c>
      <c r="AG45" s="18">
        <f t="shared" ref="AG45" si="72">AG90+AG135</f>
        <v>0</v>
      </c>
      <c r="AH45" s="18">
        <f t="shared" si="71"/>
        <v>13728</v>
      </c>
      <c r="AI45" s="86">
        <f t="shared" si="8"/>
        <v>13728</v>
      </c>
    </row>
    <row r="46" spans="1:35" ht="12.75" customHeight="1" x14ac:dyDescent="0.2">
      <c r="A46" s="3" t="str">
        <f>'Ingreso de Datos 2020'!A51</f>
        <v>FUENTE: reporte mensual Metas Subsidios Asignados DPH a DIFIN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8"/>
      <c r="AD46" s="28"/>
      <c r="AE46" s="28"/>
      <c r="AF46" s="28"/>
      <c r="AG46" s="28"/>
      <c r="AH46" s="28"/>
      <c r="AI46" s="28"/>
    </row>
    <row r="47" spans="1:3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8"/>
      <c r="AD47" s="28"/>
      <c r="AE47" s="28"/>
      <c r="AF47" s="28"/>
      <c r="AG47" s="28"/>
      <c r="AH47" s="28"/>
      <c r="AI47" s="28"/>
    </row>
    <row r="48" spans="1:35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8"/>
      <c r="AD48" s="28"/>
      <c r="AE48" s="28"/>
      <c r="AF48" s="28"/>
      <c r="AG48" s="28"/>
      <c r="AH48" s="28"/>
      <c r="AI48" s="28"/>
    </row>
    <row r="49" spans="1:3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8"/>
      <c r="AD49" s="28"/>
      <c r="AE49" s="28"/>
      <c r="AF49" s="28"/>
      <c r="AG49" s="28"/>
      <c r="AH49" s="28"/>
      <c r="AI49" s="28"/>
    </row>
    <row r="50" spans="1:3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8"/>
      <c r="AD50" s="28"/>
      <c r="AE50" s="28"/>
      <c r="AF50" s="28"/>
      <c r="AG50" s="28"/>
      <c r="AH50" s="28"/>
      <c r="AI50" s="28"/>
    </row>
    <row r="51" spans="1:36" ht="12.75" customHeight="1" thickBot="1" x14ac:dyDescent="0.25">
      <c r="A51" s="60" t="s">
        <v>55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C51" s="34"/>
      <c r="AH51" s="87"/>
      <c r="AI51" s="87"/>
    </row>
    <row r="52" spans="1:36" s="7" customFormat="1" ht="12.75" customHeight="1" x14ac:dyDescent="0.2">
      <c r="A52" s="143" t="s">
        <v>52</v>
      </c>
      <c r="B52" s="144"/>
      <c r="C52" s="145"/>
      <c r="D52" s="141" t="s">
        <v>53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39" t="s">
        <v>22</v>
      </c>
    </row>
    <row r="53" spans="1:36" s="7" customFormat="1" ht="12.75" customHeight="1" thickBot="1" x14ac:dyDescent="0.25">
      <c r="A53" s="146"/>
      <c r="B53" s="147"/>
      <c r="C53" s="147"/>
      <c r="D53" s="91">
        <v>1990</v>
      </c>
      <c r="E53" s="91">
        <v>1991</v>
      </c>
      <c r="F53" s="91">
        <v>1992</v>
      </c>
      <c r="G53" s="91">
        <v>1993</v>
      </c>
      <c r="H53" s="91">
        <v>1994</v>
      </c>
      <c r="I53" s="91">
        <v>1995</v>
      </c>
      <c r="J53" s="91">
        <v>1996</v>
      </c>
      <c r="K53" s="91">
        <v>1997</v>
      </c>
      <c r="L53" s="91">
        <v>1998</v>
      </c>
      <c r="M53" s="91">
        <v>1999</v>
      </c>
      <c r="N53" s="91">
        <v>2000</v>
      </c>
      <c r="O53" s="91">
        <v>2001</v>
      </c>
      <c r="P53" s="91">
        <v>2002</v>
      </c>
      <c r="Q53" s="91">
        <v>2003</v>
      </c>
      <c r="R53" s="91">
        <v>2004</v>
      </c>
      <c r="S53" s="91">
        <v>2005</v>
      </c>
      <c r="T53" s="91">
        <v>2006</v>
      </c>
      <c r="U53" s="91">
        <v>2007</v>
      </c>
      <c r="V53" s="91">
        <v>2008</v>
      </c>
      <c r="W53" s="91">
        <v>2009</v>
      </c>
      <c r="X53" s="91">
        <v>2010</v>
      </c>
      <c r="Y53" s="91">
        <v>2011</v>
      </c>
      <c r="Z53" s="91">
        <v>2012</v>
      </c>
      <c r="AA53" s="91">
        <v>2013</v>
      </c>
      <c r="AB53" s="91">
        <v>2014</v>
      </c>
      <c r="AC53" s="91">
        <v>2015</v>
      </c>
      <c r="AD53" s="91">
        <v>2016</v>
      </c>
      <c r="AE53" s="91">
        <v>2017</v>
      </c>
      <c r="AF53" s="91">
        <v>2018</v>
      </c>
      <c r="AG53" s="102">
        <v>2019</v>
      </c>
      <c r="AH53" s="102">
        <v>2020</v>
      </c>
      <c r="AI53" s="140"/>
    </row>
    <row r="54" spans="1:36" s="9" customFormat="1" ht="12.75" customHeight="1" x14ac:dyDescent="0.2">
      <c r="A54" s="39"/>
      <c r="B54" s="40" t="s">
        <v>54</v>
      </c>
      <c r="C54" s="25" t="s">
        <v>25</v>
      </c>
      <c r="D54" s="25">
        <f>D57+D59+D61+D63+D65+D67+D69+D71+D73+D75+D77+D79+D81+D83+D85+D87+D89</f>
        <v>2763</v>
      </c>
      <c r="E54" s="25">
        <f t="shared" ref="E54:AH54" si="73">E57+E59+E61+E63+E65+E67+E69+E71+E73+E75+E77+E79+E81+E83+E85+E87+E89</f>
        <v>3870</v>
      </c>
      <c r="F54" s="25">
        <f t="shared" si="73"/>
        <v>4185</v>
      </c>
      <c r="G54" s="25">
        <f t="shared" si="73"/>
        <v>4024</v>
      </c>
      <c r="H54" s="25">
        <f t="shared" si="73"/>
        <v>4544</v>
      </c>
      <c r="I54" s="25">
        <f t="shared" si="73"/>
        <v>5102</v>
      </c>
      <c r="J54" s="25">
        <f t="shared" si="73"/>
        <v>5701</v>
      </c>
      <c r="K54" s="25">
        <f t="shared" si="73"/>
        <v>4602</v>
      </c>
      <c r="L54" s="25">
        <f t="shared" si="73"/>
        <v>5009</v>
      </c>
      <c r="M54" s="25">
        <f t="shared" si="73"/>
        <v>6429</v>
      </c>
      <c r="N54" s="25">
        <f t="shared" si="73"/>
        <v>4863</v>
      </c>
      <c r="O54" s="25">
        <f t="shared" si="73"/>
        <v>5656</v>
      </c>
      <c r="P54" s="25">
        <f t="shared" si="73"/>
        <v>6457</v>
      </c>
      <c r="Q54" s="25">
        <f t="shared" si="73"/>
        <v>7083</v>
      </c>
      <c r="R54" s="25">
        <f t="shared" si="73"/>
        <v>5612</v>
      </c>
      <c r="S54" s="25">
        <f t="shared" si="73"/>
        <v>6468</v>
      </c>
      <c r="T54" s="25">
        <f t="shared" si="73"/>
        <v>6213</v>
      </c>
      <c r="U54" s="25">
        <f t="shared" si="73"/>
        <v>7926</v>
      </c>
      <c r="V54" s="25">
        <f t="shared" si="73"/>
        <v>13746</v>
      </c>
      <c r="W54" s="25">
        <f t="shared" si="73"/>
        <v>12932</v>
      </c>
      <c r="X54" s="25">
        <f t="shared" si="73"/>
        <v>14549</v>
      </c>
      <c r="Y54" s="25">
        <f t="shared" si="73"/>
        <v>11821</v>
      </c>
      <c r="Z54" s="25">
        <f t="shared" si="73"/>
        <v>7475</v>
      </c>
      <c r="AA54" s="25">
        <f t="shared" si="73"/>
        <v>9088</v>
      </c>
      <c r="AB54" s="25">
        <f t="shared" si="73"/>
        <v>14226</v>
      </c>
      <c r="AC54" s="25">
        <f t="shared" si="73"/>
        <v>15943</v>
      </c>
      <c r="AD54" s="25">
        <f t="shared" si="73"/>
        <v>16256</v>
      </c>
      <c r="AE54" s="25">
        <f t="shared" si="73"/>
        <v>16487</v>
      </c>
      <c r="AF54" s="25">
        <f t="shared" si="73"/>
        <v>19880</v>
      </c>
      <c r="AG54" s="25">
        <f t="shared" ref="AG54" si="74">AG57+AG59+AG61+AG63+AG65+AG67+AG69+AG71+AG73+AG75+AG77+AG79+AG81+AG83+AG85+AG87+AG89</f>
        <v>16692</v>
      </c>
      <c r="AH54" s="25">
        <f t="shared" si="73"/>
        <v>14691</v>
      </c>
      <c r="AI54" s="42">
        <f>SUM(D54:AH54)</f>
        <v>280293</v>
      </c>
      <c r="AJ54" s="8"/>
    </row>
    <row r="55" spans="1:36" s="9" customFormat="1" ht="12.75" customHeight="1" thickBot="1" x14ac:dyDescent="0.25">
      <c r="A55" s="43"/>
      <c r="B55" s="16"/>
      <c r="C55" s="20" t="s">
        <v>39</v>
      </c>
      <c r="D55" s="20">
        <f>D58+D60+D62+D64+D66+D68+D70+D72+D74+D76+D78+D80+D82+D84+D86+D88+D90</f>
        <v>320749.96999999997</v>
      </c>
      <c r="E55" s="20">
        <f t="shared" ref="E55:AH55" si="75">E58+E60+E62+E64+E66+E68+E70+E72+E74+E76+E78+E80+E82+E84+E86+E88+E90</f>
        <v>410812.41000000003</v>
      </c>
      <c r="F55" s="20">
        <f t="shared" si="75"/>
        <v>446308.63</v>
      </c>
      <c r="G55" s="20">
        <f t="shared" si="75"/>
        <v>415667.70999999996</v>
      </c>
      <c r="H55" s="20">
        <f t="shared" si="75"/>
        <v>495995.3</v>
      </c>
      <c r="I55" s="20">
        <f t="shared" si="75"/>
        <v>571455.74</v>
      </c>
      <c r="J55" s="20">
        <f t="shared" si="75"/>
        <v>633167.17999999993</v>
      </c>
      <c r="K55" s="20">
        <f t="shared" si="75"/>
        <v>527992.71</v>
      </c>
      <c r="L55" s="20">
        <f t="shared" si="75"/>
        <v>558811.33000000007</v>
      </c>
      <c r="M55" s="20">
        <f t="shared" si="75"/>
        <v>721219.28</v>
      </c>
      <c r="N55" s="20">
        <f t="shared" si="75"/>
        <v>596888.06000000006</v>
      </c>
      <c r="O55" s="20">
        <f t="shared" si="75"/>
        <v>660274.4</v>
      </c>
      <c r="P55" s="20">
        <f t="shared" si="75"/>
        <v>763436.29</v>
      </c>
      <c r="Q55" s="20">
        <f t="shared" si="75"/>
        <v>886722.31</v>
      </c>
      <c r="R55" s="20">
        <f t="shared" si="75"/>
        <v>830061.78</v>
      </c>
      <c r="S55" s="20">
        <f t="shared" si="75"/>
        <v>1079391.8199999998</v>
      </c>
      <c r="T55" s="20">
        <f t="shared" si="75"/>
        <v>1171438.42</v>
      </c>
      <c r="U55" s="20">
        <f t="shared" si="75"/>
        <v>1681138</v>
      </c>
      <c r="V55" s="20">
        <f t="shared" si="75"/>
        <v>2481636.0280000009</v>
      </c>
      <c r="W55" s="20">
        <f t="shared" si="75"/>
        <v>3357267.8107071286</v>
      </c>
      <c r="X55" s="20">
        <f t="shared" si="75"/>
        <v>3952320.7011496425</v>
      </c>
      <c r="Y55" s="20">
        <f t="shared" si="75"/>
        <v>3642170.3236414236</v>
      </c>
      <c r="Z55" s="20">
        <f t="shared" si="75"/>
        <v>2315057</v>
      </c>
      <c r="AA55" s="20">
        <f t="shared" si="75"/>
        <v>2589999</v>
      </c>
      <c r="AB55" s="20">
        <f t="shared" si="75"/>
        <v>2890775</v>
      </c>
      <c r="AC55" s="20">
        <f t="shared" si="75"/>
        <v>2879350</v>
      </c>
      <c r="AD55" s="20">
        <f t="shared" si="75"/>
        <v>3096094</v>
      </c>
      <c r="AE55" s="20">
        <f t="shared" si="75"/>
        <v>3134950</v>
      </c>
      <c r="AF55" s="20">
        <f t="shared" si="75"/>
        <v>3913044.37</v>
      </c>
      <c r="AG55" s="20">
        <f t="shared" ref="AG55" si="76">AG58+AG60+AG62+AG64+AG66+AG68+AG70+AG72+AG74+AG76+AG78+AG80+AG82+AG84+AG86+AG88+AG90</f>
        <v>4418746</v>
      </c>
      <c r="AH55" s="20">
        <f t="shared" si="75"/>
        <v>4421956.8673283774</v>
      </c>
      <c r="AI55" s="45">
        <f>SUM(D55:AH55)</f>
        <v>55864898.440826572</v>
      </c>
      <c r="AJ55" s="8"/>
    </row>
    <row r="56" spans="1:3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88"/>
      <c r="AI56" s="88"/>
    </row>
    <row r="57" spans="1:36" ht="12.75" customHeight="1" x14ac:dyDescent="0.2">
      <c r="A57" s="120" t="s">
        <v>23</v>
      </c>
      <c r="B57" s="137" t="s">
        <v>24</v>
      </c>
      <c r="C57" s="59" t="s">
        <v>25</v>
      </c>
      <c r="D57" s="82">
        <v>548</v>
      </c>
      <c r="E57" s="82">
        <v>496</v>
      </c>
      <c r="F57" s="82">
        <v>819</v>
      </c>
      <c r="G57" s="82">
        <v>570</v>
      </c>
      <c r="H57" s="82">
        <v>437</v>
      </c>
      <c r="I57" s="82">
        <v>552</v>
      </c>
      <c r="J57" s="82">
        <v>486</v>
      </c>
      <c r="K57" s="82">
        <v>317</v>
      </c>
      <c r="L57" s="82">
        <v>513</v>
      </c>
      <c r="M57" s="82">
        <v>710</v>
      </c>
      <c r="N57" s="82">
        <v>737</v>
      </c>
      <c r="O57" s="82">
        <v>532</v>
      </c>
      <c r="P57" s="82">
        <v>446</v>
      </c>
      <c r="Q57" s="82">
        <v>553</v>
      </c>
      <c r="R57" s="82">
        <v>672</v>
      </c>
      <c r="S57" s="82">
        <v>687</v>
      </c>
      <c r="T57" s="82">
        <v>534</v>
      </c>
      <c r="U57" s="82">
        <v>604</v>
      </c>
      <c r="V57" s="82">
        <v>452</v>
      </c>
      <c r="W57" s="82">
        <v>332</v>
      </c>
      <c r="X57" s="82">
        <v>332</v>
      </c>
      <c r="Y57" s="17">
        <v>87</v>
      </c>
      <c r="Z57" s="17">
        <v>6</v>
      </c>
      <c r="AA57" s="17">
        <v>1</v>
      </c>
      <c r="AB57" s="17">
        <v>1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f>'Ingreso de Datos 2020'!I9</f>
        <v>0</v>
      </c>
      <c r="AI57" s="85">
        <f t="shared" ref="AI57:AI90" si="77">SUM(D57:AH57)</f>
        <v>11424</v>
      </c>
    </row>
    <row r="58" spans="1:36" ht="12.75" customHeight="1" x14ac:dyDescent="0.2">
      <c r="A58" s="121"/>
      <c r="B58" s="138"/>
      <c r="C58" s="57" t="s">
        <v>39</v>
      </c>
      <c r="D58" s="83">
        <v>52350</v>
      </c>
      <c r="E58" s="83">
        <v>47980</v>
      </c>
      <c r="F58" s="83">
        <v>90060</v>
      </c>
      <c r="G58" s="83">
        <v>62930</v>
      </c>
      <c r="H58" s="83">
        <v>48303</v>
      </c>
      <c r="I58" s="83">
        <v>60840</v>
      </c>
      <c r="J58" s="83">
        <v>53780</v>
      </c>
      <c r="K58" s="83">
        <v>43060</v>
      </c>
      <c r="L58" s="83">
        <v>68440</v>
      </c>
      <c r="M58" s="83">
        <v>110980.6</v>
      </c>
      <c r="N58" s="83">
        <v>114850</v>
      </c>
      <c r="O58" s="83">
        <v>73040</v>
      </c>
      <c r="P58" s="83">
        <v>59880</v>
      </c>
      <c r="Q58" s="83">
        <v>83525</v>
      </c>
      <c r="R58" s="83">
        <v>100681.60000000001</v>
      </c>
      <c r="S58" s="83">
        <v>103144.92</v>
      </c>
      <c r="T58" s="83">
        <v>88355</v>
      </c>
      <c r="U58" s="83">
        <v>101205</v>
      </c>
      <c r="V58" s="83">
        <v>113941.01</v>
      </c>
      <c r="W58" s="83">
        <v>98937.5</v>
      </c>
      <c r="X58" s="83">
        <v>110066.46871547116</v>
      </c>
      <c r="Y58" s="18">
        <v>28921</v>
      </c>
      <c r="Z58" s="18">
        <v>2057</v>
      </c>
      <c r="AA58" s="18">
        <v>370</v>
      </c>
      <c r="AB58" s="18">
        <v>319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f>'Ingreso de Datos 2020'!I10</f>
        <v>0</v>
      </c>
      <c r="AI58" s="86">
        <f t="shared" si="77"/>
        <v>1718017.0987154711</v>
      </c>
    </row>
    <row r="59" spans="1:36" ht="12.75" customHeight="1" x14ac:dyDescent="0.2">
      <c r="A59" s="121"/>
      <c r="B59" s="137" t="s">
        <v>27</v>
      </c>
      <c r="C59" s="10" t="s">
        <v>25</v>
      </c>
      <c r="D59" s="82">
        <v>0</v>
      </c>
      <c r="E59" s="82">
        <v>124</v>
      </c>
      <c r="F59" s="82">
        <v>64</v>
      </c>
      <c r="G59" s="82">
        <v>256</v>
      </c>
      <c r="H59" s="82">
        <v>543</v>
      </c>
      <c r="I59" s="82">
        <v>1529</v>
      </c>
      <c r="J59" s="82">
        <v>1164</v>
      </c>
      <c r="K59" s="82">
        <v>823</v>
      </c>
      <c r="L59" s="82">
        <v>560</v>
      </c>
      <c r="M59" s="82">
        <v>1011</v>
      </c>
      <c r="N59" s="82">
        <v>1207</v>
      </c>
      <c r="O59" s="82">
        <v>1067</v>
      </c>
      <c r="P59" s="82">
        <v>1153</v>
      </c>
      <c r="Q59" s="82">
        <v>1197</v>
      </c>
      <c r="R59" s="82">
        <v>1110</v>
      </c>
      <c r="S59" s="82">
        <v>920</v>
      </c>
      <c r="T59" s="82">
        <v>420</v>
      </c>
      <c r="U59" s="82">
        <v>40</v>
      </c>
      <c r="V59" s="82">
        <v>9</v>
      </c>
      <c r="W59" s="82">
        <v>1</v>
      </c>
      <c r="X59" s="82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f>'Ingreso de Datos 2020'!I11</f>
        <v>0</v>
      </c>
      <c r="AI59" s="85">
        <f t="shared" si="77"/>
        <v>13198</v>
      </c>
    </row>
    <row r="60" spans="1:36" ht="12.75" customHeight="1" x14ac:dyDescent="0.2">
      <c r="A60" s="121"/>
      <c r="B60" s="138"/>
      <c r="C60" s="11" t="s">
        <v>39</v>
      </c>
      <c r="D60" s="83">
        <v>0</v>
      </c>
      <c r="E60" s="83">
        <v>12400</v>
      </c>
      <c r="F60" s="83">
        <v>7040</v>
      </c>
      <c r="G60" s="83">
        <v>28158</v>
      </c>
      <c r="H60" s="83">
        <v>58794</v>
      </c>
      <c r="I60" s="83">
        <v>187811</v>
      </c>
      <c r="J60" s="83">
        <v>139809</v>
      </c>
      <c r="K60" s="83">
        <v>102442</v>
      </c>
      <c r="L60" s="83">
        <v>62061</v>
      </c>
      <c r="M60" s="83">
        <v>115954</v>
      </c>
      <c r="N60" s="83">
        <v>152083</v>
      </c>
      <c r="O60" s="83">
        <v>145054</v>
      </c>
      <c r="P60" s="83">
        <v>154614</v>
      </c>
      <c r="Q60" s="83">
        <v>155244</v>
      </c>
      <c r="R60" s="83">
        <v>153349</v>
      </c>
      <c r="S60" s="83">
        <v>126500</v>
      </c>
      <c r="T60" s="83">
        <v>52533</v>
      </c>
      <c r="U60" s="83">
        <v>5762</v>
      </c>
      <c r="V60" s="83">
        <v>1102</v>
      </c>
      <c r="W60" s="83">
        <v>150.03794712871999</v>
      </c>
      <c r="X60" s="83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f>'Ingreso de Datos 2020'!I12</f>
        <v>0</v>
      </c>
      <c r="AI60" s="86">
        <f t="shared" si="77"/>
        <v>1660860.0379471288</v>
      </c>
    </row>
    <row r="61" spans="1:36" ht="12.75" customHeight="1" x14ac:dyDescent="0.2">
      <c r="A61" s="121"/>
      <c r="B61" s="137" t="s">
        <v>28</v>
      </c>
      <c r="C61" s="10" t="s">
        <v>25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293</v>
      </c>
      <c r="K61" s="82">
        <v>254</v>
      </c>
      <c r="L61" s="82">
        <v>298</v>
      </c>
      <c r="M61" s="82">
        <v>254</v>
      </c>
      <c r="N61" s="82">
        <v>223</v>
      </c>
      <c r="O61" s="82">
        <v>275</v>
      </c>
      <c r="P61" s="82">
        <v>374</v>
      </c>
      <c r="Q61" s="82">
        <v>644</v>
      </c>
      <c r="R61" s="82">
        <v>956</v>
      </c>
      <c r="S61" s="82">
        <v>640</v>
      </c>
      <c r="T61" s="82">
        <v>194</v>
      </c>
      <c r="U61" s="82">
        <v>0</v>
      </c>
      <c r="V61" s="82">
        <v>0</v>
      </c>
      <c r="W61" s="82">
        <v>0</v>
      </c>
      <c r="X61" s="82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f>'Ingreso de Datos 2020'!I13</f>
        <v>0</v>
      </c>
      <c r="AI61" s="85">
        <f t="shared" si="77"/>
        <v>4405</v>
      </c>
    </row>
    <row r="62" spans="1:36" ht="12.75" customHeight="1" x14ac:dyDescent="0.2">
      <c r="A62" s="121"/>
      <c r="B62" s="138"/>
      <c r="C62" s="11" t="s">
        <v>39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41020</v>
      </c>
      <c r="K62" s="83">
        <v>35464</v>
      </c>
      <c r="L62" s="83">
        <v>42595</v>
      </c>
      <c r="M62" s="83">
        <v>36632</v>
      </c>
      <c r="N62" s="83">
        <v>36237</v>
      </c>
      <c r="O62" s="83">
        <v>46458</v>
      </c>
      <c r="P62" s="83">
        <v>59090</v>
      </c>
      <c r="Q62" s="83">
        <v>85773</v>
      </c>
      <c r="R62" s="83">
        <v>121412</v>
      </c>
      <c r="S62" s="83">
        <v>76580</v>
      </c>
      <c r="T62" s="83">
        <v>28159</v>
      </c>
      <c r="U62" s="83">
        <v>9</v>
      </c>
      <c r="V62" s="83">
        <v>0</v>
      </c>
      <c r="W62" s="83">
        <v>0</v>
      </c>
      <c r="X62" s="83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f>'Ingreso de Datos 2020'!I14</f>
        <v>0</v>
      </c>
      <c r="AI62" s="86">
        <f t="shared" si="77"/>
        <v>609429</v>
      </c>
    </row>
    <row r="63" spans="1:36" ht="12.75" customHeight="1" x14ac:dyDescent="0.2">
      <c r="A63" s="121"/>
      <c r="B63" s="137" t="s">
        <v>29</v>
      </c>
      <c r="C63" s="10" t="s">
        <v>25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203</v>
      </c>
      <c r="Q63" s="82">
        <v>552</v>
      </c>
      <c r="R63" s="82">
        <v>887</v>
      </c>
      <c r="S63" s="82">
        <v>1864</v>
      </c>
      <c r="T63" s="82">
        <v>2710</v>
      </c>
      <c r="U63" s="82">
        <v>2987</v>
      </c>
      <c r="V63" s="82">
        <v>3728</v>
      </c>
      <c r="W63" s="82">
        <v>5053</v>
      </c>
      <c r="X63" s="82">
        <v>4671</v>
      </c>
      <c r="Y63" s="17">
        <v>2952</v>
      </c>
      <c r="Z63" s="17">
        <v>2550</v>
      </c>
      <c r="AA63" s="17">
        <v>1615</v>
      </c>
      <c r="AB63" s="17">
        <v>403</v>
      </c>
      <c r="AC63" s="17">
        <v>139</v>
      </c>
      <c r="AD63" s="17">
        <v>21</v>
      </c>
      <c r="AE63" s="17">
        <v>7</v>
      </c>
      <c r="AF63" s="17">
        <v>12</v>
      </c>
      <c r="AG63" s="17">
        <v>31</v>
      </c>
      <c r="AH63" s="17">
        <f>'Ingreso de Datos 2020'!I15</f>
        <v>6</v>
      </c>
      <c r="AI63" s="85">
        <f t="shared" si="77"/>
        <v>30391</v>
      </c>
    </row>
    <row r="64" spans="1:36" ht="12.75" customHeight="1" x14ac:dyDescent="0.2">
      <c r="A64" s="121"/>
      <c r="B64" s="138"/>
      <c r="C64" s="11" t="s">
        <v>39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54222</v>
      </c>
      <c r="Q64" s="83">
        <v>149775</v>
      </c>
      <c r="R64" s="83">
        <v>245252</v>
      </c>
      <c r="S64" s="83">
        <v>527026</v>
      </c>
      <c r="T64" s="83">
        <v>779959</v>
      </c>
      <c r="U64" s="83">
        <v>1208034</v>
      </c>
      <c r="V64" s="83">
        <v>1549222.7379999999</v>
      </c>
      <c r="W64" s="83">
        <v>2575226</v>
      </c>
      <c r="X64" s="83">
        <v>2531791.3939618189</v>
      </c>
      <c r="Y64" s="18">
        <v>1755964</v>
      </c>
      <c r="Z64" s="18">
        <v>1539988</v>
      </c>
      <c r="AA64" s="18">
        <v>1020026</v>
      </c>
      <c r="AB64" s="18">
        <v>261379</v>
      </c>
      <c r="AC64" s="18">
        <v>85791</v>
      </c>
      <c r="AD64" s="18">
        <v>13170</v>
      </c>
      <c r="AE64" s="18">
        <v>4738</v>
      </c>
      <c r="AF64" s="18">
        <v>11275</v>
      </c>
      <c r="AG64" s="18">
        <v>15012</v>
      </c>
      <c r="AH64" s="18">
        <f>'Ingreso de Datos 2020'!I16</f>
        <v>2268</v>
      </c>
      <c r="AI64" s="86">
        <f t="shared" si="77"/>
        <v>14330119.131961819</v>
      </c>
    </row>
    <row r="65" spans="1:35" ht="12.75" customHeight="1" x14ac:dyDescent="0.2">
      <c r="A65" s="121"/>
      <c r="B65" s="137" t="s">
        <v>30</v>
      </c>
      <c r="C65" s="10" t="s">
        <v>25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17">
        <v>0</v>
      </c>
      <c r="Z65" s="17">
        <v>101</v>
      </c>
      <c r="AA65" s="17">
        <v>602</v>
      </c>
      <c r="AB65" s="17">
        <v>793</v>
      </c>
      <c r="AC65" s="17">
        <v>1162</v>
      </c>
      <c r="AD65" s="17">
        <v>1410</v>
      </c>
      <c r="AE65" s="17">
        <v>978</v>
      </c>
      <c r="AF65" s="17">
        <v>1037</v>
      </c>
      <c r="AG65" s="17">
        <v>1995</v>
      </c>
      <c r="AH65" s="17">
        <f>'Ingreso de Datos 2020'!I17</f>
        <v>2191</v>
      </c>
      <c r="AI65" s="85">
        <f t="shared" si="77"/>
        <v>10269</v>
      </c>
    </row>
    <row r="66" spans="1:35" ht="12.75" customHeight="1" x14ac:dyDescent="0.2">
      <c r="A66" s="121"/>
      <c r="B66" s="138"/>
      <c r="C66" s="11" t="s">
        <v>39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18">
        <v>0</v>
      </c>
      <c r="Z66" s="18">
        <v>61296</v>
      </c>
      <c r="AA66" s="18">
        <v>527481</v>
      </c>
      <c r="AB66" s="18">
        <v>660744</v>
      </c>
      <c r="AC66" s="18">
        <v>1003979</v>
      </c>
      <c r="AD66" s="18">
        <v>1113849</v>
      </c>
      <c r="AE66" s="18">
        <v>802670</v>
      </c>
      <c r="AF66" s="18">
        <v>869401</v>
      </c>
      <c r="AG66" s="18">
        <v>1862225</v>
      </c>
      <c r="AH66" s="18">
        <f>'Ingreso de Datos 2020'!I18</f>
        <v>2148304.9999916321</v>
      </c>
      <c r="AI66" s="86">
        <f t="shared" si="77"/>
        <v>9049949.999991633</v>
      </c>
    </row>
    <row r="67" spans="1:35" ht="12.75" customHeight="1" x14ac:dyDescent="0.2">
      <c r="A67" s="121"/>
      <c r="B67" s="137" t="s">
        <v>31</v>
      </c>
      <c r="C67" s="10" t="s">
        <v>25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2</v>
      </c>
      <c r="AF67" s="17">
        <v>55</v>
      </c>
      <c r="AG67" s="17">
        <v>45</v>
      </c>
      <c r="AH67" s="17">
        <f>'Ingreso de Datos 2020'!I19</f>
        <v>137</v>
      </c>
      <c r="AI67" s="85">
        <f t="shared" si="77"/>
        <v>239</v>
      </c>
    </row>
    <row r="68" spans="1:35" ht="12.75" customHeight="1" x14ac:dyDescent="0.2">
      <c r="A68" s="122"/>
      <c r="B68" s="138"/>
      <c r="C68" s="11" t="s">
        <v>39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1763</v>
      </c>
      <c r="AF68" s="18">
        <v>38458.369999999995</v>
      </c>
      <c r="AG68" s="18">
        <v>34287</v>
      </c>
      <c r="AH68" s="18">
        <f>'Ingreso de Datos 2020'!I20</f>
        <v>119221.86733674521</v>
      </c>
      <c r="AI68" s="86">
        <f t="shared" si="77"/>
        <v>193730.23733674519</v>
      </c>
    </row>
    <row r="69" spans="1:35" ht="12.75" customHeight="1" x14ac:dyDescent="0.2">
      <c r="A69" s="120" t="s">
        <v>32</v>
      </c>
      <c r="B69" s="137" t="s">
        <v>33</v>
      </c>
      <c r="C69" s="10" t="s">
        <v>25</v>
      </c>
      <c r="D69" s="82">
        <v>1630</v>
      </c>
      <c r="E69" s="82">
        <v>1662</v>
      </c>
      <c r="F69" s="82">
        <v>1703</v>
      </c>
      <c r="G69" s="82">
        <v>1469</v>
      </c>
      <c r="H69" s="82">
        <v>2123</v>
      </c>
      <c r="I69" s="82">
        <v>1783</v>
      </c>
      <c r="J69" s="82">
        <v>2446</v>
      </c>
      <c r="K69" s="82">
        <v>2114</v>
      </c>
      <c r="L69" s="82">
        <v>2493</v>
      </c>
      <c r="M69" s="82">
        <v>2195</v>
      </c>
      <c r="N69" s="82">
        <v>1908</v>
      </c>
      <c r="O69" s="82">
        <v>2136</v>
      </c>
      <c r="P69" s="82">
        <v>1996</v>
      </c>
      <c r="Q69" s="82">
        <v>1150</v>
      </c>
      <c r="R69" s="82">
        <v>626</v>
      </c>
      <c r="S69" s="82">
        <v>263</v>
      </c>
      <c r="T69" s="82">
        <v>17</v>
      </c>
      <c r="U69" s="82">
        <v>0</v>
      </c>
      <c r="V69" s="82">
        <v>0</v>
      </c>
      <c r="W69" s="82">
        <v>0</v>
      </c>
      <c r="X69" s="82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f>'Ingreso de Datos 2020'!I21</f>
        <v>0</v>
      </c>
      <c r="AI69" s="85">
        <f t="shared" si="77"/>
        <v>27714</v>
      </c>
    </row>
    <row r="70" spans="1:35" ht="12.75" customHeight="1" x14ac:dyDescent="0.2">
      <c r="A70" s="121"/>
      <c r="B70" s="138"/>
      <c r="C70" s="11" t="s">
        <v>39</v>
      </c>
      <c r="D70" s="83">
        <v>225179.97</v>
      </c>
      <c r="E70" s="83">
        <v>223392.41</v>
      </c>
      <c r="F70" s="83">
        <v>221288.63</v>
      </c>
      <c r="G70" s="83">
        <v>186259.71</v>
      </c>
      <c r="H70" s="83">
        <v>262550.3</v>
      </c>
      <c r="I70" s="83">
        <v>211172.74</v>
      </c>
      <c r="J70" s="83">
        <v>280451.18</v>
      </c>
      <c r="K70" s="83">
        <v>248575.71</v>
      </c>
      <c r="L70" s="83">
        <v>283292.33</v>
      </c>
      <c r="M70" s="83">
        <v>254181.68</v>
      </c>
      <c r="N70" s="83">
        <v>222976.06</v>
      </c>
      <c r="O70" s="83">
        <v>247691.4</v>
      </c>
      <c r="P70" s="83">
        <v>230364.29</v>
      </c>
      <c r="Q70" s="83">
        <v>143728.31</v>
      </c>
      <c r="R70" s="83">
        <v>86975.18</v>
      </c>
      <c r="S70" s="83">
        <v>30878.6</v>
      </c>
      <c r="T70" s="83">
        <v>3110</v>
      </c>
      <c r="U70" s="83">
        <v>0</v>
      </c>
      <c r="V70" s="83">
        <v>0</v>
      </c>
      <c r="W70" s="83">
        <v>0</v>
      </c>
      <c r="X70" s="83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f>'Ingreso de Datos 2020'!I22</f>
        <v>0</v>
      </c>
      <c r="AI70" s="86">
        <f t="shared" si="77"/>
        <v>3362068.5000000005</v>
      </c>
    </row>
    <row r="71" spans="1:35" ht="12.75" customHeight="1" x14ac:dyDescent="0.2">
      <c r="A71" s="121"/>
      <c r="B71" s="137" t="s">
        <v>34</v>
      </c>
      <c r="C71" s="10" t="s">
        <v>25</v>
      </c>
      <c r="D71" s="82">
        <v>585</v>
      </c>
      <c r="E71" s="82">
        <v>1588</v>
      </c>
      <c r="F71" s="82">
        <v>1599</v>
      </c>
      <c r="G71" s="82">
        <v>1729</v>
      </c>
      <c r="H71" s="82">
        <v>1441</v>
      </c>
      <c r="I71" s="82">
        <v>1238</v>
      </c>
      <c r="J71" s="82">
        <v>1312</v>
      </c>
      <c r="K71" s="82">
        <v>1094</v>
      </c>
      <c r="L71" s="82">
        <v>1145</v>
      </c>
      <c r="M71" s="82">
        <v>2259</v>
      </c>
      <c r="N71" s="82">
        <v>788</v>
      </c>
      <c r="O71" s="82">
        <v>1646</v>
      </c>
      <c r="P71" s="82">
        <v>2285</v>
      </c>
      <c r="Q71" s="82">
        <v>2987</v>
      </c>
      <c r="R71" s="82">
        <v>1361</v>
      </c>
      <c r="S71" s="82">
        <v>1160</v>
      </c>
      <c r="T71" s="82">
        <v>262</v>
      </c>
      <c r="U71" s="82">
        <v>72</v>
      </c>
      <c r="V71" s="82">
        <v>54</v>
      </c>
      <c r="W71" s="82">
        <v>0</v>
      </c>
      <c r="X71" s="82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f>'Ingreso de Datos 2020'!I23</f>
        <v>0</v>
      </c>
      <c r="AI71" s="85">
        <f t="shared" si="77"/>
        <v>24605</v>
      </c>
    </row>
    <row r="72" spans="1:35" ht="12.75" customHeight="1" x14ac:dyDescent="0.2">
      <c r="A72" s="121"/>
      <c r="B72" s="138"/>
      <c r="C72" s="11" t="s">
        <v>39</v>
      </c>
      <c r="D72" s="83">
        <v>43220</v>
      </c>
      <c r="E72" s="83">
        <v>127040</v>
      </c>
      <c r="F72" s="83">
        <v>127920</v>
      </c>
      <c r="G72" s="83">
        <v>138320</v>
      </c>
      <c r="H72" s="83">
        <v>126348</v>
      </c>
      <c r="I72" s="83">
        <v>111632</v>
      </c>
      <c r="J72" s="83">
        <v>118107</v>
      </c>
      <c r="K72" s="83">
        <v>98451</v>
      </c>
      <c r="L72" s="83">
        <v>102423</v>
      </c>
      <c r="M72" s="83">
        <v>203471</v>
      </c>
      <c r="N72" s="83">
        <v>70742</v>
      </c>
      <c r="O72" s="83">
        <v>148031</v>
      </c>
      <c r="P72" s="83">
        <v>205266</v>
      </c>
      <c r="Q72" s="83">
        <v>268677</v>
      </c>
      <c r="R72" s="83">
        <v>122392</v>
      </c>
      <c r="S72" s="83">
        <v>104360</v>
      </c>
      <c r="T72" s="83">
        <v>23651</v>
      </c>
      <c r="U72" s="83">
        <v>6491</v>
      </c>
      <c r="V72" s="83">
        <v>4965</v>
      </c>
      <c r="W72" s="83">
        <v>0</v>
      </c>
      <c r="X72" s="83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f>'Ingreso de Datos 2020'!I24</f>
        <v>0</v>
      </c>
      <c r="AI72" s="86">
        <f t="shared" si="77"/>
        <v>2151507</v>
      </c>
    </row>
    <row r="73" spans="1:35" ht="12.75" customHeight="1" x14ac:dyDescent="0.2">
      <c r="A73" s="121"/>
      <c r="B73" s="137" t="s">
        <v>35</v>
      </c>
      <c r="C73" s="10" t="s">
        <v>25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914</v>
      </c>
      <c r="T73" s="82">
        <v>1551</v>
      </c>
      <c r="U73" s="82">
        <v>1883</v>
      </c>
      <c r="V73" s="82">
        <v>2371</v>
      </c>
      <c r="W73" s="82">
        <v>1795</v>
      </c>
      <c r="X73" s="82">
        <v>2054</v>
      </c>
      <c r="Y73" s="17">
        <v>769</v>
      </c>
      <c r="Z73" s="17">
        <v>280</v>
      </c>
      <c r="AA73" s="17">
        <v>33</v>
      </c>
      <c r="AB73" s="17">
        <v>4</v>
      </c>
      <c r="AC73" s="17">
        <v>22</v>
      </c>
      <c r="AD73" s="17">
        <v>11</v>
      </c>
      <c r="AE73" s="17">
        <v>4</v>
      </c>
      <c r="AF73" s="17">
        <v>0</v>
      </c>
      <c r="AG73" s="17">
        <v>0</v>
      </c>
      <c r="AH73" s="17">
        <f>'Ingreso de Datos 2020'!I25</f>
        <v>0</v>
      </c>
      <c r="AI73" s="85">
        <f t="shared" si="77"/>
        <v>11691</v>
      </c>
    </row>
    <row r="74" spans="1:35" ht="12.75" customHeight="1" x14ac:dyDescent="0.2">
      <c r="A74" s="121"/>
      <c r="B74" s="138"/>
      <c r="C74" s="11" t="s">
        <v>39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0</v>
      </c>
      <c r="S74" s="83">
        <v>110482.3</v>
      </c>
      <c r="T74" s="83">
        <v>175109.42</v>
      </c>
      <c r="U74" s="83">
        <v>235887</v>
      </c>
      <c r="V74" s="83">
        <v>387172.28000000125</v>
      </c>
      <c r="W74" s="83">
        <v>353298.27276000008</v>
      </c>
      <c r="X74" s="83">
        <v>405462.97274893901</v>
      </c>
      <c r="Y74" s="18">
        <v>152064</v>
      </c>
      <c r="Z74" s="18">
        <v>63509</v>
      </c>
      <c r="AA74" s="18">
        <v>8777</v>
      </c>
      <c r="AB74" s="18">
        <v>733</v>
      </c>
      <c r="AC74" s="18">
        <v>3920</v>
      </c>
      <c r="AD74" s="18">
        <v>2125</v>
      </c>
      <c r="AE74" s="18">
        <v>800</v>
      </c>
      <c r="AF74" s="18">
        <v>0</v>
      </c>
      <c r="AG74" s="18">
        <v>0</v>
      </c>
      <c r="AH74" s="18">
        <f>'Ingreso de Datos 2020'!I26</f>
        <v>0</v>
      </c>
      <c r="AI74" s="86">
        <f t="shared" si="77"/>
        <v>1899340.2455089404</v>
      </c>
    </row>
    <row r="75" spans="1:35" ht="12.75" customHeight="1" x14ac:dyDescent="0.2">
      <c r="A75" s="121"/>
      <c r="B75" s="137" t="s">
        <v>36</v>
      </c>
      <c r="C75" s="10" t="s">
        <v>25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1484</v>
      </c>
      <c r="Y75" s="17">
        <v>3513</v>
      </c>
      <c r="Z75" s="17">
        <v>229</v>
      </c>
      <c r="AA75" s="17">
        <v>4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f>'Ingreso de Datos 2020'!I27</f>
        <v>0</v>
      </c>
      <c r="AI75" s="85">
        <f t="shared" si="77"/>
        <v>5230</v>
      </c>
    </row>
    <row r="76" spans="1:35" ht="12.75" customHeight="1" x14ac:dyDescent="0.2">
      <c r="A76" s="121"/>
      <c r="B76" s="138"/>
      <c r="C76" s="11" t="s">
        <v>39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v>0</v>
      </c>
      <c r="U76" s="83">
        <v>0</v>
      </c>
      <c r="V76" s="83">
        <v>0</v>
      </c>
      <c r="W76" s="83">
        <v>0</v>
      </c>
      <c r="X76" s="83">
        <v>586334.10468469746</v>
      </c>
      <c r="Y76" s="18">
        <v>1405700</v>
      </c>
      <c r="Z76" s="18">
        <v>92280</v>
      </c>
      <c r="AA76" s="18">
        <v>1680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f>'Ingreso de Datos 2020'!I28</f>
        <v>0</v>
      </c>
      <c r="AI76" s="86">
        <f t="shared" si="77"/>
        <v>2085994.1046846975</v>
      </c>
    </row>
    <row r="77" spans="1:35" ht="12.75" customHeight="1" x14ac:dyDescent="0.2">
      <c r="A77" s="121"/>
      <c r="B77" s="137" t="s">
        <v>37</v>
      </c>
      <c r="C77" s="10" t="s">
        <v>25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17">
        <v>16</v>
      </c>
      <c r="Z77" s="17">
        <v>949</v>
      </c>
      <c r="AA77" s="17">
        <v>2069</v>
      </c>
      <c r="AB77" s="17">
        <v>3784</v>
      </c>
      <c r="AC77" s="17">
        <v>2828</v>
      </c>
      <c r="AD77" s="17">
        <v>2658</v>
      </c>
      <c r="AE77" s="17">
        <v>2271</v>
      </c>
      <c r="AF77" s="17">
        <v>2054</v>
      </c>
      <c r="AG77" s="17">
        <v>1422</v>
      </c>
      <c r="AH77" s="17">
        <f>'Ingreso de Datos 2020'!I29</f>
        <v>1231</v>
      </c>
      <c r="AI77" s="85">
        <f t="shared" si="77"/>
        <v>19282</v>
      </c>
    </row>
    <row r="78" spans="1:35" ht="12.75" customHeight="1" x14ac:dyDescent="0.2">
      <c r="A78" s="121"/>
      <c r="B78" s="138"/>
      <c r="C78" s="11" t="s">
        <v>39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3">
        <v>0</v>
      </c>
      <c r="X78" s="83">
        <v>0</v>
      </c>
      <c r="Y78" s="18">
        <v>5432</v>
      </c>
      <c r="Z78" s="18">
        <v>358050</v>
      </c>
      <c r="AA78" s="18">
        <v>761580</v>
      </c>
      <c r="AB78" s="18">
        <v>1450589</v>
      </c>
      <c r="AC78" s="18">
        <v>1135304</v>
      </c>
      <c r="AD78" s="18">
        <v>1113835</v>
      </c>
      <c r="AE78" s="18">
        <v>1046102</v>
      </c>
      <c r="AF78" s="18">
        <v>965298</v>
      </c>
      <c r="AG78" s="18">
        <v>713709</v>
      </c>
      <c r="AH78" s="18">
        <f>'Ingreso de Datos 2020'!I30</f>
        <v>663574</v>
      </c>
      <c r="AI78" s="86">
        <f t="shared" si="77"/>
        <v>8213473</v>
      </c>
    </row>
    <row r="79" spans="1:35" ht="12.75" customHeight="1" x14ac:dyDescent="0.2">
      <c r="A79" s="121"/>
      <c r="B79" s="137" t="s">
        <v>38</v>
      </c>
      <c r="C79" s="10" t="s">
        <v>25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158</v>
      </c>
      <c r="AE79" s="17">
        <v>1139</v>
      </c>
      <c r="AF79" s="17">
        <v>2037</v>
      </c>
      <c r="AG79" s="17">
        <v>1100</v>
      </c>
      <c r="AH79" s="17">
        <f>'Ingreso de Datos 2020'!I31</f>
        <v>117</v>
      </c>
      <c r="AI79" s="85">
        <f t="shared" si="77"/>
        <v>4551</v>
      </c>
    </row>
    <row r="80" spans="1:35" ht="12.75" customHeight="1" x14ac:dyDescent="0.2">
      <c r="A80" s="121"/>
      <c r="B80" s="138"/>
      <c r="C80" s="11" t="s">
        <v>39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67051</v>
      </c>
      <c r="AE80" s="18">
        <v>527400</v>
      </c>
      <c r="AF80" s="18">
        <v>859331</v>
      </c>
      <c r="AG80" s="18">
        <v>413500</v>
      </c>
      <c r="AH80" s="18">
        <f>'Ingreso de Datos 2020'!I32</f>
        <v>41338</v>
      </c>
      <c r="AI80" s="86">
        <f t="shared" si="77"/>
        <v>1908620</v>
      </c>
    </row>
    <row r="81" spans="1:35" ht="12.75" customHeight="1" x14ac:dyDescent="0.2">
      <c r="A81" s="121"/>
      <c r="B81" s="137" t="s">
        <v>40</v>
      </c>
      <c r="C81" s="10" t="s">
        <v>25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31</v>
      </c>
      <c r="AG81" s="17">
        <v>1186</v>
      </c>
      <c r="AH81" s="17">
        <f>'Ingreso de Datos 2020'!I33</f>
        <v>1595</v>
      </c>
      <c r="AI81" s="85">
        <f t="shared" si="77"/>
        <v>2812</v>
      </c>
    </row>
    <row r="82" spans="1:35" ht="12.75" customHeight="1" x14ac:dyDescent="0.2">
      <c r="A82" s="122"/>
      <c r="B82" s="138"/>
      <c r="C82" s="11" t="s">
        <v>39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  <c r="X82" s="83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13423</v>
      </c>
      <c r="AG82" s="18">
        <v>563120</v>
      </c>
      <c r="AH82" s="18">
        <f>'Ingreso de Datos 2020'!I34</f>
        <v>723374</v>
      </c>
      <c r="AI82" s="86">
        <f t="shared" si="77"/>
        <v>1299917</v>
      </c>
    </row>
    <row r="83" spans="1:35" ht="12.75" customHeight="1" x14ac:dyDescent="0.2">
      <c r="A83" s="120" t="s">
        <v>41</v>
      </c>
      <c r="B83" s="137" t="s">
        <v>42</v>
      </c>
      <c r="C83" s="10" t="s">
        <v>25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20</v>
      </c>
      <c r="T83" s="82">
        <v>283</v>
      </c>
      <c r="U83" s="82">
        <v>611</v>
      </c>
      <c r="V83" s="82">
        <v>3738</v>
      </c>
      <c r="W83" s="82">
        <v>4928</v>
      </c>
      <c r="X83" s="82">
        <v>6008</v>
      </c>
      <c r="Y83" s="17">
        <v>4484</v>
      </c>
      <c r="Z83" s="17">
        <v>3337</v>
      </c>
      <c r="AA83" s="17">
        <v>4746</v>
      </c>
      <c r="AB83" s="17">
        <v>9188</v>
      </c>
      <c r="AC83" s="17">
        <v>11792</v>
      </c>
      <c r="AD83" s="17">
        <v>11998</v>
      </c>
      <c r="AE83" s="17">
        <v>12086</v>
      </c>
      <c r="AF83" s="17">
        <v>14654</v>
      </c>
      <c r="AG83" s="17">
        <v>10913</v>
      </c>
      <c r="AH83" s="17">
        <f>'Ingreso de Datos 2020'!I35</f>
        <v>8991</v>
      </c>
      <c r="AI83" s="85">
        <f t="shared" si="77"/>
        <v>107777</v>
      </c>
    </row>
    <row r="84" spans="1:35" ht="12.75" customHeight="1" x14ac:dyDescent="0.2">
      <c r="A84" s="121"/>
      <c r="B84" s="138"/>
      <c r="C84" s="11" t="s">
        <v>39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420</v>
      </c>
      <c r="T84" s="83">
        <v>6018</v>
      </c>
      <c r="U84" s="83">
        <v>19988</v>
      </c>
      <c r="V84" s="83">
        <v>221570</v>
      </c>
      <c r="W84" s="83">
        <v>280259</v>
      </c>
      <c r="X84" s="83">
        <v>318665.76103871578</v>
      </c>
      <c r="Y84" s="18">
        <v>294089.32364142372</v>
      </c>
      <c r="Z84" s="18">
        <v>196727</v>
      </c>
      <c r="AA84" s="18">
        <v>269095</v>
      </c>
      <c r="AB84" s="18">
        <v>514096</v>
      </c>
      <c r="AC84" s="18">
        <v>650356</v>
      </c>
      <c r="AD84" s="18">
        <v>786064</v>
      </c>
      <c r="AE84" s="18">
        <v>751477</v>
      </c>
      <c r="AF84" s="18">
        <v>1155858</v>
      </c>
      <c r="AG84" s="18">
        <v>816893</v>
      </c>
      <c r="AH84" s="18">
        <f>'Ingreso de Datos 2020'!I36</f>
        <v>710148</v>
      </c>
      <c r="AI84" s="86">
        <f t="shared" si="77"/>
        <v>6991724.08468014</v>
      </c>
    </row>
    <row r="85" spans="1:35" ht="12.75" customHeight="1" x14ac:dyDescent="0.2">
      <c r="A85" s="121"/>
      <c r="B85" s="137" t="s">
        <v>43</v>
      </c>
      <c r="C85" s="10" t="s">
        <v>25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242</v>
      </c>
      <c r="U85" s="82">
        <v>1729</v>
      </c>
      <c r="V85" s="82">
        <v>3394</v>
      </c>
      <c r="W85" s="82">
        <v>823</v>
      </c>
      <c r="X85" s="82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f>'Ingreso de Datos 2020'!I37</f>
        <v>0</v>
      </c>
      <c r="AI85" s="85">
        <f t="shared" si="77"/>
        <v>6188</v>
      </c>
    </row>
    <row r="86" spans="1:35" ht="12.75" customHeight="1" x14ac:dyDescent="0.2">
      <c r="A86" s="121"/>
      <c r="B86" s="138"/>
      <c r="C86" s="11" t="s">
        <v>39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14544</v>
      </c>
      <c r="U86" s="83">
        <v>103762</v>
      </c>
      <c r="V86" s="83">
        <v>203663</v>
      </c>
      <c r="W86" s="83">
        <v>49397</v>
      </c>
      <c r="X86" s="83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f>'Ingreso de Datos 2020'!I38</f>
        <v>0</v>
      </c>
      <c r="AI86" s="86">
        <f t="shared" si="77"/>
        <v>371366</v>
      </c>
    </row>
    <row r="87" spans="1:35" ht="12.75" customHeight="1" x14ac:dyDescent="0.2">
      <c r="A87" s="121"/>
      <c r="B87" s="137" t="s">
        <v>44</v>
      </c>
      <c r="C87" s="10" t="s">
        <v>25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0</v>
      </c>
      <c r="U87" s="82">
        <v>0</v>
      </c>
      <c r="V87" s="82">
        <v>0</v>
      </c>
      <c r="W87" s="82">
        <v>0</v>
      </c>
      <c r="X87" s="82">
        <v>0</v>
      </c>
      <c r="Y87" s="17">
        <v>0</v>
      </c>
      <c r="Z87" s="17">
        <v>23</v>
      </c>
      <c r="AA87" s="17">
        <v>18</v>
      </c>
      <c r="AB87" s="17">
        <v>53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f>'Ingreso de Datos 2020'!I39</f>
        <v>0</v>
      </c>
      <c r="AI87" s="85">
        <f t="shared" si="77"/>
        <v>94</v>
      </c>
    </row>
    <row r="88" spans="1:35" ht="12.75" customHeight="1" x14ac:dyDescent="0.2">
      <c r="A88" s="121"/>
      <c r="B88" s="138"/>
      <c r="C88" s="11" t="s">
        <v>39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0</v>
      </c>
      <c r="X88" s="83">
        <v>0</v>
      </c>
      <c r="Y88" s="18">
        <v>0</v>
      </c>
      <c r="Z88" s="18">
        <v>1150</v>
      </c>
      <c r="AA88" s="18">
        <v>990</v>
      </c>
      <c r="AB88" s="18">
        <v>2915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f>'Ingreso de Datos 2020'!I40</f>
        <v>0</v>
      </c>
      <c r="AI88" s="86">
        <f t="shared" si="77"/>
        <v>5055</v>
      </c>
    </row>
    <row r="89" spans="1:35" ht="12.75" customHeight="1" x14ac:dyDescent="0.2">
      <c r="A89" s="121"/>
      <c r="B89" s="137" t="s">
        <v>45</v>
      </c>
      <c r="C89" s="59" t="s">
        <v>25</v>
      </c>
      <c r="D89" s="82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v>0</v>
      </c>
      <c r="W89" s="103">
        <v>0</v>
      </c>
      <c r="X89" s="103">
        <v>0</v>
      </c>
      <c r="Y89" s="103">
        <v>0</v>
      </c>
      <c r="Z89" s="103">
        <v>0</v>
      </c>
      <c r="AA89" s="103">
        <v>0</v>
      </c>
      <c r="AB89" s="103">
        <v>0</v>
      </c>
      <c r="AC89" s="103">
        <v>0</v>
      </c>
      <c r="AD89" s="103">
        <v>0</v>
      </c>
      <c r="AE89" s="103">
        <v>0</v>
      </c>
      <c r="AF89" s="103">
        <v>0</v>
      </c>
      <c r="AG89" s="116">
        <v>0</v>
      </c>
      <c r="AH89" s="17">
        <f>'Ingreso de Datos 2020'!I41</f>
        <v>423</v>
      </c>
      <c r="AI89" s="85">
        <f t="shared" si="77"/>
        <v>423</v>
      </c>
    </row>
    <row r="90" spans="1:35" ht="12.75" customHeight="1" x14ac:dyDescent="0.2">
      <c r="A90" s="122"/>
      <c r="B90" s="138"/>
      <c r="C90" s="57" t="s">
        <v>39</v>
      </c>
      <c r="D90" s="83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4">
        <v>0</v>
      </c>
      <c r="AA90" s="104">
        <v>0</v>
      </c>
      <c r="AB90" s="104">
        <v>0</v>
      </c>
      <c r="AC90" s="104">
        <v>0</v>
      </c>
      <c r="AD90" s="104">
        <v>0</v>
      </c>
      <c r="AE90" s="104">
        <v>0</v>
      </c>
      <c r="AF90" s="104">
        <v>0</v>
      </c>
      <c r="AG90" s="117">
        <v>0</v>
      </c>
      <c r="AH90" s="18">
        <f>'Ingreso de Datos 2020'!I42</f>
        <v>13728</v>
      </c>
      <c r="AI90" s="86">
        <f t="shared" si="77"/>
        <v>13728</v>
      </c>
    </row>
    <row r="91" spans="1:35" ht="12.75" customHeight="1" x14ac:dyDescent="0.2">
      <c r="A91" s="3" t="str">
        <f>A46</f>
        <v>FUENTE: reporte mensual Metas Subsidios Asignados DPH a DIFIN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8"/>
      <c r="AD91" s="28"/>
      <c r="AE91" s="28"/>
      <c r="AF91" s="28"/>
      <c r="AG91" s="28"/>
      <c r="AH91" s="28"/>
      <c r="AI91" s="28"/>
    </row>
    <row r="92" spans="1:3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89"/>
      <c r="AI92" s="89"/>
    </row>
    <row r="93" spans="1:3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89"/>
      <c r="AI93" s="89"/>
    </row>
    <row r="94" spans="1:3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89"/>
      <c r="AI94" s="89"/>
    </row>
    <row r="95" spans="1:3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89"/>
      <c r="AI95" s="89"/>
    </row>
    <row r="96" spans="1:35" ht="12.75" customHeight="1" thickBot="1" x14ac:dyDescent="0.25">
      <c r="A96" s="60" t="s">
        <v>56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C96" s="34"/>
      <c r="AH96" s="87"/>
      <c r="AI96" s="87"/>
    </row>
    <row r="97" spans="1:35" s="7" customFormat="1" ht="12.75" customHeight="1" x14ac:dyDescent="0.2">
      <c r="A97" s="143" t="s">
        <v>52</v>
      </c>
      <c r="B97" s="144"/>
      <c r="C97" s="145"/>
      <c r="D97" s="141" t="s">
        <v>53</v>
      </c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39" t="s">
        <v>22</v>
      </c>
    </row>
    <row r="98" spans="1:35" s="7" customFormat="1" ht="12.75" customHeight="1" thickBot="1" x14ac:dyDescent="0.25">
      <c r="A98" s="146"/>
      <c r="B98" s="147"/>
      <c r="C98" s="147"/>
      <c r="D98" s="91">
        <v>1990</v>
      </c>
      <c r="E98" s="91">
        <v>1991</v>
      </c>
      <c r="F98" s="91">
        <v>1992</v>
      </c>
      <c r="G98" s="91">
        <v>1993</v>
      </c>
      <c r="H98" s="91">
        <v>1994</v>
      </c>
      <c r="I98" s="91">
        <v>1995</v>
      </c>
      <c r="J98" s="91">
        <v>1996</v>
      </c>
      <c r="K98" s="91">
        <v>1997</v>
      </c>
      <c r="L98" s="91">
        <v>1998</v>
      </c>
      <c r="M98" s="91">
        <v>1999</v>
      </c>
      <c r="N98" s="91">
        <v>2000</v>
      </c>
      <c r="O98" s="91">
        <v>2001</v>
      </c>
      <c r="P98" s="91">
        <v>2002</v>
      </c>
      <c r="Q98" s="91">
        <v>2003</v>
      </c>
      <c r="R98" s="91">
        <v>2004</v>
      </c>
      <c r="S98" s="91">
        <v>2005</v>
      </c>
      <c r="T98" s="91">
        <v>2006</v>
      </c>
      <c r="U98" s="91">
        <v>2007</v>
      </c>
      <c r="V98" s="91">
        <v>2008</v>
      </c>
      <c r="W98" s="91">
        <v>2009</v>
      </c>
      <c r="X98" s="91">
        <v>2010</v>
      </c>
      <c r="Y98" s="91">
        <v>2011</v>
      </c>
      <c r="Z98" s="91">
        <v>2012</v>
      </c>
      <c r="AA98" s="91">
        <v>2013</v>
      </c>
      <c r="AB98" s="91">
        <v>2014</v>
      </c>
      <c r="AC98" s="91">
        <v>2015</v>
      </c>
      <c r="AD98" s="91">
        <v>2016</v>
      </c>
      <c r="AE98" s="91">
        <v>2017</v>
      </c>
      <c r="AF98" s="91">
        <v>2018</v>
      </c>
      <c r="AG98" s="102">
        <v>2019</v>
      </c>
      <c r="AH98" s="102">
        <v>2020</v>
      </c>
      <c r="AI98" s="140"/>
    </row>
    <row r="99" spans="1:35" ht="12.75" customHeight="1" x14ac:dyDescent="0.2">
      <c r="A99" s="39"/>
      <c r="B99" s="40" t="s">
        <v>54</v>
      </c>
      <c r="C99" s="25" t="s">
        <v>25</v>
      </c>
      <c r="D99" s="25">
        <f>D102+D104+D106+D108+D110+D112+D114+D116+D118+D120+D122+D124+D126+D128+D130+D132+D134</f>
        <v>0</v>
      </c>
      <c r="E99" s="25">
        <f t="shared" ref="E99:AH99" si="78">E102+E104+E106+E108+E110+E112+E114+E116+E118+E120+E122+E124+E126+E128+E130+E132+E134</f>
        <v>0</v>
      </c>
      <c r="F99" s="25">
        <f t="shared" si="78"/>
        <v>0</v>
      </c>
      <c r="G99" s="25">
        <f t="shared" si="78"/>
        <v>0</v>
      </c>
      <c r="H99" s="25">
        <f t="shared" si="78"/>
        <v>0</v>
      </c>
      <c r="I99" s="25">
        <f t="shared" si="78"/>
        <v>0</v>
      </c>
      <c r="J99" s="25">
        <f t="shared" si="78"/>
        <v>0</v>
      </c>
      <c r="K99" s="25">
        <f t="shared" si="78"/>
        <v>0</v>
      </c>
      <c r="L99" s="25">
        <f t="shared" si="78"/>
        <v>0</v>
      </c>
      <c r="M99" s="25">
        <f t="shared" si="78"/>
        <v>0</v>
      </c>
      <c r="N99" s="25">
        <f t="shared" si="78"/>
        <v>0</v>
      </c>
      <c r="O99" s="25">
        <f t="shared" si="78"/>
        <v>0</v>
      </c>
      <c r="P99" s="25">
        <f t="shared" si="78"/>
        <v>0</v>
      </c>
      <c r="Q99" s="25">
        <f t="shared" si="78"/>
        <v>0</v>
      </c>
      <c r="R99" s="25">
        <f t="shared" si="78"/>
        <v>0</v>
      </c>
      <c r="S99" s="25">
        <f t="shared" si="78"/>
        <v>0</v>
      </c>
      <c r="T99" s="25">
        <f t="shared" si="78"/>
        <v>0</v>
      </c>
      <c r="U99" s="25">
        <f t="shared" si="78"/>
        <v>0</v>
      </c>
      <c r="V99" s="25">
        <f t="shared" si="78"/>
        <v>0</v>
      </c>
      <c r="W99" s="25">
        <f t="shared" si="78"/>
        <v>0</v>
      </c>
      <c r="X99" s="25">
        <f t="shared" si="78"/>
        <v>490</v>
      </c>
      <c r="Y99" s="25">
        <f t="shared" si="78"/>
        <v>7265</v>
      </c>
      <c r="Z99" s="25">
        <f t="shared" si="78"/>
        <v>3952</v>
      </c>
      <c r="AA99" s="25">
        <f t="shared" si="78"/>
        <v>1318</v>
      </c>
      <c r="AB99" s="25">
        <f t="shared" si="78"/>
        <v>652</v>
      </c>
      <c r="AC99" s="25">
        <f t="shared" si="78"/>
        <v>1065</v>
      </c>
      <c r="AD99" s="25">
        <f t="shared" si="78"/>
        <v>960</v>
      </c>
      <c r="AE99" s="25">
        <f t="shared" si="78"/>
        <v>516</v>
      </c>
      <c r="AF99" s="25">
        <f t="shared" si="78"/>
        <v>204</v>
      </c>
      <c r="AG99" s="25">
        <f t="shared" ref="AG99" si="79">AG102+AG104+AG106+AG108+AG110+AG112+AG114+AG116+AG118+AG120+AG122+AG124+AG126+AG128+AG130+AG132+AG134</f>
        <v>66</v>
      </c>
      <c r="AH99" s="25">
        <f t="shared" si="78"/>
        <v>86</v>
      </c>
      <c r="AI99" s="42">
        <f>SUM(D99:AH99)</f>
        <v>16574</v>
      </c>
    </row>
    <row r="100" spans="1:35" ht="12.75" customHeight="1" thickBot="1" x14ac:dyDescent="0.25">
      <c r="A100" s="43"/>
      <c r="B100" s="16"/>
      <c r="C100" s="20" t="s">
        <v>39</v>
      </c>
      <c r="D100" s="20">
        <f>D103+D105+D107+D109+D111+D113+D115+D117+D119+D121+D123+D125+D127+D129+D131+D133+D135</f>
        <v>0</v>
      </c>
      <c r="E100" s="20">
        <f t="shared" ref="E100:AH100" si="80">E103+E105+E107+E109+E111+E113+E115+E117+E119+E121+E123+E125+E127+E129+E131+E133+E135</f>
        <v>0</v>
      </c>
      <c r="F100" s="20">
        <f t="shared" si="80"/>
        <v>0</v>
      </c>
      <c r="G100" s="20">
        <f t="shared" si="80"/>
        <v>0</v>
      </c>
      <c r="H100" s="20">
        <f t="shared" si="80"/>
        <v>0</v>
      </c>
      <c r="I100" s="20">
        <f t="shared" si="80"/>
        <v>0</v>
      </c>
      <c r="J100" s="20">
        <f t="shared" si="80"/>
        <v>0</v>
      </c>
      <c r="K100" s="20">
        <f t="shared" si="80"/>
        <v>0</v>
      </c>
      <c r="L100" s="20">
        <f t="shared" si="80"/>
        <v>0</v>
      </c>
      <c r="M100" s="20">
        <f t="shared" si="80"/>
        <v>0</v>
      </c>
      <c r="N100" s="20">
        <f t="shared" si="80"/>
        <v>0</v>
      </c>
      <c r="O100" s="20">
        <f t="shared" si="80"/>
        <v>0</v>
      </c>
      <c r="P100" s="20">
        <f t="shared" si="80"/>
        <v>0</v>
      </c>
      <c r="Q100" s="20">
        <f t="shared" si="80"/>
        <v>0</v>
      </c>
      <c r="R100" s="20">
        <f t="shared" si="80"/>
        <v>0</v>
      </c>
      <c r="S100" s="20">
        <f t="shared" si="80"/>
        <v>0</v>
      </c>
      <c r="T100" s="20">
        <f t="shared" si="80"/>
        <v>0</v>
      </c>
      <c r="U100" s="20">
        <f t="shared" si="80"/>
        <v>0</v>
      </c>
      <c r="V100" s="20">
        <f t="shared" si="80"/>
        <v>0</v>
      </c>
      <c r="W100" s="20">
        <f t="shared" si="80"/>
        <v>0</v>
      </c>
      <c r="X100" s="20">
        <f t="shared" si="80"/>
        <v>25095.932316463477</v>
      </c>
      <c r="Y100" s="20">
        <f t="shared" si="80"/>
        <v>927337.41387139296</v>
      </c>
      <c r="Z100" s="20">
        <f t="shared" si="80"/>
        <v>1075305</v>
      </c>
      <c r="AA100" s="20">
        <f t="shared" si="80"/>
        <v>576255</v>
      </c>
      <c r="AB100" s="20">
        <f t="shared" si="80"/>
        <v>430903</v>
      </c>
      <c r="AC100" s="20">
        <f t="shared" si="80"/>
        <v>891813</v>
      </c>
      <c r="AD100" s="20">
        <f t="shared" si="80"/>
        <v>913205</v>
      </c>
      <c r="AE100" s="20">
        <f t="shared" si="80"/>
        <v>517873</v>
      </c>
      <c r="AF100" s="20">
        <f t="shared" si="80"/>
        <v>194620</v>
      </c>
      <c r="AG100" s="20">
        <f t="shared" ref="AG100" si="81">AG103+AG105+AG107+AG109+AG111+AG113+AG115+AG117+AG119+AG121+AG123+AG125+AG127+AG129+AG131+AG133+AG135</f>
        <v>67463</v>
      </c>
      <c r="AH100" s="20">
        <f t="shared" si="80"/>
        <v>95885</v>
      </c>
      <c r="AI100" s="45">
        <f>SUM(D100:AH100)</f>
        <v>5715755.346187856</v>
      </c>
    </row>
    <row r="101" spans="1:35" ht="12.75" customHeight="1" x14ac:dyDescent="0.2">
      <c r="A101" s="58"/>
      <c r="B101" s="1"/>
      <c r="C101" s="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</row>
    <row r="102" spans="1:35" ht="12.75" customHeight="1" x14ac:dyDescent="0.2">
      <c r="A102" s="120" t="s">
        <v>23</v>
      </c>
      <c r="B102" s="137" t="s">
        <v>24</v>
      </c>
      <c r="C102" s="59" t="s">
        <v>25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0</v>
      </c>
      <c r="U102" s="82">
        <v>0</v>
      </c>
      <c r="V102" s="82">
        <v>0</v>
      </c>
      <c r="W102" s="82">
        <v>0</v>
      </c>
      <c r="X102" s="82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f>'Ingreso de Datos 2020'!I63</f>
        <v>0</v>
      </c>
      <c r="AI102" s="85">
        <f t="shared" ref="AI102:AI135" si="82">SUM(D102:AH102)</f>
        <v>0</v>
      </c>
    </row>
    <row r="103" spans="1:35" ht="12.75" customHeight="1" x14ac:dyDescent="0.2">
      <c r="A103" s="121"/>
      <c r="B103" s="138"/>
      <c r="C103" s="57" t="s">
        <v>39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83">
        <v>0</v>
      </c>
      <c r="U103" s="83">
        <v>0</v>
      </c>
      <c r="V103" s="83">
        <v>0</v>
      </c>
      <c r="W103" s="83">
        <v>0</v>
      </c>
      <c r="X103" s="83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f>'Ingreso de Datos 2020'!I64</f>
        <v>0</v>
      </c>
      <c r="AI103" s="86">
        <f t="shared" si="82"/>
        <v>0</v>
      </c>
    </row>
    <row r="104" spans="1:35" ht="12.75" customHeight="1" x14ac:dyDescent="0.2">
      <c r="A104" s="121"/>
      <c r="B104" s="137" t="s">
        <v>27</v>
      </c>
      <c r="C104" s="10" t="s">
        <v>25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2">
        <v>0</v>
      </c>
      <c r="U104" s="82">
        <v>0</v>
      </c>
      <c r="V104" s="82">
        <v>0</v>
      </c>
      <c r="W104" s="82">
        <v>0</v>
      </c>
      <c r="X104" s="82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f>'Ingreso de Datos 2020'!I65</f>
        <v>0</v>
      </c>
      <c r="AI104" s="85">
        <f t="shared" si="82"/>
        <v>0</v>
      </c>
    </row>
    <row r="105" spans="1:35" ht="12.75" customHeight="1" x14ac:dyDescent="0.2">
      <c r="A105" s="121"/>
      <c r="B105" s="138"/>
      <c r="C105" s="11" t="s">
        <v>39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83">
        <v>0</v>
      </c>
      <c r="R105" s="83">
        <v>0</v>
      </c>
      <c r="S105" s="83">
        <v>0</v>
      </c>
      <c r="T105" s="83">
        <v>0</v>
      </c>
      <c r="U105" s="83">
        <v>0</v>
      </c>
      <c r="V105" s="83">
        <v>0</v>
      </c>
      <c r="W105" s="83">
        <v>0</v>
      </c>
      <c r="X105" s="83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f>'Ingreso de Datos 2020'!I66</f>
        <v>0</v>
      </c>
      <c r="AI105" s="86">
        <f t="shared" si="82"/>
        <v>0</v>
      </c>
    </row>
    <row r="106" spans="1:35" ht="12.75" customHeight="1" x14ac:dyDescent="0.2">
      <c r="A106" s="121"/>
      <c r="B106" s="137" t="s">
        <v>28</v>
      </c>
      <c r="C106" s="10" t="s">
        <v>25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2">
        <v>0</v>
      </c>
      <c r="U106" s="82">
        <v>0</v>
      </c>
      <c r="V106" s="82">
        <v>0</v>
      </c>
      <c r="W106" s="82">
        <v>0</v>
      </c>
      <c r="X106" s="82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f>'Ingreso de Datos 2020'!I67</f>
        <v>0</v>
      </c>
      <c r="AI106" s="85">
        <f t="shared" si="82"/>
        <v>0</v>
      </c>
    </row>
    <row r="107" spans="1:35" ht="12.75" customHeight="1" x14ac:dyDescent="0.2">
      <c r="A107" s="121"/>
      <c r="B107" s="138"/>
      <c r="C107" s="11" t="s">
        <v>39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83">
        <v>0</v>
      </c>
      <c r="U107" s="83">
        <v>0</v>
      </c>
      <c r="V107" s="83">
        <v>0</v>
      </c>
      <c r="W107" s="83">
        <v>0</v>
      </c>
      <c r="X107" s="83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f>'Ingreso de Datos 2020'!I68</f>
        <v>0</v>
      </c>
      <c r="AI107" s="86">
        <f t="shared" si="82"/>
        <v>0</v>
      </c>
    </row>
    <row r="108" spans="1:35" ht="12.75" customHeight="1" x14ac:dyDescent="0.2">
      <c r="A108" s="121"/>
      <c r="B108" s="137" t="s">
        <v>29</v>
      </c>
      <c r="C108" s="10" t="s">
        <v>25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  <c r="V108" s="82">
        <v>0</v>
      </c>
      <c r="W108" s="82">
        <v>0</v>
      </c>
      <c r="X108" s="82">
        <v>0</v>
      </c>
      <c r="Y108" s="17">
        <v>883</v>
      </c>
      <c r="Z108" s="17">
        <v>1474</v>
      </c>
      <c r="AA108" s="17">
        <v>792</v>
      </c>
      <c r="AB108" s="17">
        <v>197</v>
      </c>
      <c r="AC108" s="17">
        <v>76</v>
      </c>
      <c r="AD108" s="17">
        <v>108</v>
      </c>
      <c r="AE108" s="17">
        <v>12</v>
      </c>
      <c r="AF108" s="17">
        <v>8</v>
      </c>
      <c r="AG108" s="17">
        <v>0</v>
      </c>
      <c r="AH108" s="17">
        <f>'Ingreso de Datos 2020'!I69</f>
        <v>1</v>
      </c>
      <c r="AI108" s="85">
        <f t="shared" si="82"/>
        <v>3551</v>
      </c>
    </row>
    <row r="109" spans="1:35" ht="12.75" customHeight="1" x14ac:dyDescent="0.2">
      <c r="A109" s="121"/>
      <c r="B109" s="138"/>
      <c r="C109" s="11" t="s">
        <v>39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3">
        <v>0</v>
      </c>
      <c r="Y109" s="18">
        <v>536819</v>
      </c>
      <c r="Z109" s="18">
        <v>809266</v>
      </c>
      <c r="AA109" s="18">
        <v>403016</v>
      </c>
      <c r="AB109" s="18">
        <v>94548</v>
      </c>
      <c r="AC109" s="18">
        <v>44232</v>
      </c>
      <c r="AD109" s="18">
        <v>56702</v>
      </c>
      <c r="AE109" s="18">
        <v>8035</v>
      </c>
      <c r="AF109" s="18">
        <v>5111</v>
      </c>
      <c r="AG109" s="18">
        <v>226</v>
      </c>
      <c r="AH109" s="18">
        <f>'Ingreso de Datos 2020'!I70</f>
        <v>603</v>
      </c>
      <c r="AI109" s="86">
        <f t="shared" si="82"/>
        <v>1958558</v>
      </c>
    </row>
    <row r="110" spans="1:35" ht="12.75" customHeight="1" x14ac:dyDescent="0.2">
      <c r="A110" s="121"/>
      <c r="B110" s="137" t="s">
        <v>30</v>
      </c>
      <c r="C110" s="10" t="s">
        <v>25</v>
      </c>
      <c r="D110" s="82">
        <v>0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0</v>
      </c>
      <c r="U110" s="82">
        <v>0</v>
      </c>
      <c r="V110" s="82">
        <v>0</v>
      </c>
      <c r="W110" s="82">
        <v>0</v>
      </c>
      <c r="X110" s="82">
        <v>0</v>
      </c>
      <c r="Y110" s="17">
        <v>0</v>
      </c>
      <c r="Z110" s="17">
        <v>0</v>
      </c>
      <c r="AA110" s="17">
        <v>77</v>
      </c>
      <c r="AB110" s="17">
        <v>33</v>
      </c>
      <c r="AC110" s="17">
        <v>399</v>
      </c>
      <c r="AD110" s="17">
        <v>558</v>
      </c>
      <c r="AE110" s="17">
        <v>321</v>
      </c>
      <c r="AF110" s="17">
        <v>69</v>
      </c>
      <c r="AG110" s="17">
        <v>28</v>
      </c>
      <c r="AH110" s="17">
        <f>'Ingreso de Datos 2020'!I71</f>
        <v>58</v>
      </c>
      <c r="AI110" s="85">
        <f t="shared" si="82"/>
        <v>1543</v>
      </c>
    </row>
    <row r="111" spans="1:35" ht="12.75" customHeight="1" x14ac:dyDescent="0.2">
      <c r="A111" s="121"/>
      <c r="B111" s="138"/>
      <c r="C111" s="11" t="s">
        <v>39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18">
        <v>0</v>
      </c>
      <c r="Z111" s="18">
        <v>0</v>
      </c>
      <c r="AA111" s="18">
        <v>46495</v>
      </c>
      <c r="AB111" s="18">
        <v>24251</v>
      </c>
      <c r="AC111" s="18">
        <v>384209</v>
      </c>
      <c r="AD111" s="18">
        <v>592652</v>
      </c>
      <c r="AE111" s="18">
        <v>339028</v>
      </c>
      <c r="AF111" s="18">
        <v>79719</v>
      </c>
      <c r="AG111" s="18">
        <v>30368</v>
      </c>
      <c r="AH111" s="18">
        <f>'Ingreso de Datos 2020'!I72</f>
        <v>67172</v>
      </c>
      <c r="AI111" s="86">
        <f t="shared" si="82"/>
        <v>1563894</v>
      </c>
    </row>
    <row r="112" spans="1:35" ht="12.75" customHeight="1" x14ac:dyDescent="0.2">
      <c r="A112" s="121"/>
      <c r="B112" s="137" t="s">
        <v>31</v>
      </c>
      <c r="C112" s="10" t="s">
        <v>25</v>
      </c>
      <c r="D112" s="82">
        <v>0</v>
      </c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82">
        <v>0</v>
      </c>
      <c r="U112" s="82">
        <v>0</v>
      </c>
      <c r="V112" s="82">
        <v>0</v>
      </c>
      <c r="W112" s="82">
        <v>0</v>
      </c>
      <c r="X112" s="82">
        <v>0</v>
      </c>
      <c r="Y112" s="17">
        <v>0</v>
      </c>
      <c r="Z112" s="17">
        <v>0</v>
      </c>
      <c r="AA112" s="17"/>
      <c r="AB112" s="17"/>
      <c r="AC112" s="17"/>
      <c r="AD112" s="17"/>
      <c r="AE112" s="17">
        <v>0</v>
      </c>
      <c r="AF112" s="17">
        <v>0</v>
      </c>
      <c r="AG112" s="17">
        <v>0</v>
      </c>
      <c r="AH112" s="17">
        <f>'Ingreso de Datos 2020'!I73</f>
        <v>0</v>
      </c>
      <c r="AI112" s="85">
        <f t="shared" si="82"/>
        <v>0</v>
      </c>
    </row>
    <row r="113" spans="1:35" ht="12.75" customHeight="1" x14ac:dyDescent="0.2">
      <c r="A113" s="122"/>
      <c r="B113" s="138"/>
      <c r="C113" s="11" t="s">
        <v>39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v>0</v>
      </c>
      <c r="V113" s="83">
        <v>0</v>
      </c>
      <c r="W113" s="83">
        <v>0</v>
      </c>
      <c r="X113" s="83">
        <v>0</v>
      </c>
      <c r="Y113" s="18">
        <v>0</v>
      </c>
      <c r="Z113" s="18">
        <v>0</v>
      </c>
      <c r="AA113" s="18"/>
      <c r="AB113" s="18"/>
      <c r="AC113" s="18"/>
      <c r="AD113" s="18"/>
      <c r="AE113" s="18">
        <v>0</v>
      </c>
      <c r="AF113" s="18">
        <v>0</v>
      </c>
      <c r="AG113" s="18">
        <v>0</v>
      </c>
      <c r="AH113" s="18">
        <f>'Ingreso de Datos 2020'!I74</f>
        <v>0</v>
      </c>
      <c r="AI113" s="86">
        <f t="shared" si="82"/>
        <v>0</v>
      </c>
    </row>
    <row r="114" spans="1:35" ht="12.75" customHeight="1" x14ac:dyDescent="0.2">
      <c r="A114" s="120" t="s">
        <v>32</v>
      </c>
      <c r="B114" s="137" t="s">
        <v>33</v>
      </c>
      <c r="C114" s="10" t="s">
        <v>25</v>
      </c>
      <c r="D114" s="82">
        <v>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0</v>
      </c>
      <c r="U114" s="82">
        <v>0</v>
      </c>
      <c r="V114" s="82">
        <v>0</v>
      </c>
      <c r="W114" s="82">
        <v>0</v>
      </c>
      <c r="X114" s="82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f>'Ingreso de Datos 2020'!I75</f>
        <v>0</v>
      </c>
      <c r="AI114" s="85">
        <f t="shared" si="82"/>
        <v>0</v>
      </c>
    </row>
    <row r="115" spans="1:35" ht="12.75" customHeight="1" x14ac:dyDescent="0.2">
      <c r="A115" s="121"/>
      <c r="B115" s="138"/>
      <c r="C115" s="11" t="s">
        <v>39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v>0</v>
      </c>
      <c r="V115" s="83">
        <v>0</v>
      </c>
      <c r="W115" s="83">
        <v>0</v>
      </c>
      <c r="X115" s="83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f>'Ingreso de Datos 2020'!I76</f>
        <v>0</v>
      </c>
      <c r="AI115" s="86">
        <f t="shared" si="82"/>
        <v>0</v>
      </c>
    </row>
    <row r="116" spans="1:35" ht="12.75" customHeight="1" x14ac:dyDescent="0.2">
      <c r="A116" s="121"/>
      <c r="B116" s="137" t="s">
        <v>34</v>
      </c>
      <c r="C116" s="10" t="s">
        <v>25</v>
      </c>
      <c r="D116" s="82">
        <v>0</v>
      </c>
      <c r="E116" s="82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82">
        <v>0</v>
      </c>
      <c r="V116" s="82">
        <v>0</v>
      </c>
      <c r="W116" s="82">
        <v>0</v>
      </c>
      <c r="X116" s="82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f>'Ingreso de Datos 2020'!I77</f>
        <v>0</v>
      </c>
      <c r="AI116" s="85">
        <f t="shared" si="82"/>
        <v>0</v>
      </c>
    </row>
    <row r="117" spans="1:35" ht="12.75" customHeight="1" x14ac:dyDescent="0.2">
      <c r="A117" s="121"/>
      <c r="B117" s="138"/>
      <c r="C117" s="11" t="s">
        <v>39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0</v>
      </c>
      <c r="U117" s="83">
        <v>0</v>
      </c>
      <c r="V117" s="83">
        <v>0</v>
      </c>
      <c r="W117" s="83">
        <v>0</v>
      </c>
      <c r="X117" s="83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f>'Ingreso de Datos 2020'!I78</f>
        <v>0</v>
      </c>
      <c r="AI117" s="86">
        <f t="shared" si="82"/>
        <v>0</v>
      </c>
    </row>
    <row r="118" spans="1:35" ht="12.75" customHeight="1" x14ac:dyDescent="0.2">
      <c r="A118" s="121"/>
      <c r="B118" s="137" t="s">
        <v>35</v>
      </c>
      <c r="C118" s="10" t="s">
        <v>25</v>
      </c>
      <c r="D118" s="82">
        <v>0</v>
      </c>
      <c r="E118" s="82">
        <v>0</v>
      </c>
      <c r="F118" s="82">
        <v>0</v>
      </c>
      <c r="G118" s="82">
        <v>0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  <c r="U118" s="82">
        <v>0</v>
      </c>
      <c r="V118" s="82">
        <v>0</v>
      </c>
      <c r="W118" s="82">
        <v>0</v>
      </c>
      <c r="X118" s="82">
        <v>0</v>
      </c>
      <c r="Y118" s="17">
        <v>3</v>
      </c>
      <c r="Z118" s="17">
        <v>102</v>
      </c>
      <c r="AA118" s="17">
        <v>169</v>
      </c>
      <c r="AB118" s="17">
        <v>101</v>
      </c>
      <c r="AC118" s="17">
        <v>39</v>
      </c>
      <c r="AD118" s="17">
        <v>4</v>
      </c>
      <c r="AE118" s="17">
        <v>0</v>
      </c>
      <c r="AF118" s="17">
        <v>15</v>
      </c>
      <c r="AG118" s="17">
        <v>0</v>
      </c>
      <c r="AH118" s="17">
        <f>'Ingreso de Datos 2020'!I79</f>
        <v>0</v>
      </c>
      <c r="AI118" s="85">
        <f t="shared" si="82"/>
        <v>433</v>
      </c>
    </row>
    <row r="119" spans="1:35" ht="12.75" customHeight="1" x14ac:dyDescent="0.2">
      <c r="A119" s="121"/>
      <c r="B119" s="138"/>
      <c r="C119" s="11" t="s">
        <v>39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0</v>
      </c>
      <c r="V119" s="83">
        <v>0</v>
      </c>
      <c r="W119" s="83">
        <v>0</v>
      </c>
      <c r="X119" s="83">
        <v>0</v>
      </c>
      <c r="Y119" s="18">
        <v>687</v>
      </c>
      <c r="Z119" s="18">
        <v>52960</v>
      </c>
      <c r="AA119" s="18">
        <v>89550</v>
      </c>
      <c r="AB119" s="18">
        <v>54169</v>
      </c>
      <c r="AC119" s="18">
        <v>16202</v>
      </c>
      <c r="AD119" s="18">
        <v>2150</v>
      </c>
      <c r="AE119" s="18">
        <v>40</v>
      </c>
      <c r="AF119" s="18">
        <v>4910</v>
      </c>
      <c r="AG119" s="18">
        <v>0</v>
      </c>
      <c r="AH119" s="18">
        <f>'Ingreso de Datos 2020'!I80</f>
        <v>0</v>
      </c>
      <c r="AI119" s="86">
        <f t="shared" si="82"/>
        <v>220668</v>
      </c>
    </row>
    <row r="120" spans="1:35" ht="12.75" customHeight="1" x14ac:dyDescent="0.2">
      <c r="A120" s="121"/>
      <c r="B120" s="137" t="s">
        <v>36</v>
      </c>
      <c r="C120" s="10" t="s">
        <v>25</v>
      </c>
      <c r="D120" s="82">
        <v>0</v>
      </c>
      <c r="E120" s="82">
        <v>0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2">
        <v>0</v>
      </c>
      <c r="U120" s="82">
        <v>0</v>
      </c>
      <c r="V120" s="82">
        <v>0</v>
      </c>
      <c r="W120" s="82">
        <v>0</v>
      </c>
      <c r="X120" s="82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f>'Ingreso de Datos 2020'!I81</f>
        <v>0</v>
      </c>
      <c r="AI120" s="85">
        <f t="shared" si="82"/>
        <v>0</v>
      </c>
    </row>
    <row r="121" spans="1:35" ht="12.75" customHeight="1" x14ac:dyDescent="0.2">
      <c r="A121" s="121"/>
      <c r="B121" s="138"/>
      <c r="C121" s="11" t="s">
        <v>39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T121" s="83">
        <v>0</v>
      </c>
      <c r="U121" s="83">
        <v>0</v>
      </c>
      <c r="V121" s="83">
        <v>0</v>
      </c>
      <c r="W121" s="83">
        <v>0</v>
      </c>
      <c r="X121" s="83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f>'Ingreso de Datos 2020'!I82</f>
        <v>0</v>
      </c>
      <c r="AI121" s="86">
        <f t="shared" si="82"/>
        <v>0</v>
      </c>
    </row>
    <row r="122" spans="1:35" ht="12.75" customHeight="1" x14ac:dyDescent="0.2">
      <c r="A122" s="121"/>
      <c r="B122" s="137" t="s">
        <v>37</v>
      </c>
      <c r="C122" s="10" t="s">
        <v>25</v>
      </c>
      <c r="D122" s="82">
        <v>0</v>
      </c>
      <c r="E122" s="82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2">
        <v>0</v>
      </c>
      <c r="U122" s="82">
        <v>0</v>
      </c>
      <c r="V122" s="82">
        <v>0</v>
      </c>
      <c r="W122" s="82">
        <v>0</v>
      </c>
      <c r="X122" s="82">
        <v>0</v>
      </c>
      <c r="Y122" s="17">
        <v>0</v>
      </c>
      <c r="Z122" s="17">
        <v>0</v>
      </c>
      <c r="AA122" s="17">
        <v>0</v>
      </c>
      <c r="AB122" s="17">
        <v>302</v>
      </c>
      <c r="AC122" s="17">
        <v>533</v>
      </c>
      <c r="AD122" s="17">
        <v>289</v>
      </c>
      <c r="AE122" s="17">
        <v>183</v>
      </c>
      <c r="AF122" s="17">
        <v>112</v>
      </c>
      <c r="AG122" s="17">
        <v>38</v>
      </c>
      <c r="AH122" s="17">
        <f>'Ingreso de Datos 2020'!I83</f>
        <v>27</v>
      </c>
      <c r="AI122" s="85">
        <f t="shared" si="82"/>
        <v>1484</v>
      </c>
    </row>
    <row r="123" spans="1:35" ht="12.75" customHeight="1" x14ac:dyDescent="0.2">
      <c r="A123" s="121"/>
      <c r="B123" s="138"/>
      <c r="C123" s="11" t="s">
        <v>39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83">
        <v>0</v>
      </c>
      <c r="S123" s="83">
        <v>0</v>
      </c>
      <c r="T123" s="83">
        <v>0</v>
      </c>
      <c r="U123" s="83">
        <v>0</v>
      </c>
      <c r="V123" s="83">
        <v>0</v>
      </c>
      <c r="W123" s="83">
        <v>0</v>
      </c>
      <c r="X123" s="83">
        <v>0</v>
      </c>
      <c r="Y123" s="18">
        <v>0</v>
      </c>
      <c r="Z123" s="18">
        <v>0</v>
      </c>
      <c r="AA123" s="18">
        <v>0</v>
      </c>
      <c r="AB123" s="18">
        <v>255900</v>
      </c>
      <c r="AC123" s="18">
        <v>442699</v>
      </c>
      <c r="AD123" s="18">
        <v>261646</v>
      </c>
      <c r="AE123" s="18">
        <v>170770</v>
      </c>
      <c r="AF123" s="18">
        <v>104880</v>
      </c>
      <c r="AG123" s="18">
        <v>36869</v>
      </c>
      <c r="AH123" s="18">
        <f>'Ingreso de Datos 2020'!I84</f>
        <v>28110</v>
      </c>
      <c r="AI123" s="86">
        <f t="shared" si="82"/>
        <v>1300874</v>
      </c>
    </row>
    <row r="124" spans="1:35" ht="12.75" customHeight="1" x14ac:dyDescent="0.2">
      <c r="A124" s="121"/>
      <c r="B124" s="137" t="s">
        <v>38</v>
      </c>
      <c r="C124" s="10" t="s">
        <v>25</v>
      </c>
      <c r="D124" s="82">
        <v>0</v>
      </c>
      <c r="E124" s="82">
        <v>0</v>
      </c>
      <c r="F124" s="82">
        <v>0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0</v>
      </c>
      <c r="R124" s="82">
        <v>0</v>
      </c>
      <c r="S124" s="82">
        <v>0</v>
      </c>
      <c r="T124" s="82">
        <v>0</v>
      </c>
      <c r="U124" s="82">
        <v>0</v>
      </c>
      <c r="V124" s="82">
        <v>0</v>
      </c>
      <c r="W124" s="82">
        <v>0</v>
      </c>
      <c r="X124" s="82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f>'Ingreso de Datos 2020'!I85</f>
        <v>0</v>
      </c>
      <c r="AI124" s="85">
        <f t="shared" si="82"/>
        <v>0</v>
      </c>
    </row>
    <row r="125" spans="1:35" ht="12.75" customHeight="1" x14ac:dyDescent="0.2">
      <c r="A125" s="121"/>
      <c r="B125" s="138"/>
      <c r="C125" s="11" t="s">
        <v>39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v>0</v>
      </c>
      <c r="V125" s="83">
        <v>0</v>
      </c>
      <c r="W125" s="83">
        <v>0</v>
      </c>
      <c r="X125" s="83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f>'Ingreso de Datos 2020'!I86</f>
        <v>0</v>
      </c>
      <c r="AI125" s="86">
        <f t="shared" si="82"/>
        <v>0</v>
      </c>
    </row>
    <row r="126" spans="1:35" ht="12.75" customHeight="1" x14ac:dyDescent="0.2">
      <c r="A126" s="121"/>
      <c r="B126" s="137" t="s">
        <v>40</v>
      </c>
      <c r="C126" s="10" t="s">
        <v>25</v>
      </c>
      <c r="D126" s="82">
        <v>0</v>
      </c>
      <c r="E126" s="82">
        <v>0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f>'Ingreso de Datos 2020'!I87</f>
        <v>0</v>
      </c>
      <c r="AI126" s="85">
        <f t="shared" si="82"/>
        <v>0</v>
      </c>
    </row>
    <row r="127" spans="1:35" ht="12.75" customHeight="1" x14ac:dyDescent="0.2">
      <c r="A127" s="122"/>
      <c r="B127" s="138"/>
      <c r="C127" s="11" t="s">
        <v>39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3">
        <v>0</v>
      </c>
      <c r="X127" s="83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f>'Ingreso de Datos 2020'!I88</f>
        <v>0</v>
      </c>
      <c r="AI127" s="86">
        <f t="shared" si="82"/>
        <v>0</v>
      </c>
    </row>
    <row r="128" spans="1:35" ht="12.75" customHeight="1" x14ac:dyDescent="0.2">
      <c r="A128" s="133" t="s">
        <v>41</v>
      </c>
      <c r="B128" s="137" t="s">
        <v>42</v>
      </c>
      <c r="C128" s="10" t="s">
        <v>25</v>
      </c>
      <c r="D128" s="82">
        <v>0</v>
      </c>
      <c r="E128" s="82">
        <v>0</v>
      </c>
      <c r="F128" s="82">
        <v>0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2">
        <v>0</v>
      </c>
      <c r="O128" s="82">
        <v>0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490</v>
      </c>
      <c r="Y128" s="17">
        <v>6379</v>
      </c>
      <c r="Z128" s="17">
        <v>2376</v>
      </c>
      <c r="AA128" s="17">
        <v>280</v>
      </c>
      <c r="AB128" s="17">
        <v>19</v>
      </c>
      <c r="AC128" s="17">
        <v>18</v>
      </c>
      <c r="AD128" s="17">
        <v>1</v>
      </c>
      <c r="AE128" s="17">
        <v>0</v>
      </c>
      <c r="AF128" s="17">
        <v>0</v>
      </c>
      <c r="AG128" s="17">
        <v>0</v>
      </c>
      <c r="AH128" s="17">
        <f>'Ingreso de Datos 2020'!I89</f>
        <v>0</v>
      </c>
      <c r="AI128" s="85">
        <f t="shared" si="82"/>
        <v>9563</v>
      </c>
    </row>
    <row r="129" spans="1:35" ht="12.75" customHeight="1" x14ac:dyDescent="0.2">
      <c r="A129" s="134"/>
      <c r="B129" s="138"/>
      <c r="C129" s="11" t="s">
        <v>39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3">
        <v>0</v>
      </c>
      <c r="X129" s="83">
        <v>25095.932316463477</v>
      </c>
      <c r="Y129" s="18">
        <v>389831.41387139296</v>
      </c>
      <c r="Z129" s="18">
        <v>213079</v>
      </c>
      <c r="AA129" s="18">
        <v>37194</v>
      </c>
      <c r="AB129" s="18">
        <v>2035</v>
      </c>
      <c r="AC129" s="18">
        <v>4471</v>
      </c>
      <c r="AD129" s="18">
        <v>55</v>
      </c>
      <c r="AE129" s="18">
        <v>0</v>
      </c>
      <c r="AF129" s="18">
        <v>0</v>
      </c>
      <c r="AG129" s="18">
        <v>0</v>
      </c>
      <c r="AH129" s="18">
        <f>'Ingreso de Datos 2020'!I90</f>
        <v>0</v>
      </c>
      <c r="AI129" s="86">
        <f t="shared" si="82"/>
        <v>671761.34618785651</v>
      </c>
    </row>
    <row r="130" spans="1:35" ht="12.75" customHeight="1" x14ac:dyDescent="0.2">
      <c r="A130" s="134"/>
      <c r="B130" s="137" t="s">
        <v>43</v>
      </c>
      <c r="C130" s="10" t="s">
        <v>25</v>
      </c>
      <c r="D130" s="82">
        <v>0</v>
      </c>
      <c r="E130" s="82">
        <v>0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2">
        <v>0</v>
      </c>
      <c r="T130" s="82">
        <v>0</v>
      </c>
      <c r="U130" s="82">
        <v>0</v>
      </c>
      <c r="V130" s="82">
        <v>0</v>
      </c>
      <c r="W130" s="82">
        <v>0</v>
      </c>
      <c r="X130" s="82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f>'Ingreso de Datos 2020'!I91</f>
        <v>0</v>
      </c>
      <c r="AI130" s="85">
        <f t="shared" si="82"/>
        <v>0</v>
      </c>
    </row>
    <row r="131" spans="1:35" ht="12.75" customHeight="1" x14ac:dyDescent="0.2">
      <c r="A131" s="134"/>
      <c r="B131" s="138"/>
      <c r="C131" s="11" t="s">
        <v>39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  <c r="Q131" s="83">
        <v>0</v>
      </c>
      <c r="R131" s="83">
        <v>0</v>
      </c>
      <c r="S131" s="83">
        <v>0</v>
      </c>
      <c r="T131" s="83">
        <v>0</v>
      </c>
      <c r="U131" s="83">
        <v>0</v>
      </c>
      <c r="V131" s="83">
        <v>0</v>
      </c>
      <c r="W131" s="83">
        <v>0</v>
      </c>
      <c r="X131" s="83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f>'Ingreso de Datos 2020'!I92</f>
        <v>0</v>
      </c>
      <c r="AI131" s="86">
        <f t="shared" si="82"/>
        <v>0</v>
      </c>
    </row>
    <row r="132" spans="1:35" ht="12.75" customHeight="1" x14ac:dyDescent="0.2">
      <c r="A132" s="134"/>
      <c r="B132" s="137" t="s">
        <v>44</v>
      </c>
      <c r="C132" s="10" t="s">
        <v>25</v>
      </c>
      <c r="D132" s="82">
        <v>0</v>
      </c>
      <c r="E132" s="82">
        <v>0</v>
      </c>
      <c r="F132" s="82">
        <v>0</v>
      </c>
      <c r="G132" s="82">
        <v>0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0</v>
      </c>
      <c r="S132" s="82">
        <v>0</v>
      </c>
      <c r="T132" s="82">
        <v>0</v>
      </c>
      <c r="U132" s="82">
        <v>0</v>
      </c>
      <c r="V132" s="82">
        <v>0</v>
      </c>
      <c r="W132" s="82">
        <v>0</v>
      </c>
      <c r="X132" s="82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f>'Ingreso de Datos 2020'!I93</f>
        <v>0</v>
      </c>
      <c r="AI132" s="85">
        <f t="shared" si="82"/>
        <v>0</v>
      </c>
    </row>
    <row r="133" spans="1:35" ht="12.75" customHeight="1" x14ac:dyDescent="0.2">
      <c r="A133" s="134"/>
      <c r="B133" s="138"/>
      <c r="C133" s="11" t="s">
        <v>39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0</v>
      </c>
      <c r="S133" s="83">
        <v>0</v>
      </c>
      <c r="T133" s="83">
        <v>0</v>
      </c>
      <c r="U133" s="83">
        <v>0</v>
      </c>
      <c r="V133" s="83">
        <v>0</v>
      </c>
      <c r="W133" s="83">
        <v>0</v>
      </c>
      <c r="X133" s="83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f>'Ingreso de Datos 2020'!I94</f>
        <v>0</v>
      </c>
      <c r="AI133" s="86">
        <f t="shared" si="82"/>
        <v>0</v>
      </c>
    </row>
    <row r="134" spans="1:35" ht="12.75" customHeight="1" x14ac:dyDescent="0.2">
      <c r="A134" s="134"/>
      <c r="B134" s="137" t="s">
        <v>45</v>
      </c>
      <c r="C134" s="10" t="s">
        <v>25</v>
      </c>
      <c r="D134" s="82">
        <v>0</v>
      </c>
      <c r="E134" s="82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f>'Ingreso de Datos 2020'!I101</f>
        <v>0</v>
      </c>
      <c r="AF134" s="17">
        <v>0</v>
      </c>
      <c r="AG134" s="17">
        <v>0</v>
      </c>
      <c r="AH134" s="17">
        <f>'Ingreso de Datos 2020'!I95</f>
        <v>0</v>
      </c>
      <c r="AI134" s="85">
        <f t="shared" si="82"/>
        <v>0</v>
      </c>
    </row>
    <row r="135" spans="1:35" ht="12.75" customHeight="1" x14ac:dyDescent="0.2">
      <c r="A135" s="148"/>
      <c r="B135" s="138"/>
      <c r="C135" s="11" t="s">
        <v>39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  <c r="Q135" s="83">
        <v>0</v>
      </c>
      <c r="R135" s="83">
        <v>0</v>
      </c>
      <c r="S135" s="83">
        <v>0</v>
      </c>
      <c r="T135" s="83">
        <v>0</v>
      </c>
      <c r="U135" s="83">
        <v>0</v>
      </c>
      <c r="V135" s="83">
        <v>0</v>
      </c>
      <c r="W135" s="83">
        <v>0</v>
      </c>
      <c r="X135" s="83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f>'Ingreso de Datos 2020'!I102</f>
        <v>0</v>
      </c>
      <c r="AF135" s="18">
        <v>0</v>
      </c>
      <c r="AG135" s="18">
        <v>0</v>
      </c>
      <c r="AH135" s="18">
        <f>'Ingreso de Datos 2020'!I96</f>
        <v>0</v>
      </c>
      <c r="AI135" s="86">
        <f t="shared" si="82"/>
        <v>0</v>
      </c>
    </row>
    <row r="136" spans="1:35" ht="12.75" customHeight="1" x14ac:dyDescent="0.2">
      <c r="A136" s="3" t="str">
        <f>A46</f>
        <v>FUENTE: reporte mensual Metas Subsidios Asignados DPH a DIFIN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8"/>
      <c r="AD136" s="28"/>
      <c r="AE136" s="28"/>
      <c r="AF136" s="28"/>
      <c r="AG136" s="28"/>
      <c r="AH136" s="28"/>
      <c r="AI136" s="28"/>
    </row>
    <row r="137" spans="1:3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</sheetData>
  <sheetProtection sheet="1" objects="1" scenarios="1"/>
  <mergeCells count="69">
    <mergeCell ref="A83:A90"/>
    <mergeCell ref="B89:B90"/>
    <mergeCell ref="A128:A135"/>
    <mergeCell ref="B134:B135"/>
    <mergeCell ref="A69:A82"/>
    <mergeCell ref="A114:A127"/>
    <mergeCell ref="B126:B127"/>
    <mergeCell ref="B124:B125"/>
    <mergeCell ref="B132:B133"/>
    <mergeCell ref="B85:B86"/>
    <mergeCell ref="B83:B84"/>
    <mergeCell ref="B75:B76"/>
    <mergeCell ref="B108:B109"/>
    <mergeCell ref="B120:B121"/>
    <mergeCell ref="B122:B123"/>
    <mergeCell ref="B77:B78"/>
    <mergeCell ref="A57:A68"/>
    <mergeCell ref="B57:B58"/>
    <mergeCell ref="B71:B72"/>
    <mergeCell ref="B69:B70"/>
    <mergeCell ref="B67:B68"/>
    <mergeCell ref="B65:B66"/>
    <mergeCell ref="A38:A45"/>
    <mergeCell ref="B44:B45"/>
    <mergeCell ref="B38:B39"/>
    <mergeCell ref="B42:B43"/>
    <mergeCell ref="A52:C53"/>
    <mergeCell ref="B40:B41"/>
    <mergeCell ref="A7:C8"/>
    <mergeCell ref="B26:B27"/>
    <mergeCell ref="B28:B29"/>
    <mergeCell ref="A24:A37"/>
    <mergeCell ref="B24:B25"/>
    <mergeCell ref="A12:A23"/>
    <mergeCell ref="B22:B23"/>
    <mergeCell ref="B12:B13"/>
    <mergeCell ref="B14:B15"/>
    <mergeCell ref="B18:B19"/>
    <mergeCell ref="B16:B17"/>
    <mergeCell ref="B30:B31"/>
    <mergeCell ref="B32:B33"/>
    <mergeCell ref="B34:B35"/>
    <mergeCell ref="B36:B37"/>
    <mergeCell ref="B20:B21"/>
    <mergeCell ref="B79:B80"/>
    <mergeCell ref="B81:B82"/>
    <mergeCell ref="B114:B115"/>
    <mergeCell ref="B116:B117"/>
    <mergeCell ref="B118:B119"/>
    <mergeCell ref="B110:B111"/>
    <mergeCell ref="B102:B103"/>
    <mergeCell ref="B104:B105"/>
    <mergeCell ref="B106:B107"/>
    <mergeCell ref="B130:B131"/>
    <mergeCell ref="A102:A113"/>
    <mergeCell ref="B112:B113"/>
    <mergeCell ref="AI7:AI8"/>
    <mergeCell ref="AI52:AI53"/>
    <mergeCell ref="AI97:AI98"/>
    <mergeCell ref="D7:AH7"/>
    <mergeCell ref="D52:AH52"/>
    <mergeCell ref="D97:AH97"/>
    <mergeCell ref="B128:B129"/>
    <mergeCell ref="B73:B74"/>
    <mergeCell ref="B59:B60"/>
    <mergeCell ref="B61:B62"/>
    <mergeCell ref="B63:B64"/>
    <mergeCell ref="A97:C98"/>
    <mergeCell ref="B87:B88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tabColor rgb="FFFF9933"/>
    <pageSetUpPr fitToPage="1"/>
  </sheetPr>
  <dimension ref="A1:AL265"/>
  <sheetViews>
    <sheetView workbookViewId="0">
      <pane xSplit="3" ySplit="8" topLeftCell="AH9" activePane="bottomRight" state="frozen"/>
      <selection activeCell="A7" sqref="A7:B8"/>
      <selection pane="topRight" activeCell="A7" sqref="A7:B8"/>
      <selection pane="bottomLeft" activeCell="A7" sqref="A7:B8"/>
      <selection pane="bottomRight" activeCell="A7" sqref="A7:C8"/>
    </sheetView>
  </sheetViews>
  <sheetFormatPr baseColWidth="10" defaultColWidth="11.42578125" defaultRowHeight="12.75" customHeight="1" x14ac:dyDescent="0.2"/>
  <cols>
    <col min="1" max="1" width="11.5703125" style="2" customWidth="1"/>
    <col min="2" max="2" width="36.28515625" style="2" customWidth="1"/>
    <col min="3" max="23" width="7.5703125" style="2" customWidth="1"/>
    <col min="24" max="35" width="16.7109375" style="4" customWidth="1"/>
    <col min="36" max="86" width="13.7109375" style="1" customWidth="1"/>
    <col min="87" max="16384" width="11.42578125" style="1"/>
  </cols>
  <sheetData>
    <row r="1" spans="1:36" ht="12.75" customHeight="1" x14ac:dyDescent="0.2">
      <c r="A1" s="26"/>
      <c r="AH1" s="90" t="str">
        <f>'Ingreso de Datos 2020'!A1</f>
        <v>SUBSIDIOS PAGADOS PROGRAMA REGULAR Y RECONSTRUCCIÓN</v>
      </c>
    </row>
    <row r="2" spans="1:36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C2" s="32"/>
      <c r="AH2" s="90" t="str">
        <f>'Ingreso de Datos 2020'!A2</f>
        <v>EQUIPO DE ESTADISTICAS – COMISIÓN DE ESTUDIOS HABITACIONALES Y URBANOS</v>
      </c>
    </row>
    <row r="3" spans="1:36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AC3" s="33"/>
      <c r="AH3" s="90" t="str">
        <f>'Ingreso de Datos 2020'!A5</f>
        <v>PERIODO: 1990 - DICIEMBRE 2020</v>
      </c>
    </row>
    <row r="4" spans="1:36" ht="12.75" customHeight="1" x14ac:dyDescent="0.2">
      <c r="AH4" s="90" t="str">
        <f>'Ingreso de Datos 2020'!A6</f>
        <v>POR AÑO Y PROGRAMA</v>
      </c>
    </row>
    <row r="5" spans="1:36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6" ht="12.75" customHeight="1" thickBot="1" x14ac:dyDescent="0.25">
      <c r="A6" s="60" t="s">
        <v>51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6" s="7" customFormat="1" ht="12.75" customHeight="1" x14ac:dyDescent="0.2">
      <c r="A7" s="143" t="s">
        <v>52</v>
      </c>
      <c r="B7" s="144"/>
      <c r="C7" s="145"/>
      <c r="D7" s="141" t="s">
        <v>53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39" t="s">
        <v>22</v>
      </c>
    </row>
    <row r="8" spans="1:36" s="7" customFormat="1" ht="12.75" customHeight="1" thickBot="1" x14ac:dyDescent="0.25">
      <c r="A8" s="146"/>
      <c r="B8" s="147"/>
      <c r="C8" s="147"/>
      <c r="D8" s="91">
        <v>1990</v>
      </c>
      <c r="E8" s="91">
        <v>1991</v>
      </c>
      <c r="F8" s="91">
        <v>1992</v>
      </c>
      <c r="G8" s="91">
        <v>1993</v>
      </c>
      <c r="H8" s="91">
        <v>1994</v>
      </c>
      <c r="I8" s="91">
        <v>1995</v>
      </c>
      <c r="J8" s="91">
        <v>1996</v>
      </c>
      <c r="K8" s="91">
        <v>1997</v>
      </c>
      <c r="L8" s="91">
        <v>1998</v>
      </c>
      <c r="M8" s="91">
        <v>1999</v>
      </c>
      <c r="N8" s="91">
        <v>2000</v>
      </c>
      <c r="O8" s="91">
        <v>2001</v>
      </c>
      <c r="P8" s="91">
        <v>2002</v>
      </c>
      <c r="Q8" s="91">
        <v>2003</v>
      </c>
      <c r="R8" s="91">
        <v>2004</v>
      </c>
      <c r="S8" s="91">
        <v>2005</v>
      </c>
      <c r="T8" s="91">
        <v>2006</v>
      </c>
      <c r="U8" s="91">
        <v>2007</v>
      </c>
      <c r="V8" s="91">
        <v>2008</v>
      </c>
      <c r="W8" s="91">
        <v>2009</v>
      </c>
      <c r="X8" s="91">
        <v>2010</v>
      </c>
      <c r="Y8" s="91">
        <v>2011</v>
      </c>
      <c r="Z8" s="91">
        <v>2012</v>
      </c>
      <c r="AA8" s="91">
        <v>2013</v>
      </c>
      <c r="AB8" s="91">
        <v>2014</v>
      </c>
      <c r="AC8" s="91">
        <v>2015</v>
      </c>
      <c r="AD8" s="91">
        <v>2016</v>
      </c>
      <c r="AE8" s="91">
        <v>2017</v>
      </c>
      <c r="AF8" s="91">
        <v>2018</v>
      </c>
      <c r="AG8" s="102">
        <v>2019</v>
      </c>
      <c r="AH8" s="102">
        <v>2020</v>
      </c>
      <c r="AI8" s="140"/>
    </row>
    <row r="9" spans="1:36" s="9" customFormat="1" ht="12.75" customHeight="1" x14ac:dyDescent="0.2">
      <c r="A9" s="39"/>
      <c r="B9" s="40" t="s">
        <v>54</v>
      </c>
      <c r="C9" s="25" t="s">
        <v>25</v>
      </c>
      <c r="D9" s="25">
        <f>D12+D14+D16+D18+D20+D22+D24+D26+D28+D30+D32+D34+D36+D38+D40+D42+D44</f>
        <v>23692</v>
      </c>
      <c r="E9" s="25">
        <f t="shared" ref="E9:AH9" si="0">E12+E14+E16+E18+E20+E22+E24+E26+E28+E30+E32+E34+E36+E38+E40+E42+E44</f>
        <v>18993</v>
      </c>
      <c r="F9" s="25">
        <f t="shared" si="0"/>
        <v>22961</v>
      </c>
      <c r="G9" s="25">
        <f t="shared" si="0"/>
        <v>17601</v>
      </c>
      <c r="H9" s="25">
        <f t="shared" si="0"/>
        <v>21651</v>
      </c>
      <c r="I9" s="25">
        <f t="shared" si="0"/>
        <v>21479</v>
      </c>
      <c r="J9" s="25">
        <f t="shared" si="0"/>
        <v>21429</v>
      </c>
      <c r="K9" s="25">
        <f t="shared" si="0"/>
        <v>18184</v>
      </c>
      <c r="L9" s="25">
        <f t="shared" si="0"/>
        <v>15800</v>
      </c>
      <c r="M9" s="25">
        <f t="shared" si="0"/>
        <v>18808</v>
      </c>
      <c r="N9" s="25">
        <f t="shared" si="0"/>
        <v>15090</v>
      </c>
      <c r="O9" s="25">
        <f t="shared" si="0"/>
        <v>14899</v>
      </c>
      <c r="P9" s="25">
        <f t="shared" si="0"/>
        <v>14039</v>
      </c>
      <c r="Q9" s="25">
        <f t="shared" si="0"/>
        <v>13758</v>
      </c>
      <c r="R9" s="25">
        <f t="shared" si="0"/>
        <v>17942</v>
      </c>
      <c r="S9" s="25">
        <f t="shared" si="0"/>
        <v>16916</v>
      </c>
      <c r="T9" s="25">
        <f t="shared" si="0"/>
        <v>17277</v>
      </c>
      <c r="U9" s="25">
        <f t="shared" si="0"/>
        <v>19608</v>
      </c>
      <c r="V9" s="25">
        <f t="shared" si="0"/>
        <v>35643</v>
      </c>
      <c r="W9" s="25">
        <f t="shared" si="0"/>
        <v>49665</v>
      </c>
      <c r="X9" s="25">
        <f t="shared" si="0"/>
        <v>52581</v>
      </c>
      <c r="Y9" s="25">
        <f t="shared" si="0"/>
        <v>44650</v>
      </c>
      <c r="Z9" s="25">
        <f t="shared" si="0"/>
        <v>40262</v>
      </c>
      <c r="AA9" s="25">
        <f t="shared" si="0"/>
        <v>34120</v>
      </c>
      <c r="AB9" s="25">
        <f t="shared" si="0"/>
        <v>46080</v>
      </c>
      <c r="AC9" s="25">
        <f t="shared" si="0"/>
        <v>47027</v>
      </c>
      <c r="AD9" s="25">
        <f t="shared" si="0"/>
        <v>45321</v>
      </c>
      <c r="AE9" s="25">
        <f t="shared" si="0"/>
        <v>49615</v>
      </c>
      <c r="AF9" s="25">
        <f t="shared" si="0"/>
        <v>60778</v>
      </c>
      <c r="AG9" s="25">
        <f t="shared" ref="AG9" si="1">AG12+AG14+AG16+AG18+AG20+AG22+AG24+AG26+AG28+AG30+AG32+AG34+AG36+AG38+AG40+AG42+AG44</f>
        <v>55478</v>
      </c>
      <c r="AH9" s="25">
        <f t="shared" si="0"/>
        <v>41837</v>
      </c>
      <c r="AI9" s="42">
        <f>SUM(D9:AH9)</f>
        <v>933184</v>
      </c>
      <c r="AJ9" s="8"/>
    </row>
    <row r="10" spans="1:36" s="9" customFormat="1" ht="12.75" customHeight="1" thickBot="1" x14ac:dyDescent="0.25">
      <c r="A10" s="43"/>
      <c r="B10" s="16"/>
      <c r="C10" s="20" t="s">
        <v>39</v>
      </c>
      <c r="D10" s="20">
        <f>D13+D15+D17+D19+D21+D23+D25+D27+D29+D31+D33+D35+D37+D39+D41+D43+D45</f>
        <v>2678043.94</v>
      </c>
      <c r="E10" s="20">
        <f t="shared" ref="E10:AH10" si="2">E13+E15+E17+E19+E21+E23+E25+E27+E29+E31+E33+E35+E37+E39+E41+E43+E45</f>
        <v>2297483.94</v>
      </c>
      <c r="F10" s="20">
        <f t="shared" si="2"/>
        <v>2477580.83</v>
      </c>
      <c r="G10" s="20">
        <f t="shared" si="2"/>
        <v>2004128.1900000002</v>
      </c>
      <c r="H10" s="20">
        <f t="shared" si="2"/>
        <v>2437126.92</v>
      </c>
      <c r="I10" s="20">
        <f t="shared" si="2"/>
        <v>2404559.6</v>
      </c>
      <c r="J10" s="20">
        <f t="shared" si="2"/>
        <v>2459104.19</v>
      </c>
      <c r="K10" s="20">
        <f t="shared" si="2"/>
        <v>2136060.6</v>
      </c>
      <c r="L10" s="20">
        <f t="shared" si="2"/>
        <v>1865735.3800000001</v>
      </c>
      <c r="M10" s="20">
        <f t="shared" si="2"/>
        <v>2105323.88</v>
      </c>
      <c r="N10" s="20">
        <f t="shared" si="2"/>
        <v>1792989.87</v>
      </c>
      <c r="O10" s="20">
        <f t="shared" si="2"/>
        <v>1703482.4100000001</v>
      </c>
      <c r="P10" s="20">
        <f t="shared" si="2"/>
        <v>1670007.65</v>
      </c>
      <c r="Q10" s="20">
        <f t="shared" si="2"/>
        <v>1722830.21</v>
      </c>
      <c r="R10" s="20">
        <f t="shared" si="2"/>
        <v>2373771.94</v>
      </c>
      <c r="S10" s="20">
        <f t="shared" si="2"/>
        <v>2925744.8199999994</v>
      </c>
      <c r="T10" s="20">
        <f t="shared" si="2"/>
        <v>3548587.7300000004</v>
      </c>
      <c r="U10" s="20">
        <f t="shared" si="2"/>
        <v>4046314</v>
      </c>
      <c r="V10" s="20">
        <f t="shared" si="2"/>
        <v>7011380.4499999937</v>
      </c>
      <c r="W10" s="20">
        <f t="shared" si="2"/>
        <v>11302597.740261178</v>
      </c>
      <c r="X10" s="20">
        <f t="shared" si="2"/>
        <v>13052568.374517102</v>
      </c>
      <c r="Y10" s="20">
        <f t="shared" si="2"/>
        <v>10490680.122454958</v>
      </c>
      <c r="Z10" s="20">
        <f t="shared" si="2"/>
        <v>10215617</v>
      </c>
      <c r="AA10" s="20">
        <f t="shared" si="2"/>
        <v>9141219</v>
      </c>
      <c r="AB10" s="20">
        <f t="shared" si="2"/>
        <v>10369347</v>
      </c>
      <c r="AC10" s="20">
        <f t="shared" si="2"/>
        <v>9503712</v>
      </c>
      <c r="AD10" s="20">
        <f t="shared" si="2"/>
        <v>8345269</v>
      </c>
      <c r="AE10" s="20">
        <f t="shared" si="2"/>
        <v>8726090</v>
      </c>
      <c r="AF10" s="20">
        <f t="shared" si="2"/>
        <v>10054071.673</v>
      </c>
      <c r="AG10" s="20">
        <f t="shared" ref="AG10" si="3">AG13+AG15+AG17+AG19+AG21+AG23+AG25+AG27+AG29+AG31+AG33+AG35+AG37+AG39+AG41+AG43+AG45</f>
        <v>11557888</v>
      </c>
      <c r="AH10" s="20">
        <f t="shared" si="2"/>
        <v>10010116.8495</v>
      </c>
      <c r="AI10" s="45">
        <f>SUM(D10:AH10)</f>
        <v>172429433.30973324</v>
      </c>
      <c r="AJ10" s="8"/>
    </row>
    <row r="11" spans="1:36" s="7" customFormat="1" ht="12.75" customHeight="1" x14ac:dyDescent="0.2"/>
    <row r="12" spans="1:36" ht="12.75" customHeight="1" x14ac:dyDescent="0.2">
      <c r="A12" s="120" t="s">
        <v>23</v>
      </c>
      <c r="B12" s="137" t="s">
        <v>24</v>
      </c>
      <c r="C12" s="59" t="s">
        <v>25</v>
      </c>
      <c r="D12" s="17">
        <f t="shared" ref="D12:AH12" si="4">D57+D102</f>
        <v>390</v>
      </c>
      <c r="E12" s="17">
        <f t="shared" si="4"/>
        <v>355</v>
      </c>
      <c r="F12" s="17">
        <f t="shared" si="4"/>
        <v>623</v>
      </c>
      <c r="G12" s="17">
        <f t="shared" si="4"/>
        <v>410</v>
      </c>
      <c r="H12" s="17">
        <f t="shared" si="4"/>
        <v>493</v>
      </c>
      <c r="I12" s="17">
        <f t="shared" si="4"/>
        <v>605</v>
      </c>
      <c r="J12" s="17">
        <f t="shared" si="4"/>
        <v>378</v>
      </c>
      <c r="K12" s="17">
        <f t="shared" si="4"/>
        <v>384</v>
      </c>
      <c r="L12" s="17">
        <f t="shared" si="4"/>
        <v>704</v>
      </c>
      <c r="M12" s="17">
        <f t="shared" si="4"/>
        <v>886</v>
      </c>
      <c r="N12" s="17">
        <f t="shared" si="4"/>
        <v>710</v>
      </c>
      <c r="O12" s="17">
        <f t="shared" si="4"/>
        <v>540</v>
      </c>
      <c r="P12" s="17">
        <f t="shared" si="4"/>
        <v>813</v>
      </c>
      <c r="Q12" s="17">
        <f t="shared" si="4"/>
        <v>740</v>
      </c>
      <c r="R12" s="17">
        <f t="shared" si="4"/>
        <v>658</v>
      </c>
      <c r="S12" s="17">
        <f t="shared" si="4"/>
        <v>1402</v>
      </c>
      <c r="T12" s="17">
        <f t="shared" si="4"/>
        <v>645</v>
      </c>
      <c r="U12" s="17">
        <f t="shared" si="4"/>
        <v>330</v>
      </c>
      <c r="V12" s="17">
        <f t="shared" si="4"/>
        <v>39</v>
      </c>
      <c r="W12" s="17">
        <f t="shared" si="4"/>
        <v>180</v>
      </c>
      <c r="X12" s="17">
        <f t="shared" si="4"/>
        <v>261</v>
      </c>
      <c r="Y12" s="17">
        <f t="shared" si="4"/>
        <v>89</v>
      </c>
      <c r="Z12" s="17">
        <f t="shared" si="4"/>
        <v>26</v>
      </c>
      <c r="AA12" s="17">
        <f t="shared" si="4"/>
        <v>2</v>
      </c>
      <c r="AB12" s="17">
        <f t="shared" si="4"/>
        <v>6</v>
      </c>
      <c r="AC12" s="17">
        <f t="shared" si="4"/>
        <v>1</v>
      </c>
      <c r="AD12" s="17">
        <f t="shared" si="4"/>
        <v>0</v>
      </c>
      <c r="AE12" s="17">
        <f t="shared" si="4"/>
        <v>1</v>
      </c>
      <c r="AF12" s="17">
        <f t="shared" si="4"/>
        <v>0</v>
      </c>
      <c r="AG12" s="17">
        <f t="shared" ref="AG12" si="5">AG57+AG102</f>
        <v>0</v>
      </c>
      <c r="AH12" s="17">
        <f t="shared" si="4"/>
        <v>0</v>
      </c>
      <c r="AI12" s="85">
        <f>SUM(D12:AH12)</f>
        <v>11671</v>
      </c>
    </row>
    <row r="13" spans="1:36" ht="12.75" customHeight="1" x14ac:dyDescent="0.2">
      <c r="A13" s="121"/>
      <c r="B13" s="138"/>
      <c r="C13" s="57" t="s">
        <v>39</v>
      </c>
      <c r="D13" s="18">
        <f t="shared" ref="D13:AH13" si="6">D58+D103</f>
        <v>36771.599999999999</v>
      </c>
      <c r="E13" s="18">
        <f t="shared" si="6"/>
        <v>33435.47</v>
      </c>
      <c r="F13" s="18">
        <f t="shared" si="6"/>
        <v>67983.289999999994</v>
      </c>
      <c r="G13" s="18">
        <f t="shared" si="6"/>
        <v>45219.839999999997</v>
      </c>
      <c r="H13" s="18">
        <f t="shared" si="6"/>
        <v>54268.78</v>
      </c>
      <c r="I13" s="18">
        <f t="shared" si="6"/>
        <v>66705</v>
      </c>
      <c r="J13" s="18">
        <f t="shared" si="6"/>
        <v>42455.94</v>
      </c>
      <c r="K13" s="18">
        <f t="shared" si="6"/>
        <v>49413.74</v>
      </c>
      <c r="L13" s="18">
        <f t="shared" si="6"/>
        <v>103419.56</v>
      </c>
      <c r="M13" s="18">
        <f t="shared" si="6"/>
        <v>133906</v>
      </c>
      <c r="N13" s="18">
        <f t="shared" si="6"/>
        <v>116857.55</v>
      </c>
      <c r="O13" s="18">
        <f t="shared" si="6"/>
        <v>88200.76</v>
      </c>
      <c r="P13" s="18">
        <f t="shared" si="6"/>
        <v>134733.39000000001</v>
      </c>
      <c r="Q13" s="18">
        <f t="shared" si="6"/>
        <v>136068.66</v>
      </c>
      <c r="R13" s="18">
        <f t="shared" si="6"/>
        <v>116918.47</v>
      </c>
      <c r="S13" s="18">
        <f t="shared" si="6"/>
        <v>274936.26</v>
      </c>
      <c r="T13" s="18">
        <f t="shared" si="6"/>
        <v>119080</v>
      </c>
      <c r="U13" s="18">
        <f t="shared" si="6"/>
        <v>56680</v>
      </c>
      <c r="V13" s="18">
        <f t="shared" si="6"/>
        <v>6490</v>
      </c>
      <c r="W13" s="18">
        <f t="shared" si="6"/>
        <v>50699</v>
      </c>
      <c r="X13" s="18">
        <f t="shared" si="6"/>
        <v>88078.586135365855</v>
      </c>
      <c r="Y13" s="18">
        <f t="shared" si="6"/>
        <v>31185</v>
      </c>
      <c r="Z13" s="18">
        <f t="shared" si="6"/>
        <v>7120</v>
      </c>
      <c r="AA13" s="18">
        <f t="shared" si="6"/>
        <v>740</v>
      </c>
      <c r="AB13" s="18">
        <f t="shared" si="6"/>
        <v>2100</v>
      </c>
      <c r="AC13" s="18">
        <f t="shared" si="6"/>
        <v>400</v>
      </c>
      <c r="AD13" s="18">
        <f t="shared" si="6"/>
        <v>0</v>
      </c>
      <c r="AE13" s="18">
        <f t="shared" si="6"/>
        <v>499</v>
      </c>
      <c r="AF13" s="18">
        <f t="shared" si="6"/>
        <v>0</v>
      </c>
      <c r="AG13" s="18">
        <f t="shared" ref="AG13" si="7">AG58+AG103</f>
        <v>0</v>
      </c>
      <c r="AH13" s="18">
        <f t="shared" si="6"/>
        <v>0</v>
      </c>
      <c r="AI13" s="86">
        <f t="shared" ref="AI13:AI45" si="8">SUM(D13:AH13)</f>
        <v>1864365.8961353658</v>
      </c>
    </row>
    <row r="14" spans="1:36" ht="12.75" customHeight="1" x14ac:dyDescent="0.2">
      <c r="A14" s="121"/>
      <c r="B14" s="137" t="s">
        <v>27</v>
      </c>
      <c r="C14" s="10" t="s">
        <v>25</v>
      </c>
      <c r="D14" s="17">
        <f t="shared" ref="D14:AH14" si="9">D59+D104</f>
        <v>0</v>
      </c>
      <c r="E14" s="17">
        <f t="shared" si="9"/>
        <v>0</v>
      </c>
      <c r="F14" s="17">
        <f t="shared" si="9"/>
        <v>0</v>
      </c>
      <c r="G14" s="17">
        <f t="shared" si="9"/>
        <v>476</v>
      </c>
      <c r="H14" s="17">
        <f t="shared" si="9"/>
        <v>802</v>
      </c>
      <c r="I14" s="17">
        <f t="shared" si="9"/>
        <v>1840</v>
      </c>
      <c r="J14" s="17">
        <f t="shared" si="9"/>
        <v>1825</v>
      </c>
      <c r="K14" s="17">
        <f t="shared" si="9"/>
        <v>1539</v>
      </c>
      <c r="L14" s="17">
        <f t="shared" si="9"/>
        <v>913</v>
      </c>
      <c r="M14" s="17">
        <f t="shared" si="9"/>
        <v>1109</v>
      </c>
      <c r="N14" s="17">
        <f t="shared" si="9"/>
        <v>1180</v>
      </c>
      <c r="O14" s="17">
        <f t="shared" si="9"/>
        <v>1188</v>
      </c>
      <c r="P14" s="17">
        <f t="shared" si="9"/>
        <v>1032</v>
      </c>
      <c r="Q14" s="17">
        <f t="shared" si="9"/>
        <v>984</v>
      </c>
      <c r="R14" s="17">
        <f t="shared" si="9"/>
        <v>883</v>
      </c>
      <c r="S14" s="17">
        <f t="shared" si="9"/>
        <v>770</v>
      </c>
      <c r="T14" s="17">
        <f t="shared" si="9"/>
        <v>382</v>
      </c>
      <c r="U14" s="17">
        <f t="shared" si="9"/>
        <v>63</v>
      </c>
      <c r="V14" s="17">
        <f t="shared" si="9"/>
        <v>61</v>
      </c>
      <c r="W14" s="17">
        <f t="shared" si="9"/>
        <v>14</v>
      </c>
      <c r="X14" s="17">
        <f t="shared" si="9"/>
        <v>0</v>
      </c>
      <c r="Y14" s="17">
        <f t="shared" si="9"/>
        <v>0</v>
      </c>
      <c r="Z14" s="17">
        <f t="shared" si="9"/>
        <v>0</v>
      </c>
      <c r="AA14" s="17">
        <f t="shared" si="9"/>
        <v>0</v>
      </c>
      <c r="AB14" s="17">
        <f t="shared" si="9"/>
        <v>0</v>
      </c>
      <c r="AC14" s="17">
        <f t="shared" si="9"/>
        <v>0</v>
      </c>
      <c r="AD14" s="17">
        <f t="shared" si="9"/>
        <v>0</v>
      </c>
      <c r="AE14" s="17">
        <f t="shared" si="9"/>
        <v>0</v>
      </c>
      <c r="AF14" s="17">
        <f t="shared" si="9"/>
        <v>0</v>
      </c>
      <c r="AG14" s="17">
        <f t="shared" ref="AG14" si="10">AG59+AG104</f>
        <v>0</v>
      </c>
      <c r="AH14" s="17">
        <f t="shared" si="9"/>
        <v>0</v>
      </c>
      <c r="AI14" s="85">
        <f t="shared" si="8"/>
        <v>15061</v>
      </c>
    </row>
    <row r="15" spans="1:36" ht="12.75" customHeight="1" x14ac:dyDescent="0.2">
      <c r="A15" s="121"/>
      <c r="B15" s="138"/>
      <c r="C15" s="11" t="s">
        <v>39</v>
      </c>
      <c r="D15" s="18">
        <f t="shared" ref="D15:AH15" si="11">D60+D105</f>
        <v>0</v>
      </c>
      <c r="E15" s="18">
        <f t="shared" si="11"/>
        <v>0</v>
      </c>
      <c r="F15" s="18">
        <f t="shared" si="11"/>
        <v>0</v>
      </c>
      <c r="G15" s="18">
        <f t="shared" si="11"/>
        <v>18506</v>
      </c>
      <c r="H15" s="18">
        <f t="shared" si="11"/>
        <v>47150</v>
      </c>
      <c r="I15" s="18">
        <f t="shared" si="11"/>
        <v>125230</v>
      </c>
      <c r="J15" s="18">
        <f t="shared" si="11"/>
        <v>163718</v>
      </c>
      <c r="K15" s="18">
        <f t="shared" si="11"/>
        <v>144781</v>
      </c>
      <c r="L15" s="18">
        <f t="shared" si="11"/>
        <v>82989</v>
      </c>
      <c r="M15" s="18">
        <f t="shared" si="11"/>
        <v>123578</v>
      </c>
      <c r="N15" s="18">
        <f t="shared" si="11"/>
        <v>132229</v>
      </c>
      <c r="O15" s="18">
        <f t="shared" si="11"/>
        <v>130427</v>
      </c>
      <c r="P15" s="18">
        <f t="shared" si="11"/>
        <v>136058</v>
      </c>
      <c r="Q15" s="18">
        <f t="shared" si="11"/>
        <v>127655</v>
      </c>
      <c r="R15" s="18">
        <f t="shared" si="11"/>
        <v>116176</v>
      </c>
      <c r="S15" s="18">
        <f t="shared" si="11"/>
        <v>96900</v>
      </c>
      <c r="T15" s="18">
        <f t="shared" si="11"/>
        <v>48256</v>
      </c>
      <c r="U15" s="18">
        <f t="shared" si="11"/>
        <v>6006</v>
      </c>
      <c r="V15" s="18">
        <f t="shared" si="11"/>
        <v>2594</v>
      </c>
      <c r="W15" s="18">
        <f t="shared" si="11"/>
        <v>418</v>
      </c>
      <c r="X15" s="18">
        <f t="shared" si="11"/>
        <v>0</v>
      </c>
      <c r="Y15" s="18">
        <f t="shared" si="11"/>
        <v>0</v>
      </c>
      <c r="Z15" s="18">
        <f t="shared" si="11"/>
        <v>0</v>
      </c>
      <c r="AA15" s="18">
        <f t="shared" si="11"/>
        <v>0</v>
      </c>
      <c r="AB15" s="18">
        <f t="shared" si="11"/>
        <v>0</v>
      </c>
      <c r="AC15" s="18">
        <f t="shared" si="11"/>
        <v>0</v>
      </c>
      <c r="AD15" s="18">
        <f t="shared" si="11"/>
        <v>0</v>
      </c>
      <c r="AE15" s="18">
        <f t="shared" si="11"/>
        <v>0</v>
      </c>
      <c r="AF15" s="18">
        <f t="shared" si="11"/>
        <v>0</v>
      </c>
      <c r="AG15" s="18">
        <f t="shared" ref="AG15" si="12">AG60+AG105</f>
        <v>0</v>
      </c>
      <c r="AH15" s="18">
        <f t="shared" si="11"/>
        <v>0</v>
      </c>
      <c r="AI15" s="86">
        <f t="shared" si="8"/>
        <v>1502671</v>
      </c>
    </row>
    <row r="16" spans="1:36" ht="12.75" customHeight="1" x14ac:dyDescent="0.2">
      <c r="A16" s="121"/>
      <c r="B16" s="137" t="s">
        <v>28</v>
      </c>
      <c r="C16" s="10" t="s">
        <v>25</v>
      </c>
      <c r="D16" s="17">
        <f t="shared" ref="D16:AH16" si="13">D61+D106</f>
        <v>0</v>
      </c>
      <c r="E16" s="17">
        <f t="shared" si="13"/>
        <v>0</v>
      </c>
      <c r="F16" s="17">
        <f t="shared" si="13"/>
        <v>0</v>
      </c>
      <c r="G16" s="17">
        <f t="shared" si="13"/>
        <v>0</v>
      </c>
      <c r="H16" s="17">
        <f t="shared" si="13"/>
        <v>0</v>
      </c>
      <c r="I16" s="17">
        <f t="shared" si="13"/>
        <v>365</v>
      </c>
      <c r="J16" s="17">
        <f t="shared" si="13"/>
        <v>773</v>
      </c>
      <c r="K16" s="17">
        <f t="shared" si="13"/>
        <v>904</v>
      </c>
      <c r="L16" s="17">
        <f t="shared" si="13"/>
        <v>1025</v>
      </c>
      <c r="M16" s="17">
        <f t="shared" si="13"/>
        <v>948</v>
      </c>
      <c r="N16" s="17">
        <f t="shared" si="13"/>
        <v>950</v>
      </c>
      <c r="O16" s="17">
        <f t="shared" si="13"/>
        <v>1668</v>
      </c>
      <c r="P16" s="17">
        <f t="shared" si="13"/>
        <v>2922</v>
      </c>
      <c r="Q16" s="17">
        <f t="shared" si="13"/>
        <v>3926</v>
      </c>
      <c r="R16" s="17">
        <f t="shared" si="13"/>
        <v>6165</v>
      </c>
      <c r="S16" s="17">
        <f t="shared" si="13"/>
        <v>2213</v>
      </c>
      <c r="T16" s="17">
        <f t="shared" si="13"/>
        <v>87</v>
      </c>
      <c r="U16" s="17">
        <f t="shared" si="13"/>
        <v>28</v>
      </c>
      <c r="V16" s="17">
        <f t="shared" si="13"/>
        <v>0</v>
      </c>
      <c r="W16" s="17">
        <f t="shared" si="13"/>
        <v>7</v>
      </c>
      <c r="X16" s="17">
        <f t="shared" si="13"/>
        <v>1</v>
      </c>
      <c r="Y16" s="17">
        <f t="shared" si="13"/>
        <v>0</v>
      </c>
      <c r="Z16" s="17">
        <f t="shared" si="13"/>
        <v>0</v>
      </c>
      <c r="AA16" s="17">
        <f t="shared" si="13"/>
        <v>0</v>
      </c>
      <c r="AB16" s="17">
        <f t="shared" si="13"/>
        <v>0</v>
      </c>
      <c r="AC16" s="17">
        <f t="shared" si="13"/>
        <v>0</v>
      </c>
      <c r="AD16" s="17">
        <f t="shared" si="13"/>
        <v>0</v>
      </c>
      <c r="AE16" s="17">
        <f t="shared" si="13"/>
        <v>0</v>
      </c>
      <c r="AF16" s="17">
        <f t="shared" si="13"/>
        <v>0</v>
      </c>
      <c r="AG16" s="17">
        <f t="shared" ref="AG16" si="14">AG61+AG106</f>
        <v>0</v>
      </c>
      <c r="AH16" s="17">
        <f t="shared" si="13"/>
        <v>0</v>
      </c>
      <c r="AI16" s="85">
        <f t="shared" si="8"/>
        <v>21982</v>
      </c>
    </row>
    <row r="17" spans="1:38" ht="12.75" customHeight="1" x14ac:dyDescent="0.2">
      <c r="A17" s="121"/>
      <c r="B17" s="138"/>
      <c r="C17" s="11" t="s">
        <v>39</v>
      </c>
      <c r="D17" s="18">
        <f t="shared" ref="D17:AH17" si="15">D62+D107</f>
        <v>0</v>
      </c>
      <c r="E17" s="18">
        <f t="shared" si="15"/>
        <v>0</v>
      </c>
      <c r="F17" s="18">
        <f t="shared" si="15"/>
        <v>0</v>
      </c>
      <c r="G17" s="18">
        <f t="shared" si="15"/>
        <v>0</v>
      </c>
      <c r="H17" s="18">
        <f t="shared" si="15"/>
        <v>0</v>
      </c>
      <c r="I17" s="18">
        <f t="shared" si="15"/>
        <v>51100</v>
      </c>
      <c r="J17" s="18">
        <f t="shared" si="15"/>
        <v>108215</v>
      </c>
      <c r="K17" s="18">
        <f t="shared" si="15"/>
        <v>126532</v>
      </c>
      <c r="L17" s="18">
        <f t="shared" si="15"/>
        <v>143384</v>
      </c>
      <c r="M17" s="18">
        <f t="shared" si="15"/>
        <v>132564</v>
      </c>
      <c r="N17" s="18">
        <f t="shared" si="15"/>
        <v>132709</v>
      </c>
      <c r="O17" s="18">
        <f t="shared" si="15"/>
        <v>233253</v>
      </c>
      <c r="P17" s="18">
        <f t="shared" si="15"/>
        <v>401147</v>
      </c>
      <c r="Q17" s="18">
        <f t="shared" si="15"/>
        <v>473747</v>
      </c>
      <c r="R17" s="18">
        <f t="shared" si="15"/>
        <v>685556</v>
      </c>
      <c r="S17" s="18">
        <f t="shared" si="15"/>
        <v>239477</v>
      </c>
      <c r="T17" s="18">
        <f t="shared" si="15"/>
        <v>9284</v>
      </c>
      <c r="U17" s="18">
        <f t="shared" si="15"/>
        <v>3282</v>
      </c>
      <c r="V17" s="18">
        <f t="shared" si="15"/>
        <v>0</v>
      </c>
      <c r="W17" s="18">
        <f t="shared" si="15"/>
        <v>841.15500117754152</v>
      </c>
      <c r="X17" s="18">
        <f t="shared" si="15"/>
        <v>120.77387316486886</v>
      </c>
      <c r="Y17" s="18">
        <f t="shared" si="15"/>
        <v>0</v>
      </c>
      <c r="Z17" s="18">
        <f t="shared" si="15"/>
        <v>0</v>
      </c>
      <c r="AA17" s="18">
        <f t="shared" si="15"/>
        <v>0</v>
      </c>
      <c r="AB17" s="18">
        <f t="shared" si="15"/>
        <v>0</v>
      </c>
      <c r="AC17" s="18">
        <f t="shared" si="15"/>
        <v>0</v>
      </c>
      <c r="AD17" s="18">
        <f t="shared" si="15"/>
        <v>0</v>
      </c>
      <c r="AE17" s="18">
        <f t="shared" si="15"/>
        <v>0</v>
      </c>
      <c r="AF17" s="18">
        <f t="shared" si="15"/>
        <v>0</v>
      </c>
      <c r="AG17" s="18">
        <f t="shared" ref="AG17" si="16">AG62+AG107</f>
        <v>0</v>
      </c>
      <c r="AH17" s="18">
        <f t="shared" si="15"/>
        <v>0</v>
      </c>
      <c r="AI17" s="86">
        <f t="shared" si="8"/>
        <v>2741211.9288743422</v>
      </c>
    </row>
    <row r="18" spans="1:38" ht="12.75" customHeight="1" x14ac:dyDescent="0.2">
      <c r="A18" s="121"/>
      <c r="B18" s="137" t="s">
        <v>29</v>
      </c>
      <c r="C18" s="10" t="s">
        <v>25</v>
      </c>
      <c r="D18" s="17">
        <f t="shared" ref="D18:AH18" si="17">D63+D108</f>
        <v>0</v>
      </c>
      <c r="E18" s="17">
        <f t="shared" si="17"/>
        <v>0</v>
      </c>
      <c r="F18" s="17">
        <f t="shared" si="17"/>
        <v>0</v>
      </c>
      <c r="G18" s="17">
        <f t="shared" si="17"/>
        <v>0</v>
      </c>
      <c r="H18" s="17">
        <f t="shared" si="17"/>
        <v>0</v>
      </c>
      <c r="I18" s="17">
        <f t="shared" si="17"/>
        <v>0</v>
      </c>
      <c r="J18" s="17">
        <f t="shared" si="17"/>
        <v>0</v>
      </c>
      <c r="K18" s="17">
        <f t="shared" si="17"/>
        <v>0</v>
      </c>
      <c r="L18" s="17">
        <f t="shared" si="17"/>
        <v>0</v>
      </c>
      <c r="M18" s="17">
        <f t="shared" si="17"/>
        <v>0</v>
      </c>
      <c r="N18" s="17">
        <f t="shared" si="17"/>
        <v>0</v>
      </c>
      <c r="O18" s="17">
        <f t="shared" si="17"/>
        <v>0</v>
      </c>
      <c r="P18" s="17">
        <f t="shared" si="17"/>
        <v>0</v>
      </c>
      <c r="Q18" s="17">
        <f t="shared" si="17"/>
        <v>418</v>
      </c>
      <c r="R18" s="17">
        <f t="shared" si="17"/>
        <v>2014</v>
      </c>
      <c r="S18" s="17">
        <f t="shared" si="17"/>
        <v>5192</v>
      </c>
      <c r="T18" s="17">
        <f t="shared" si="17"/>
        <v>8269</v>
      </c>
      <c r="U18" s="17">
        <f t="shared" si="17"/>
        <v>8515</v>
      </c>
      <c r="V18" s="17">
        <f t="shared" si="17"/>
        <v>12185</v>
      </c>
      <c r="W18" s="17">
        <f t="shared" si="17"/>
        <v>17116</v>
      </c>
      <c r="X18" s="17">
        <f t="shared" si="17"/>
        <v>15037</v>
      </c>
      <c r="Y18" s="17">
        <f t="shared" si="17"/>
        <v>8970</v>
      </c>
      <c r="Z18" s="17">
        <f t="shared" si="17"/>
        <v>11410</v>
      </c>
      <c r="AA18" s="17">
        <f t="shared" si="17"/>
        <v>5159</v>
      </c>
      <c r="AB18" s="17">
        <f t="shared" si="17"/>
        <v>2652</v>
      </c>
      <c r="AC18" s="17">
        <f t="shared" si="17"/>
        <v>809</v>
      </c>
      <c r="AD18" s="17">
        <f t="shared" si="17"/>
        <v>295</v>
      </c>
      <c r="AE18" s="17">
        <f t="shared" si="17"/>
        <v>106</v>
      </c>
      <c r="AF18" s="17">
        <f t="shared" si="17"/>
        <v>38</v>
      </c>
      <c r="AG18" s="17">
        <f t="shared" ref="AG18" si="18">AG63+AG108</f>
        <v>6</v>
      </c>
      <c r="AH18" s="17">
        <f t="shared" si="17"/>
        <v>56</v>
      </c>
      <c r="AI18" s="85">
        <f t="shared" si="8"/>
        <v>98247</v>
      </c>
    </row>
    <row r="19" spans="1:38" ht="12.75" customHeight="1" x14ac:dyDescent="0.2">
      <c r="A19" s="121"/>
      <c r="B19" s="138"/>
      <c r="C19" s="11" t="s">
        <v>39</v>
      </c>
      <c r="D19" s="18">
        <f t="shared" ref="D19:AH19" si="19">D64+D109</f>
        <v>0</v>
      </c>
      <c r="E19" s="18">
        <f t="shared" si="19"/>
        <v>0</v>
      </c>
      <c r="F19" s="18">
        <f t="shared" si="19"/>
        <v>0</v>
      </c>
      <c r="G19" s="18">
        <f t="shared" si="19"/>
        <v>0</v>
      </c>
      <c r="H19" s="18">
        <f t="shared" si="19"/>
        <v>0</v>
      </c>
      <c r="I19" s="18">
        <f t="shared" si="19"/>
        <v>0</v>
      </c>
      <c r="J19" s="18">
        <f t="shared" si="19"/>
        <v>0</v>
      </c>
      <c r="K19" s="18">
        <f t="shared" si="19"/>
        <v>0</v>
      </c>
      <c r="L19" s="18">
        <f t="shared" si="19"/>
        <v>0</v>
      </c>
      <c r="M19" s="18">
        <f t="shared" si="19"/>
        <v>0</v>
      </c>
      <c r="N19" s="18">
        <f t="shared" si="19"/>
        <v>0</v>
      </c>
      <c r="O19" s="18">
        <f t="shared" si="19"/>
        <v>0</v>
      </c>
      <c r="P19" s="18">
        <f t="shared" si="19"/>
        <v>0</v>
      </c>
      <c r="Q19" s="18">
        <f t="shared" si="19"/>
        <v>115305</v>
      </c>
      <c r="R19" s="18">
        <f t="shared" si="19"/>
        <v>559820</v>
      </c>
      <c r="S19" s="18">
        <f t="shared" si="19"/>
        <v>1491032</v>
      </c>
      <c r="T19" s="18">
        <f t="shared" si="19"/>
        <v>2467230</v>
      </c>
      <c r="U19" s="18">
        <f t="shared" si="19"/>
        <v>2811515</v>
      </c>
      <c r="V19" s="18">
        <f t="shared" si="19"/>
        <v>4760187.17</v>
      </c>
      <c r="W19" s="18">
        <f t="shared" si="19"/>
        <v>8455695</v>
      </c>
      <c r="X19" s="18">
        <f t="shared" si="19"/>
        <v>7923362.9113171222</v>
      </c>
      <c r="Y19" s="18">
        <f t="shared" si="19"/>
        <v>5162537</v>
      </c>
      <c r="Z19" s="18">
        <f t="shared" si="19"/>
        <v>6293100</v>
      </c>
      <c r="AA19" s="18">
        <f t="shared" si="19"/>
        <v>2890094</v>
      </c>
      <c r="AB19" s="18">
        <f t="shared" si="19"/>
        <v>1519422</v>
      </c>
      <c r="AC19" s="18">
        <f t="shared" si="19"/>
        <v>440972</v>
      </c>
      <c r="AD19" s="18">
        <f t="shared" si="19"/>
        <v>170343</v>
      </c>
      <c r="AE19" s="18">
        <f t="shared" si="19"/>
        <v>89524</v>
      </c>
      <c r="AF19" s="18">
        <f t="shared" si="19"/>
        <v>27415</v>
      </c>
      <c r="AG19" s="18">
        <f t="shared" ref="AG19" si="20">AG64+AG109</f>
        <v>4986</v>
      </c>
      <c r="AH19" s="18">
        <f t="shared" si="19"/>
        <v>21294</v>
      </c>
      <c r="AI19" s="86">
        <f t="shared" si="8"/>
        <v>45203834.081317127</v>
      </c>
    </row>
    <row r="20" spans="1:38" ht="12.75" customHeight="1" x14ac:dyDescent="0.2">
      <c r="A20" s="121"/>
      <c r="B20" s="137" t="s">
        <v>30</v>
      </c>
      <c r="C20" s="10" t="s">
        <v>25</v>
      </c>
      <c r="D20" s="17">
        <f t="shared" ref="D20:AH20" si="21">D65+D110</f>
        <v>0</v>
      </c>
      <c r="E20" s="17">
        <f t="shared" si="21"/>
        <v>0</v>
      </c>
      <c r="F20" s="17">
        <f t="shared" si="21"/>
        <v>0</v>
      </c>
      <c r="G20" s="17">
        <f t="shared" si="21"/>
        <v>0</v>
      </c>
      <c r="H20" s="17">
        <f t="shared" si="21"/>
        <v>0</v>
      </c>
      <c r="I20" s="17">
        <f t="shared" si="21"/>
        <v>0</v>
      </c>
      <c r="J20" s="17">
        <f t="shared" si="21"/>
        <v>0</v>
      </c>
      <c r="K20" s="17">
        <f t="shared" si="21"/>
        <v>0</v>
      </c>
      <c r="L20" s="17">
        <f t="shared" si="21"/>
        <v>0</v>
      </c>
      <c r="M20" s="17">
        <f t="shared" si="21"/>
        <v>0</v>
      </c>
      <c r="N20" s="17">
        <f t="shared" si="21"/>
        <v>0</v>
      </c>
      <c r="O20" s="17">
        <f t="shared" si="21"/>
        <v>0</v>
      </c>
      <c r="P20" s="17">
        <f t="shared" si="21"/>
        <v>0</v>
      </c>
      <c r="Q20" s="17">
        <f t="shared" si="21"/>
        <v>0</v>
      </c>
      <c r="R20" s="17">
        <f t="shared" si="21"/>
        <v>0</v>
      </c>
      <c r="S20" s="17">
        <f t="shared" si="21"/>
        <v>0</v>
      </c>
      <c r="T20" s="17">
        <f t="shared" si="21"/>
        <v>0</v>
      </c>
      <c r="U20" s="17">
        <f t="shared" si="21"/>
        <v>0</v>
      </c>
      <c r="V20" s="17">
        <f t="shared" si="21"/>
        <v>0</v>
      </c>
      <c r="W20" s="17">
        <f t="shared" si="21"/>
        <v>0</v>
      </c>
      <c r="X20" s="17">
        <f t="shared" si="21"/>
        <v>0</v>
      </c>
      <c r="Y20" s="17">
        <f t="shared" si="21"/>
        <v>0</v>
      </c>
      <c r="Z20" s="17">
        <f t="shared" si="21"/>
        <v>264</v>
      </c>
      <c r="AA20" s="17">
        <f t="shared" si="21"/>
        <v>2595</v>
      </c>
      <c r="AB20" s="17">
        <f t="shared" si="21"/>
        <v>3790</v>
      </c>
      <c r="AC20" s="17">
        <f t="shared" si="21"/>
        <v>3953</v>
      </c>
      <c r="AD20" s="17">
        <f t="shared" si="21"/>
        <v>3584</v>
      </c>
      <c r="AE20" s="17">
        <f t="shared" si="21"/>
        <v>3637</v>
      </c>
      <c r="AF20" s="17">
        <f t="shared" si="21"/>
        <v>3514</v>
      </c>
      <c r="AG20" s="17">
        <f t="shared" ref="AG20" si="22">AG65+AG110</f>
        <v>6031</v>
      </c>
      <c r="AH20" s="17">
        <f t="shared" si="21"/>
        <v>6351</v>
      </c>
      <c r="AI20" s="85">
        <f t="shared" si="8"/>
        <v>33719</v>
      </c>
    </row>
    <row r="21" spans="1:38" ht="12.75" customHeight="1" x14ac:dyDescent="0.2">
      <c r="A21" s="121"/>
      <c r="B21" s="138"/>
      <c r="C21" s="11" t="s">
        <v>39</v>
      </c>
      <c r="D21" s="18">
        <f t="shared" ref="D21:AH21" si="23">D66+D111</f>
        <v>0</v>
      </c>
      <c r="E21" s="18">
        <f t="shared" si="23"/>
        <v>0</v>
      </c>
      <c r="F21" s="18">
        <f t="shared" si="23"/>
        <v>0</v>
      </c>
      <c r="G21" s="18">
        <f t="shared" si="23"/>
        <v>0</v>
      </c>
      <c r="H21" s="18">
        <f t="shared" si="23"/>
        <v>0</v>
      </c>
      <c r="I21" s="18">
        <f t="shared" si="23"/>
        <v>0</v>
      </c>
      <c r="J21" s="18">
        <f t="shared" si="23"/>
        <v>0</v>
      </c>
      <c r="K21" s="18">
        <f t="shared" si="23"/>
        <v>0</v>
      </c>
      <c r="L21" s="18">
        <f t="shared" si="23"/>
        <v>0</v>
      </c>
      <c r="M21" s="18">
        <f t="shared" si="23"/>
        <v>0</v>
      </c>
      <c r="N21" s="18">
        <f t="shared" si="23"/>
        <v>0</v>
      </c>
      <c r="O21" s="18">
        <f t="shared" si="23"/>
        <v>0</v>
      </c>
      <c r="P21" s="18">
        <f t="shared" si="23"/>
        <v>0</v>
      </c>
      <c r="Q21" s="18">
        <f t="shared" si="23"/>
        <v>0</v>
      </c>
      <c r="R21" s="18">
        <f t="shared" si="23"/>
        <v>0</v>
      </c>
      <c r="S21" s="18">
        <f t="shared" si="23"/>
        <v>0</v>
      </c>
      <c r="T21" s="18">
        <f t="shared" si="23"/>
        <v>0</v>
      </c>
      <c r="U21" s="18">
        <f t="shared" si="23"/>
        <v>0</v>
      </c>
      <c r="V21" s="18">
        <f t="shared" si="23"/>
        <v>0</v>
      </c>
      <c r="W21" s="18">
        <f t="shared" si="23"/>
        <v>0</v>
      </c>
      <c r="X21" s="18">
        <f t="shared" si="23"/>
        <v>0</v>
      </c>
      <c r="Y21" s="18">
        <f t="shared" si="23"/>
        <v>0</v>
      </c>
      <c r="Z21" s="18">
        <f t="shared" si="23"/>
        <v>159158</v>
      </c>
      <c r="AA21" s="18">
        <f t="shared" si="23"/>
        <v>1992253</v>
      </c>
      <c r="AB21" s="18">
        <f t="shared" si="23"/>
        <v>2808259</v>
      </c>
      <c r="AC21" s="18">
        <f t="shared" si="23"/>
        <v>3660198</v>
      </c>
      <c r="AD21" s="18">
        <f t="shared" si="23"/>
        <v>3016474</v>
      </c>
      <c r="AE21" s="18">
        <f t="shared" si="23"/>
        <v>2668116</v>
      </c>
      <c r="AF21" s="18">
        <f t="shared" si="23"/>
        <v>2645782.9841999998</v>
      </c>
      <c r="AG21" s="18">
        <f t="shared" ref="AG21" si="24">AG66+AG111</f>
        <v>5354356</v>
      </c>
      <c r="AH21" s="18">
        <f t="shared" si="23"/>
        <v>5603746</v>
      </c>
      <c r="AI21" s="86">
        <f t="shared" si="8"/>
        <v>27908342.984200001</v>
      </c>
    </row>
    <row r="22" spans="1:38" ht="12.75" customHeight="1" x14ac:dyDescent="0.2">
      <c r="A22" s="121"/>
      <c r="B22" s="137" t="s">
        <v>31</v>
      </c>
      <c r="C22" s="10" t="s">
        <v>25</v>
      </c>
      <c r="D22" s="17">
        <f t="shared" ref="D22:AH22" si="25">D67+D112</f>
        <v>0</v>
      </c>
      <c r="E22" s="17">
        <f t="shared" si="25"/>
        <v>0</v>
      </c>
      <c r="F22" s="17">
        <f t="shared" si="25"/>
        <v>0</v>
      </c>
      <c r="G22" s="17">
        <f t="shared" si="25"/>
        <v>0</v>
      </c>
      <c r="H22" s="17">
        <f t="shared" si="25"/>
        <v>0</v>
      </c>
      <c r="I22" s="17">
        <f t="shared" si="25"/>
        <v>0</v>
      </c>
      <c r="J22" s="17">
        <f t="shared" si="25"/>
        <v>0</v>
      </c>
      <c r="K22" s="17">
        <f t="shared" si="25"/>
        <v>0</v>
      </c>
      <c r="L22" s="17">
        <f t="shared" si="25"/>
        <v>0</v>
      </c>
      <c r="M22" s="17">
        <f t="shared" si="25"/>
        <v>0</v>
      </c>
      <c r="N22" s="17">
        <f t="shared" si="25"/>
        <v>0</v>
      </c>
      <c r="O22" s="17">
        <f t="shared" si="25"/>
        <v>0</v>
      </c>
      <c r="P22" s="17">
        <f t="shared" si="25"/>
        <v>0</v>
      </c>
      <c r="Q22" s="17">
        <f t="shared" si="25"/>
        <v>0</v>
      </c>
      <c r="R22" s="17">
        <f t="shared" si="25"/>
        <v>0</v>
      </c>
      <c r="S22" s="17">
        <f t="shared" si="25"/>
        <v>0</v>
      </c>
      <c r="T22" s="17">
        <f t="shared" si="25"/>
        <v>0</v>
      </c>
      <c r="U22" s="17">
        <f t="shared" si="25"/>
        <v>0</v>
      </c>
      <c r="V22" s="17">
        <f t="shared" si="25"/>
        <v>0</v>
      </c>
      <c r="W22" s="17">
        <f t="shared" si="25"/>
        <v>0</v>
      </c>
      <c r="X22" s="17">
        <f t="shared" si="25"/>
        <v>0</v>
      </c>
      <c r="Y22" s="17">
        <f t="shared" si="25"/>
        <v>0</v>
      </c>
      <c r="Z22" s="17">
        <f t="shared" si="25"/>
        <v>0</v>
      </c>
      <c r="AA22" s="17">
        <f t="shared" si="25"/>
        <v>0</v>
      </c>
      <c r="AB22" s="17">
        <f t="shared" si="25"/>
        <v>0</v>
      </c>
      <c r="AC22" s="17">
        <f t="shared" si="25"/>
        <v>0</v>
      </c>
      <c r="AD22" s="17">
        <f t="shared" si="25"/>
        <v>0</v>
      </c>
      <c r="AE22" s="17">
        <f t="shared" si="25"/>
        <v>0</v>
      </c>
      <c r="AF22" s="17">
        <f t="shared" si="25"/>
        <v>28</v>
      </c>
      <c r="AG22" s="17">
        <f t="shared" ref="AG22" si="26">AG67+AG112</f>
        <v>51</v>
      </c>
      <c r="AH22" s="17">
        <f t="shared" si="25"/>
        <v>68</v>
      </c>
      <c r="AI22" s="85">
        <f t="shared" si="8"/>
        <v>147</v>
      </c>
    </row>
    <row r="23" spans="1:38" ht="12.75" customHeight="1" x14ac:dyDescent="0.2">
      <c r="A23" s="122"/>
      <c r="B23" s="138"/>
      <c r="C23" s="11" t="s">
        <v>39</v>
      </c>
      <c r="D23" s="18">
        <f t="shared" ref="D23:AH23" si="27">D68+D113</f>
        <v>0</v>
      </c>
      <c r="E23" s="18">
        <f t="shared" si="27"/>
        <v>0</v>
      </c>
      <c r="F23" s="18">
        <f t="shared" si="27"/>
        <v>0</v>
      </c>
      <c r="G23" s="18">
        <f t="shared" si="27"/>
        <v>0</v>
      </c>
      <c r="H23" s="18">
        <f t="shared" si="27"/>
        <v>0</v>
      </c>
      <c r="I23" s="18">
        <f t="shared" si="27"/>
        <v>0</v>
      </c>
      <c r="J23" s="18">
        <f t="shared" si="27"/>
        <v>0</v>
      </c>
      <c r="K23" s="18">
        <f t="shared" si="27"/>
        <v>0</v>
      </c>
      <c r="L23" s="18">
        <f t="shared" si="27"/>
        <v>0</v>
      </c>
      <c r="M23" s="18">
        <f t="shared" si="27"/>
        <v>0</v>
      </c>
      <c r="N23" s="18">
        <f t="shared" si="27"/>
        <v>0</v>
      </c>
      <c r="O23" s="18">
        <f t="shared" si="27"/>
        <v>0</v>
      </c>
      <c r="P23" s="18">
        <f t="shared" si="27"/>
        <v>0</v>
      </c>
      <c r="Q23" s="18">
        <f t="shared" si="27"/>
        <v>0</v>
      </c>
      <c r="R23" s="18">
        <f t="shared" si="27"/>
        <v>0</v>
      </c>
      <c r="S23" s="18">
        <f t="shared" si="27"/>
        <v>0</v>
      </c>
      <c r="T23" s="18">
        <f t="shared" si="27"/>
        <v>0</v>
      </c>
      <c r="U23" s="18">
        <f t="shared" si="27"/>
        <v>0</v>
      </c>
      <c r="V23" s="18">
        <f t="shared" si="27"/>
        <v>0</v>
      </c>
      <c r="W23" s="18">
        <f t="shared" si="27"/>
        <v>0</v>
      </c>
      <c r="X23" s="18">
        <f t="shared" si="27"/>
        <v>0</v>
      </c>
      <c r="Y23" s="18">
        <f t="shared" si="27"/>
        <v>0</v>
      </c>
      <c r="Z23" s="18">
        <f t="shared" si="27"/>
        <v>0</v>
      </c>
      <c r="AA23" s="18">
        <f t="shared" si="27"/>
        <v>0</v>
      </c>
      <c r="AB23" s="18">
        <f t="shared" si="27"/>
        <v>0</v>
      </c>
      <c r="AC23" s="18">
        <f t="shared" si="27"/>
        <v>0</v>
      </c>
      <c r="AD23" s="18">
        <f t="shared" si="27"/>
        <v>0</v>
      </c>
      <c r="AE23" s="18">
        <f t="shared" si="27"/>
        <v>0</v>
      </c>
      <c r="AF23" s="18">
        <f t="shared" si="27"/>
        <v>7073.6887999999999</v>
      </c>
      <c r="AG23" s="18">
        <f t="shared" ref="AG23" si="28">AG68+AG113</f>
        <v>16337</v>
      </c>
      <c r="AH23" s="18">
        <f t="shared" si="27"/>
        <v>20230.8495</v>
      </c>
      <c r="AI23" s="86">
        <f t="shared" si="8"/>
        <v>43641.5383</v>
      </c>
    </row>
    <row r="24" spans="1:38" s="7" customFormat="1" ht="12.75" customHeight="1" x14ac:dyDescent="0.2">
      <c r="A24" s="120" t="s">
        <v>32</v>
      </c>
      <c r="B24" s="137" t="s">
        <v>33</v>
      </c>
      <c r="C24" s="10" t="s">
        <v>25</v>
      </c>
      <c r="D24" s="17">
        <f t="shared" ref="D24:AH24" si="29">D69+D114</f>
        <v>14922</v>
      </c>
      <c r="E24" s="17">
        <f t="shared" si="29"/>
        <v>13806</v>
      </c>
      <c r="F24" s="17">
        <f t="shared" si="29"/>
        <v>11641</v>
      </c>
      <c r="G24" s="17">
        <f t="shared" si="29"/>
        <v>11945</v>
      </c>
      <c r="H24" s="17">
        <f t="shared" si="29"/>
        <v>12962</v>
      </c>
      <c r="I24" s="17">
        <f t="shared" si="29"/>
        <v>12972</v>
      </c>
      <c r="J24" s="17">
        <f t="shared" si="29"/>
        <v>13539</v>
      </c>
      <c r="K24" s="17">
        <f t="shared" si="29"/>
        <v>12323</v>
      </c>
      <c r="L24" s="17">
        <f t="shared" si="29"/>
        <v>10544</v>
      </c>
      <c r="M24" s="17">
        <f t="shared" si="29"/>
        <v>7975</v>
      </c>
      <c r="N24" s="17">
        <f t="shared" si="29"/>
        <v>8503</v>
      </c>
      <c r="O24" s="17">
        <f t="shared" si="29"/>
        <v>7519</v>
      </c>
      <c r="P24" s="17">
        <f t="shared" si="29"/>
        <v>4606</v>
      </c>
      <c r="Q24" s="17">
        <f t="shared" si="29"/>
        <v>4795</v>
      </c>
      <c r="R24" s="17">
        <f t="shared" si="29"/>
        <v>3549</v>
      </c>
      <c r="S24" s="17">
        <f t="shared" si="29"/>
        <v>1158</v>
      </c>
      <c r="T24" s="17">
        <f t="shared" si="29"/>
        <v>122</v>
      </c>
      <c r="U24" s="17">
        <f t="shared" si="29"/>
        <v>7</v>
      </c>
      <c r="V24" s="17">
        <f t="shared" si="29"/>
        <v>3</v>
      </c>
      <c r="W24" s="17">
        <f t="shared" si="29"/>
        <v>0</v>
      </c>
      <c r="X24" s="17">
        <f t="shared" si="29"/>
        <v>0</v>
      </c>
      <c r="Y24" s="17">
        <f t="shared" si="29"/>
        <v>0</v>
      </c>
      <c r="Z24" s="17">
        <f t="shared" si="29"/>
        <v>0</v>
      </c>
      <c r="AA24" s="17">
        <f t="shared" si="29"/>
        <v>0</v>
      </c>
      <c r="AB24" s="17">
        <f t="shared" si="29"/>
        <v>0</v>
      </c>
      <c r="AC24" s="17">
        <f t="shared" si="29"/>
        <v>0</v>
      </c>
      <c r="AD24" s="17">
        <f t="shared" si="29"/>
        <v>0</v>
      </c>
      <c r="AE24" s="17">
        <f t="shared" si="29"/>
        <v>0</v>
      </c>
      <c r="AF24" s="17">
        <f t="shared" si="29"/>
        <v>0</v>
      </c>
      <c r="AG24" s="17">
        <f t="shared" ref="AG24" si="30">AG69+AG114</f>
        <v>0</v>
      </c>
      <c r="AH24" s="17">
        <f t="shared" si="29"/>
        <v>0</v>
      </c>
      <c r="AI24" s="85">
        <f t="shared" si="8"/>
        <v>152891</v>
      </c>
      <c r="AJ24" s="1"/>
      <c r="AK24" s="1"/>
      <c r="AL24" s="1"/>
    </row>
    <row r="25" spans="1:38" s="7" customFormat="1" ht="12.75" customHeight="1" x14ac:dyDescent="0.2">
      <c r="A25" s="121"/>
      <c r="B25" s="138"/>
      <c r="C25" s="11" t="s">
        <v>39</v>
      </c>
      <c r="D25" s="18">
        <f t="shared" ref="D25:AH25" si="31">D70+D115</f>
        <v>2100652.34</v>
      </c>
      <c r="E25" s="18">
        <f t="shared" si="31"/>
        <v>1903148.47</v>
      </c>
      <c r="F25" s="18">
        <f t="shared" si="31"/>
        <v>1553837.54</v>
      </c>
      <c r="G25" s="18">
        <f t="shared" si="31"/>
        <v>1558802.35</v>
      </c>
      <c r="H25" s="18">
        <f t="shared" si="31"/>
        <v>1688359.14</v>
      </c>
      <c r="I25" s="18">
        <f t="shared" si="31"/>
        <v>1646615.6</v>
      </c>
      <c r="J25" s="18">
        <f t="shared" si="31"/>
        <v>1696464.25</v>
      </c>
      <c r="K25" s="18">
        <f t="shared" si="31"/>
        <v>1542291.86</v>
      </c>
      <c r="L25" s="18">
        <f t="shared" si="31"/>
        <v>1301294.82</v>
      </c>
      <c r="M25" s="18">
        <f t="shared" si="31"/>
        <v>1005500.88</v>
      </c>
      <c r="N25" s="18">
        <f t="shared" si="31"/>
        <v>1056934.32</v>
      </c>
      <c r="O25" s="18">
        <f t="shared" si="31"/>
        <v>892990.65</v>
      </c>
      <c r="P25" s="18">
        <f t="shared" si="31"/>
        <v>569194.26</v>
      </c>
      <c r="Q25" s="18">
        <f t="shared" si="31"/>
        <v>600497.55000000005</v>
      </c>
      <c r="R25" s="18">
        <f t="shared" si="31"/>
        <v>473339.6</v>
      </c>
      <c r="S25" s="18">
        <f t="shared" si="31"/>
        <v>153381.76000000001</v>
      </c>
      <c r="T25" s="18">
        <f t="shared" si="31"/>
        <v>19236.990000000002</v>
      </c>
      <c r="U25" s="18">
        <f t="shared" si="31"/>
        <v>770</v>
      </c>
      <c r="V25" s="18">
        <f t="shared" si="31"/>
        <v>300</v>
      </c>
      <c r="W25" s="18">
        <f t="shared" si="31"/>
        <v>0</v>
      </c>
      <c r="X25" s="18">
        <f t="shared" si="31"/>
        <v>0</v>
      </c>
      <c r="Y25" s="18">
        <f t="shared" si="31"/>
        <v>0</v>
      </c>
      <c r="Z25" s="18">
        <f t="shared" si="31"/>
        <v>0</v>
      </c>
      <c r="AA25" s="18">
        <f t="shared" si="31"/>
        <v>0</v>
      </c>
      <c r="AB25" s="18">
        <f t="shared" si="31"/>
        <v>0</v>
      </c>
      <c r="AC25" s="18">
        <f t="shared" si="31"/>
        <v>0</v>
      </c>
      <c r="AD25" s="18">
        <f t="shared" si="31"/>
        <v>0</v>
      </c>
      <c r="AE25" s="18">
        <f t="shared" si="31"/>
        <v>0</v>
      </c>
      <c r="AF25" s="18">
        <f t="shared" si="31"/>
        <v>0</v>
      </c>
      <c r="AG25" s="18">
        <f t="shared" ref="AG25" si="32">AG70+AG115</f>
        <v>0</v>
      </c>
      <c r="AH25" s="18">
        <f t="shared" si="31"/>
        <v>0</v>
      </c>
      <c r="AI25" s="86">
        <f t="shared" si="8"/>
        <v>19763612.380000003</v>
      </c>
      <c r="AJ25" s="1"/>
      <c r="AK25" s="1"/>
      <c r="AL25" s="1"/>
    </row>
    <row r="26" spans="1:38" ht="12.75" customHeight="1" x14ac:dyDescent="0.2">
      <c r="A26" s="121"/>
      <c r="B26" s="137" t="s">
        <v>34</v>
      </c>
      <c r="C26" s="10" t="s">
        <v>25</v>
      </c>
      <c r="D26" s="17">
        <f t="shared" ref="D26:AH26" si="33">D71+D116</f>
        <v>8380</v>
      </c>
      <c r="E26" s="17">
        <f t="shared" si="33"/>
        <v>4832</v>
      </c>
      <c r="F26" s="17">
        <f t="shared" si="33"/>
        <v>10697</v>
      </c>
      <c r="G26" s="17">
        <f t="shared" si="33"/>
        <v>4770</v>
      </c>
      <c r="H26" s="17">
        <f t="shared" si="33"/>
        <v>7394</v>
      </c>
      <c r="I26" s="17">
        <f t="shared" si="33"/>
        <v>5697</v>
      </c>
      <c r="J26" s="17">
        <f t="shared" si="33"/>
        <v>4914</v>
      </c>
      <c r="K26" s="17">
        <f t="shared" si="33"/>
        <v>3034</v>
      </c>
      <c r="L26" s="17">
        <f t="shared" si="33"/>
        <v>2614</v>
      </c>
      <c r="M26" s="17">
        <f t="shared" si="33"/>
        <v>7890</v>
      </c>
      <c r="N26" s="17">
        <f t="shared" si="33"/>
        <v>3747</v>
      </c>
      <c r="O26" s="17">
        <f t="shared" si="33"/>
        <v>3984</v>
      </c>
      <c r="P26" s="17">
        <f t="shared" si="33"/>
        <v>4666</v>
      </c>
      <c r="Q26" s="17">
        <f t="shared" si="33"/>
        <v>2895</v>
      </c>
      <c r="R26" s="17">
        <f t="shared" si="33"/>
        <v>4659</v>
      </c>
      <c r="S26" s="17">
        <f t="shared" si="33"/>
        <v>2452</v>
      </c>
      <c r="T26" s="17">
        <f t="shared" si="33"/>
        <v>149</v>
      </c>
      <c r="U26" s="17">
        <f t="shared" si="33"/>
        <v>27</v>
      </c>
      <c r="V26" s="17">
        <f t="shared" si="33"/>
        <v>0</v>
      </c>
      <c r="W26" s="17">
        <f t="shared" si="33"/>
        <v>0</v>
      </c>
      <c r="X26" s="17">
        <f t="shared" si="33"/>
        <v>0</v>
      </c>
      <c r="Y26" s="17">
        <f t="shared" si="33"/>
        <v>0</v>
      </c>
      <c r="Z26" s="17">
        <f t="shared" si="33"/>
        <v>0</v>
      </c>
      <c r="AA26" s="17">
        <f t="shared" si="33"/>
        <v>0</v>
      </c>
      <c r="AB26" s="17">
        <f t="shared" si="33"/>
        <v>0</v>
      </c>
      <c r="AC26" s="17">
        <f t="shared" si="33"/>
        <v>0</v>
      </c>
      <c r="AD26" s="17">
        <f t="shared" si="33"/>
        <v>0</v>
      </c>
      <c r="AE26" s="17">
        <f t="shared" si="33"/>
        <v>0</v>
      </c>
      <c r="AF26" s="17">
        <f t="shared" si="33"/>
        <v>0</v>
      </c>
      <c r="AG26" s="17">
        <f t="shared" ref="AG26" si="34">AG71+AG116</f>
        <v>0</v>
      </c>
      <c r="AH26" s="17">
        <f t="shared" si="33"/>
        <v>0</v>
      </c>
      <c r="AI26" s="85">
        <f t="shared" si="8"/>
        <v>82801</v>
      </c>
    </row>
    <row r="27" spans="1:38" ht="12.75" customHeight="1" x14ac:dyDescent="0.2">
      <c r="A27" s="121"/>
      <c r="B27" s="138"/>
      <c r="C27" s="11" t="s">
        <v>39</v>
      </c>
      <c r="D27" s="18">
        <f t="shared" ref="D27:AH27" si="35">D72+D117</f>
        <v>540620</v>
      </c>
      <c r="E27" s="18">
        <f t="shared" si="35"/>
        <v>360900</v>
      </c>
      <c r="F27" s="18">
        <f t="shared" si="35"/>
        <v>855760</v>
      </c>
      <c r="G27" s="18">
        <f t="shared" si="35"/>
        <v>381600</v>
      </c>
      <c r="H27" s="18">
        <f t="shared" si="35"/>
        <v>647349</v>
      </c>
      <c r="I27" s="18">
        <f t="shared" si="35"/>
        <v>514909</v>
      </c>
      <c r="J27" s="18">
        <f t="shared" si="35"/>
        <v>448251</v>
      </c>
      <c r="K27" s="18">
        <f t="shared" si="35"/>
        <v>273042</v>
      </c>
      <c r="L27" s="18">
        <f t="shared" si="35"/>
        <v>234648</v>
      </c>
      <c r="M27" s="18">
        <f t="shared" si="35"/>
        <v>709775</v>
      </c>
      <c r="N27" s="18">
        <f t="shared" si="35"/>
        <v>354260</v>
      </c>
      <c r="O27" s="18">
        <f t="shared" si="35"/>
        <v>358611</v>
      </c>
      <c r="P27" s="18">
        <f t="shared" si="35"/>
        <v>428875</v>
      </c>
      <c r="Q27" s="18">
        <f t="shared" si="35"/>
        <v>269557</v>
      </c>
      <c r="R27" s="18">
        <f t="shared" si="35"/>
        <v>420345</v>
      </c>
      <c r="S27" s="18">
        <f t="shared" si="35"/>
        <v>222954</v>
      </c>
      <c r="T27" s="18">
        <f t="shared" si="35"/>
        <v>13450</v>
      </c>
      <c r="U27" s="18">
        <f t="shared" si="35"/>
        <v>2630</v>
      </c>
      <c r="V27" s="18">
        <f t="shared" si="35"/>
        <v>0</v>
      </c>
      <c r="W27" s="18">
        <f t="shared" si="35"/>
        <v>0</v>
      </c>
      <c r="X27" s="18">
        <f t="shared" si="35"/>
        <v>0</v>
      </c>
      <c r="Y27" s="18">
        <f t="shared" si="35"/>
        <v>0</v>
      </c>
      <c r="Z27" s="18">
        <f t="shared" si="35"/>
        <v>0</v>
      </c>
      <c r="AA27" s="18">
        <f t="shared" si="35"/>
        <v>0</v>
      </c>
      <c r="AB27" s="18">
        <f t="shared" si="35"/>
        <v>0</v>
      </c>
      <c r="AC27" s="18">
        <f t="shared" si="35"/>
        <v>0</v>
      </c>
      <c r="AD27" s="18">
        <f t="shared" si="35"/>
        <v>0</v>
      </c>
      <c r="AE27" s="18">
        <f t="shared" si="35"/>
        <v>0</v>
      </c>
      <c r="AF27" s="18">
        <f t="shared" si="35"/>
        <v>0</v>
      </c>
      <c r="AG27" s="18">
        <f t="shared" ref="AG27" si="36">AG72+AG117</f>
        <v>0</v>
      </c>
      <c r="AH27" s="18">
        <f t="shared" si="35"/>
        <v>0</v>
      </c>
      <c r="AI27" s="86">
        <f t="shared" si="8"/>
        <v>7037536</v>
      </c>
    </row>
    <row r="28" spans="1:38" ht="12.75" customHeight="1" x14ac:dyDescent="0.2">
      <c r="A28" s="121"/>
      <c r="B28" s="137" t="s">
        <v>35</v>
      </c>
      <c r="C28" s="10" t="s">
        <v>25</v>
      </c>
      <c r="D28" s="17">
        <f t="shared" ref="D28:AH28" si="37">D73+D118</f>
        <v>0</v>
      </c>
      <c r="E28" s="17">
        <f t="shared" si="37"/>
        <v>0</v>
      </c>
      <c r="F28" s="17">
        <f t="shared" si="37"/>
        <v>0</v>
      </c>
      <c r="G28" s="17">
        <f t="shared" si="37"/>
        <v>0</v>
      </c>
      <c r="H28" s="17">
        <f t="shared" si="37"/>
        <v>0</v>
      </c>
      <c r="I28" s="17">
        <f t="shared" si="37"/>
        <v>0</v>
      </c>
      <c r="J28" s="17">
        <f t="shared" si="37"/>
        <v>0</v>
      </c>
      <c r="K28" s="17">
        <f t="shared" si="37"/>
        <v>0</v>
      </c>
      <c r="L28" s="17">
        <f t="shared" si="37"/>
        <v>0</v>
      </c>
      <c r="M28" s="17">
        <f t="shared" si="37"/>
        <v>0</v>
      </c>
      <c r="N28" s="17">
        <f t="shared" si="37"/>
        <v>0</v>
      </c>
      <c r="O28" s="17">
        <f t="shared" si="37"/>
        <v>0</v>
      </c>
      <c r="P28" s="17">
        <f t="shared" si="37"/>
        <v>0</v>
      </c>
      <c r="Q28" s="17">
        <f t="shared" si="37"/>
        <v>0</v>
      </c>
      <c r="R28" s="17">
        <f t="shared" si="37"/>
        <v>14</v>
      </c>
      <c r="S28" s="17">
        <f t="shared" si="37"/>
        <v>3729</v>
      </c>
      <c r="T28" s="17">
        <f t="shared" si="37"/>
        <v>7580</v>
      </c>
      <c r="U28" s="17">
        <f t="shared" si="37"/>
        <v>7979</v>
      </c>
      <c r="V28" s="17">
        <f t="shared" si="37"/>
        <v>9723</v>
      </c>
      <c r="W28" s="17">
        <f t="shared" si="37"/>
        <v>7723</v>
      </c>
      <c r="X28" s="17">
        <f t="shared" si="37"/>
        <v>9657</v>
      </c>
      <c r="Y28" s="17">
        <f t="shared" si="37"/>
        <v>5830</v>
      </c>
      <c r="Z28" s="17">
        <f t="shared" si="37"/>
        <v>2047</v>
      </c>
      <c r="AA28" s="17">
        <f t="shared" si="37"/>
        <v>454</v>
      </c>
      <c r="AB28" s="17">
        <f t="shared" si="37"/>
        <v>37</v>
      </c>
      <c r="AC28" s="17">
        <f t="shared" si="37"/>
        <v>15</v>
      </c>
      <c r="AD28" s="17">
        <f t="shared" si="37"/>
        <v>14</v>
      </c>
      <c r="AE28" s="17">
        <f t="shared" si="37"/>
        <v>5</v>
      </c>
      <c r="AF28" s="17">
        <f t="shared" si="37"/>
        <v>3</v>
      </c>
      <c r="AG28" s="17">
        <f t="shared" ref="AG28" si="38">AG73+AG118</f>
        <v>2</v>
      </c>
      <c r="AH28" s="17">
        <f t="shared" si="37"/>
        <v>0</v>
      </c>
      <c r="AI28" s="85">
        <f t="shared" si="8"/>
        <v>54812</v>
      </c>
    </row>
    <row r="29" spans="1:38" ht="12.75" customHeight="1" x14ac:dyDescent="0.2">
      <c r="A29" s="121"/>
      <c r="B29" s="138"/>
      <c r="C29" s="11" t="s">
        <v>39</v>
      </c>
      <c r="D29" s="18">
        <f t="shared" ref="D29:AH29" si="39">D74+D119</f>
        <v>0</v>
      </c>
      <c r="E29" s="18">
        <f t="shared" si="39"/>
        <v>0</v>
      </c>
      <c r="F29" s="18">
        <f t="shared" si="39"/>
        <v>0</v>
      </c>
      <c r="G29" s="18">
        <f t="shared" si="39"/>
        <v>0</v>
      </c>
      <c r="H29" s="18">
        <f t="shared" si="39"/>
        <v>0</v>
      </c>
      <c r="I29" s="18">
        <f t="shared" si="39"/>
        <v>0</v>
      </c>
      <c r="J29" s="18">
        <f t="shared" si="39"/>
        <v>0</v>
      </c>
      <c r="K29" s="18">
        <f t="shared" si="39"/>
        <v>0</v>
      </c>
      <c r="L29" s="18">
        <f t="shared" si="39"/>
        <v>0</v>
      </c>
      <c r="M29" s="18">
        <f t="shared" si="39"/>
        <v>0</v>
      </c>
      <c r="N29" s="18">
        <f t="shared" si="39"/>
        <v>0</v>
      </c>
      <c r="O29" s="18">
        <f t="shared" si="39"/>
        <v>0</v>
      </c>
      <c r="P29" s="18">
        <f t="shared" si="39"/>
        <v>0</v>
      </c>
      <c r="Q29" s="18">
        <f t="shared" si="39"/>
        <v>0</v>
      </c>
      <c r="R29" s="18">
        <f t="shared" si="39"/>
        <v>1616.87</v>
      </c>
      <c r="S29" s="18">
        <f t="shared" si="39"/>
        <v>447063.8</v>
      </c>
      <c r="T29" s="18">
        <f t="shared" si="39"/>
        <v>871466.74</v>
      </c>
      <c r="U29" s="18">
        <f t="shared" si="39"/>
        <v>1012538</v>
      </c>
      <c r="V29" s="18">
        <f t="shared" si="39"/>
        <v>1490847.2799999937</v>
      </c>
      <c r="W29" s="18">
        <f t="shared" si="39"/>
        <v>1416883.5852600008</v>
      </c>
      <c r="X29" s="18">
        <f t="shared" si="39"/>
        <v>1777292.9668845979</v>
      </c>
      <c r="Y29" s="18">
        <f t="shared" si="39"/>
        <v>1109385</v>
      </c>
      <c r="Z29" s="18">
        <f t="shared" si="39"/>
        <v>484589</v>
      </c>
      <c r="AA29" s="18">
        <f t="shared" si="39"/>
        <v>104472</v>
      </c>
      <c r="AB29" s="18">
        <f t="shared" si="39"/>
        <v>7244</v>
      </c>
      <c r="AC29" s="18">
        <f t="shared" si="39"/>
        <v>3075</v>
      </c>
      <c r="AD29" s="18">
        <f t="shared" si="39"/>
        <v>2521</v>
      </c>
      <c r="AE29" s="18">
        <f t="shared" si="39"/>
        <v>862</v>
      </c>
      <c r="AF29" s="18">
        <f t="shared" si="39"/>
        <v>590</v>
      </c>
      <c r="AG29" s="18">
        <f t="shared" ref="AG29" si="40">AG74+AG119</f>
        <v>392</v>
      </c>
      <c r="AH29" s="18">
        <f t="shared" si="39"/>
        <v>0</v>
      </c>
      <c r="AI29" s="86">
        <f t="shared" si="8"/>
        <v>8730839.2421445921</v>
      </c>
    </row>
    <row r="30" spans="1:38" ht="12.75" customHeight="1" x14ac:dyDescent="0.2">
      <c r="A30" s="121"/>
      <c r="B30" s="137" t="s">
        <v>36</v>
      </c>
      <c r="C30" s="10" t="s">
        <v>25</v>
      </c>
      <c r="D30" s="17">
        <f t="shared" ref="D30:AH30" si="41">D75+D120</f>
        <v>0</v>
      </c>
      <c r="E30" s="17">
        <f t="shared" si="41"/>
        <v>0</v>
      </c>
      <c r="F30" s="17">
        <f t="shared" si="41"/>
        <v>0</v>
      </c>
      <c r="G30" s="17">
        <f t="shared" si="41"/>
        <v>0</v>
      </c>
      <c r="H30" s="17">
        <f t="shared" si="41"/>
        <v>0</v>
      </c>
      <c r="I30" s="17">
        <f t="shared" si="41"/>
        <v>0</v>
      </c>
      <c r="J30" s="17">
        <f t="shared" si="41"/>
        <v>0</v>
      </c>
      <c r="K30" s="17">
        <f t="shared" si="41"/>
        <v>0</v>
      </c>
      <c r="L30" s="17">
        <f t="shared" si="41"/>
        <v>0</v>
      </c>
      <c r="M30" s="17">
        <f t="shared" si="41"/>
        <v>0</v>
      </c>
      <c r="N30" s="17">
        <f t="shared" si="41"/>
        <v>0</v>
      </c>
      <c r="O30" s="17">
        <f t="shared" si="41"/>
        <v>0</v>
      </c>
      <c r="P30" s="17">
        <f t="shared" si="41"/>
        <v>0</v>
      </c>
      <c r="Q30" s="17">
        <f t="shared" si="41"/>
        <v>0</v>
      </c>
      <c r="R30" s="17">
        <f t="shared" si="41"/>
        <v>0</v>
      </c>
      <c r="S30" s="17">
        <f t="shared" si="41"/>
        <v>0</v>
      </c>
      <c r="T30" s="17">
        <f t="shared" si="41"/>
        <v>0</v>
      </c>
      <c r="U30" s="17">
        <f t="shared" si="41"/>
        <v>0</v>
      </c>
      <c r="V30" s="17">
        <f t="shared" si="41"/>
        <v>0</v>
      </c>
      <c r="W30" s="17">
        <f t="shared" si="41"/>
        <v>0</v>
      </c>
      <c r="X30" s="17">
        <f t="shared" si="41"/>
        <v>4459</v>
      </c>
      <c r="Y30" s="17">
        <f t="shared" si="41"/>
        <v>6564</v>
      </c>
      <c r="Z30" s="17">
        <f t="shared" si="41"/>
        <v>334</v>
      </c>
      <c r="AA30" s="17">
        <f t="shared" si="41"/>
        <v>37</v>
      </c>
      <c r="AB30" s="17">
        <f t="shared" si="41"/>
        <v>0</v>
      </c>
      <c r="AC30" s="17">
        <f t="shared" si="41"/>
        <v>0</v>
      </c>
      <c r="AD30" s="17">
        <f t="shared" si="41"/>
        <v>0</v>
      </c>
      <c r="AE30" s="17">
        <f t="shared" si="41"/>
        <v>0</v>
      </c>
      <c r="AF30" s="17">
        <f t="shared" si="41"/>
        <v>0</v>
      </c>
      <c r="AG30" s="17">
        <f t="shared" ref="AG30" si="42">AG75+AG120</f>
        <v>0</v>
      </c>
      <c r="AH30" s="17">
        <f t="shared" si="41"/>
        <v>0</v>
      </c>
      <c r="AI30" s="85">
        <f t="shared" si="8"/>
        <v>11394</v>
      </c>
    </row>
    <row r="31" spans="1:38" ht="12.75" customHeight="1" x14ac:dyDescent="0.2">
      <c r="A31" s="121"/>
      <c r="B31" s="138"/>
      <c r="C31" s="11" t="s">
        <v>39</v>
      </c>
      <c r="D31" s="18">
        <f t="shared" ref="D31:AH31" si="43">D76+D121</f>
        <v>0</v>
      </c>
      <c r="E31" s="18">
        <f t="shared" si="43"/>
        <v>0</v>
      </c>
      <c r="F31" s="18">
        <f t="shared" si="43"/>
        <v>0</v>
      </c>
      <c r="G31" s="18">
        <f t="shared" si="43"/>
        <v>0</v>
      </c>
      <c r="H31" s="18">
        <f t="shared" si="43"/>
        <v>0</v>
      </c>
      <c r="I31" s="18">
        <f t="shared" si="43"/>
        <v>0</v>
      </c>
      <c r="J31" s="18">
        <f t="shared" si="43"/>
        <v>0</v>
      </c>
      <c r="K31" s="18">
        <f t="shared" si="43"/>
        <v>0</v>
      </c>
      <c r="L31" s="18">
        <f t="shared" si="43"/>
        <v>0</v>
      </c>
      <c r="M31" s="18">
        <f t="shared" si="43"/>
        <v>0</v>
      </c>
      <c r="N31" s="18">
        <f t="shared" si="43"/>
        <v>0</v>
      </c>
      <c r="O31" s="18">
        <f t="shared" si="43"/>
        <v>0</v>
      </c>
      <c r="P31" s="18">
        <f t="shared" si="43"/>
        <v>0</v>
      </c>
      <c r="Q31" s="18">
        <f t="shared" si="43"/>
        <v>0</v>
      </c>
      <c r="R31" s="18">
        <f t="shared" si="43"/>
        <v>0</v>
      </c>
      <c r="S31" s="18">
        <f t="shared" si="43"/>
        <v>0</v>
      </c>
      <c r="T31" s="18">
        <f t="shared" si="43"/>
        <v>0</v>
      </c>
      <c r="U31" s="18">
        <f t="shared" si="43"/>
        <v>0</v>
      </c>
      <c r="V31" s="18">
        <f t="shared" si="43"/>
        <v>0</v>
      </c>
      <c r="W31" s="18">
        <f t="shared" si="43"/>
        <v>0</v>
      </c>
      <c r="X31" s="18">
        <f t="shared" si="43"/>
        <v>1886979.8268325187</v>
      </c>
      <c r="Y31" s="18">
        <f t="shared" si="43"/>
        <v>2756880</v>
      </c>
      <c r="Z31" s="18">
        <f t="shared" si="43"/>
        <v>140280</v>
      </c>
      <c r="AA31" s="18">
        <f t="shared" si="43"/>
        <v>15540</v>
      </c>
      <c r="AB31" s="18">
        <f t="shared" si="43"/>
        <v>0</v>
      </c>
      <c r="AC31" s="18">
        <f t="shared" si="43"/>
        <v>0</v>
      </c>
      <c r="AD31" s="18">
        <f t="shared" si="43"/>
        <v>0</v>
      </c>
      <c r="AE31" s="18">
        <f t="shared" si="43"/>
        <v>0</v>
      </c>
      <c r="AF31" s="18">
        <f t="shared" si="43"/>
        <v>0</v>
      </c>
      <c r="AG31" s="18">
        <f t="shared" ref="AG31" si="44">AG76+AG121</f>
        <v>0</v>
      </c>
      <c r="AH31" s="18">
        <f t="shared" si="43"/>
        <v>0</v>
      </c>
      <c r="AI31" s="86">
        <f t="shared" si="8"/>
        <v>4799679.8268325189</v>
      </c>
    </row>
    <row r="32" spans="1:38" ht="12.75" customHeight="1" x14ac:dyDescent="0.2">
      <c r="A32" s="121"/>
      <c r="B32" s="137" t="s">
        <v>37</v>
      </c>
      <c r="C32" s="10" t="s">
        <v>25</v>
      </c>
      <c r="D32" s="17">
        <f t="shared" ref="D32:AH32" si="45">D77+D122</f>
        <v>0</v>
      </c>
      <c r="E32" s="17">
        <f t="shared" si="45"/>
        <v>0</v>
      </c>
      <c r="F32" s="17">
        <f t="shared" si="45"/>
        <v>0</v>
      </c>
      <c r="G32" s="17">
        <f t="shared" si="45"/>
        <v>0</v>
      </c>
      <c r="H32" s="17">
        <f t="shared" si="45"/>
        <v>0</v>
      </c>
      <c r="I32" s="17">
        <f t="shared" si="45"/>
        <v>0</v>
      </c>
      <c r="J32" s="17">
        <f t="shared" si="45"/>
        <v>0</v>
      </c>
      <c r="K32" s="17">
        <f t="shared" si="45"/>
        <v>0</v>
      </c>
      <c r="L32" s="17">
        <f t="shared" si="45"/>
        <v>0</v>
      </c>
      <c r="M32" s="17">
        <f t="shared" si="45"/>
        <v>0</v>
      </c>
      <c r="N32" s="17">
        <f t="shared" si="45"/>
        <v>0</v>
      </c>
      <c r="O32" s="17">
        <f t="shared" si="45"/>
        <v>0</v>
      </c>
      <c r="P32" s="17">
        <f t="shared" si="45"/>
        <v>0</v>
      </c>
      <c r="Q32" s="17">
        <f t="shared" si="45"/>
        <v>0</v>
      </c>
      <c r="R32" s="17">
        <f t="shared" si="45"/>
        <v>0</v>
      </c>
      <c r="S32" s="17">
        <f t="shared" si="45"/>
        <v>0</v>
      </c>
      <c r="T32" s="17">
        <f t="shared" si="45"/>
        <v>0</v>
      </c>
      <c r="U32" s="17">
        <f t="shared" si="45"/>
        <v>0</v>
      </c>
      <c r="V32" s="17">
        <f t="shared" si="45"/>
        <v>0</v>
      </c>
      <c r="W32" s="17">
        <f t="shared" si="45"/>
        <v>0</v>
      </c>
      <c r="X32" s="17">
        <f t="shared" si="45"/>
        <v>0</v>
      </c>
      <c r="Y32" s="17">
        <f t="shared" si="45"/>
        <v>21</v>
      </c>
      <c r="Z32" s="17">
        <f t="shared" si="45"/>
        <v>6177</v>
      </c>
      <c r="AA32" s="17">
        <f t="shared" si="45"/>
        <v>9383</v>
      </c>
      <c r="AB32" s="17">
        <f t="shared" si="45"/>
        <v>12924</v>
      </c>
      <c r="AC32" s="17">
        <f t="shared" si="45"/>
        <v>9407</v>
      </c>
      <c r="AD32" s="17">
        <f t="shared" si="45"/>
        <v>7805</v>
      </c>
      <c r="AE32" s="17">
        <f t="shared" si="45"/>
        <v>6635</v>
      </c>
      <c r="AF32" s="17">
        <f t="shared" si="45"/>
        <v>6757</v>
      </c>
      <c r="AG32" s="17">
        <f t="shared" ref="AG32" si="46">AG77+AG122</f>
        <v>5014</v>
      </c>
      <c r="AH32" s="17">
        <f t="shared" si="45"/>
        <v>3021</v>
      </c>
      <c r="AI32" s="85">
        <f t="shared" si="8"/>
        <v>67144</v>
      </c>
    </row>
    <row r="33" spans="1:35" ht="12.75" customHeight="1" x14ac:dyDescent="0.2">
      <c r="A33" s="121"/>
      <c r="B33" s="138"/>
      <c r="C33" s="11" t="s">
        <v>39</v>
      </c>
      <c r="D33" s="18">
        <f t="shared" ref="D33:AH33" si="47">D78+D123</f>
        <v>0</v>
      </c>
      <c r="E33" s="18">
        <f t="shared" si="47"/>
        <v>0</v>
      </c>
      <c r="F33" s="18">
        <f t="shared" si="47"/>
        <v>0</v>
      </c>
      <c r="G33" s="18">
        <f t="shared" si="47"/>
        <v>0</v>
      </c>
      <c r="H33" s="18">
        <f t="shared" si="47"/>
        <v>0</v>
      </c>
      <c r="I33" s="18">
        <f t="shared" si="47"/>
        <v>0</v>
      </c>
      <c r="J33" s="18">
        <f t="shared" si="47"/>
        <v>0</v>
      </c>
      <c r="K33" s="18">
        <f t="shared" si="47"/>
        <v>0</v>
      </c>
      <c r="L33" s="18">
        <f t="shared" si="47"/>
        <v>0</v>
      </c>
      <c r="M33" s="18">
        <f t="shared" si="47"/>
        <v>0</v>
      </c>
      <c r="N33" s="18">
        <f t="shared" si="47"/>
        <v>0</v>
      </c>
      <c r="O33" s="18">
        <f t="shared" si="47"/>
        <v>0</v>
      </c>
      <c r="P33" s="18">
        <f t="shared" si="47"/>
        <v>0</v>
      </c>
      <c r="Q33" s="18">
        <f t="shared" si="47"/>
        <v>0</v>
      </c>
      <c r="R33" s="18">
        <f t="shared" si="47"/>
        <v>0</v>
      </c>
      <c r="S33" s="18">
        <f t="shared" si="47"/>
        <v>0</v>
      </c>
      <c r="T33" s="18">
        <f t="shared" si="47"/>
        <v>0</v>
      </c>
      <c r="U33" s="18">
        <f t="shared" si="47"/>
        <v>0</v>
      </c>
      <c r="V33" s="18">
        <f t="shared" si="47"/>
        <v>0</v>
      </c>
      <c r="W33" s="18">
        <f t="shared" si="47"/>
        <v>0</v>
      </c>
      <c r="X33" s="18">
        <f t="shared" si="47"/>
        <v>0</v>
      </c>
      <c r="Y33" s="18">
        <f t="shared" si="47"/>
        <v>9061</v>
      </c>
      <c r="Z33" s="18">
        <f t="shared" si="47"/>
        <v>1951998</v>
      </c>
      <c r="AA33" s="18">
        <f t="shared" si="47"/>
        <v>3050067</v>
      </c>
      <c r="AB33" s="18">
        <f t="shared" si="47"/>
        <v>4375019</v>
      </c>
      <c r="AC33" s="18">
        <f t="shared" si="47"/>
        <v>3295672</v>
      </c>
      <c r="AD33" s="18">
        <f t="shared" si="47"/>
        <v>2807282</v>
      </c>
      <c r="AE33" s="18">
        <f t="shared" si="47"/>
        <v>2640252</v>
      </c>
      <c r="AF33" s="18">
        <f t="shared" si="47"/>
        <v>2533706</v>
      </c>
      <c r="AG33" s="18">
        <f t="shared" ref="AG33" si="48">AG78+AG123</f>
        <v>1852296</v>
      </c>
      <c r="AH33" s="18">
        <f t="shared" si="47"/>
        <v>1268506</v>
      </c>
      <c r="AI33" s="86">
        <f t="shared" si="8"/>
        <v>23783859</v>
      </c>
    </row>
    <row r="34" spans="1:35" ht="12.75" customHeight="1" x14ac:dyDescent="0.2">
      <c r="A34" s="121"/>
      <c r="B34" s="137" t="s">
        <v>38</v>
      </c>
      <c r="C34" s="10" t="s">
        <v>25</v>
      </c>
      <c r="D34" s="17">
        <f t="shared" ref="D34:AH34" si="49">D79+D124</f>
        <v>0</v>
      </c>
      <c r="E34" s="17">
        <f t="shared" si="49"/>
        <v>0</v>
      </c>
      <c r="F34" s="17">
        <f t="shared" si="49"/>
        <v>0</v>
      </c>
      <c r="G34" s="17">
        <f t="shared" si="49"/>
        <v>0</v>
      </c>
      <c r="H34" s="17">
        <f t="shared" si="49"/>
        <v>0</v>
      </c>
      <c r="I34" s="17">
        <f t="shared" si="49"/>
        <v>0</v>
      </c>
      <c r="J34" s="17">
        <f t="shared" si="49"/>
        <v>0</v>
      </c>
      <c r="K34" s="17">
        <f t="shared" si="49"/>
        <v>0</v>
      </c>
      <c r="L34" s="17">
        <f t="shared" si="49"/>
        <v>0</v>
      </c>
      <c r="M34" s="17">
        <f t="shared" si="49"/>
        <v>0</v>
      </c>
      <c r="N34" s="17">
        <f t="shared" si="49"/>
        <v>0</v>
      </c>
      <c r="O34" s="17">
        <f t="shared" si="49"/>
        <v>0</v>
      </c>
      <c r="P34" s="17">
        <f t="shared" si="49"/>
        <v>0</v>
      </c>
      <c r="Q34" s="17">
        <f t="shared" si="49"/>
        <v>0</v>
      </c>
      <c r="R34" s="17">
        <f t="shared" si="49"/>
        <v>0</v>
      </c>
      <c r="S34" s="17">
        <f t="shared" si="49"/>
        <v>0</v>
      </c>
      <c r="T34" s="17">
        <f t="shared" si="49"/>
        <v>0</v>
      </c>
      <c r="U34" s="17">
        <f t="shared" si="49"/>
        <v>0</v>
      </c>
      <c r="V34" s="17">
        <f t="shared" si="49"/>
        <v>0</v>
      </c>
      <c r="W34" s="17">
        <f t="shared" si="49"/>
        <v>0</v>
      </c>
      <c r="X34" s="17">
        <f t="shared" si="49"/>
        <v>0</v>
      </c>
      <c r="Y34" s="17">
        <f t="shared" si="49"/>
        <v>0</v>
      </c>
      <c r="Z34" s="17">
        <f t="shared" si="49"/>
        <v>0</v>
      </c>
      <c r="AA34" s="17">
        <f t="shared" si="49"/>
        <v>0</v>
      </c>
      <c r="AB34" s="17">
        <f t="shared" si="49"/>
        <v>0</v>
      </c>
      <c r="AC34" s="17">
        <f t="shared" si="49"/>
        <v>0</v>
      </c>
      <c r="AD34" s="17">
        <f t="shared" si="49"/>
        <v>160</v>
      </c>
      <c r="AE34" s="17">
        <f t="shared" si="49"/>
        <v>2037</v>
      </c>
      <c r="AF34" s="17">
        <f t="shared" si="49"/>
        <v>3179</v>
      </c>
      <c r="AG34" s="17">
        <f t="shared" ref="AG34" si="50">AG79+AG124</f>
        <v>660</v>
      </c>
      <c r="AH34" s="17">
        <f t="shared" si="49"/>
        <v>23</v>
      </c>
      <c r="AI34" s="85">
        <f t="shared" si="8"/>
        <v>6059</v>
      </c>
    </row>
    <row r="35" spans="1:35" ht="12.75" customHeight="1" x14ac:dyDescent="0.2">
      <c r="A35" s="121"/>
      <c r="B35" s="138"/>
      <c r="C35" s="11" t="s">
        <v>39</v>
      </c>
      <c r="D35" s="18">
        <f t="shared" ref="D35:AH35" si="51">D80+D125</f>
        <v>0</v>
      </c>
      <c r="E35" s="18">
        <f t="shared" si="51"/>
        <v>0</v>
      </c>
      <c r="F35" s="18">
        <f t="shared" si="51"/>
        <v>0</v>
      </c>
      <c r="G35" s="18">
        <f t="shared" si="51"/>
        <v>0</v>
      </c>
      <c r="H35" s="18">
        <f t="shared" si="51"/>
        <v>0</v>
      </c>
      <c r="I35" s="18">
        <f t="shared" si="51"/>
        <v>0</v>
      </c>
      <c r="J35" s="18">
        <f t="shared" si="51"/>
        <v>0</v>
      </c>
      <c r="K35" s="18">
        <f t="shared" si="51"/>
        <v>0</v>
      </c>
      <c r="L35" s="18">
        <f t="shared" si="51"/>
        <v>0</v>
      </c>
      <c r="M35" s="18">
        <f t="shared" si="51"/>
        <v>0</v>
      </c>
      <c r="N35" s="18">
        <f t="shared" si="51"/>
        <v>0</v>
      </c>
      <c r="O35" s="18">
        <f t="shared" si="51"/>
        <v>0</v>
      </c>
      <c r="P35" s="18">
        <f t="shared" si="51"/>
        <v>0</v>
      </c>
      <c r="Q35" s="18">
        <f t="shared" si="51"/>
        <v>0</v>
      </c>
      <c r="R35" s="18">
        <f t="shared" si="51"/>
        <v>0</v>
      </c>
      <c r="S35" s="18">
        <f t="shared" si="51"/>
        <v>0</v>
      </c>
      <c r="T35" s="18">
        <f t="shared" si="51"/>
        <v>0</v>
      </c>
      <c r="U35" s="18">
        <f t="shared" si="51"/>
        <v>0</v>
      </c>
      <c r="V35" s="18">
        <f t="shared" si="51"/>
        <v>0</v>
      </c>
      <c r="W35" s="18">
        <f t="shared" si="51"/>
        <v>0</v>
      </c>
      <c r="X35" s="18">
        <f t="shared" si="51"/>
        <v>0</v>
      </c>
      <c r="Y35" s="18">
        <f t="shared" si="51"/>
        <v>0</v>
      </c>
      <c r="Z35" s="18">
        <f t="shared" si="51"/>
        <v>0</v>
      </c>
      <c r="AA35" s="18">
        <f t="shared" si="51"/>
        <v>0</v>
      </c>
      <c r="AB35" s="18">
        <f t="shared" si="51"/>
        <v>0</v>
      </c>
      <c r="AC35" s="18">
        <f t="shared" si="51"/>
        <v>0</v>
      </c>
      <c r="AD35" s="18">
        <f t="shared" si="51"/>
        <v>60704</v>
      </c>
      <c r="AE35" s="18">
        <f t="shared" si="51"/>
        <v>814045</v>
      </c>
      <c r="AF35" s="18">
        <f t="shared" si="51"/>
        <v>1301261</v>
      </c>
      <c r="AG35" s="18">
        <f t="shared" ref="AG35" si="52">AG80+AG125</f>
        <v>224798</v>
      </c>
      <c r="AH35" s="18">
        <f t="shared" si="51"/>
        <v>7099</v>
      </c>
      <c r="AI35" s="86">
        <f t="shared" si="8"/>
        <v>2407907</v>
      </c>
    </row>
    <row r="36" spans="1:35" ht="12.75" customHeight="1" x14ac:dyDescent="0.2">
      <c r="A36" s="121"/>
      <c r="B36" s="137" t="s">
        <v>40</v>
      </c>
      <c r="C36" s="10" t="s">
        <v>25</v>
      </c>
      <c r="D36" s="17">
        <f t="shared" ref="D36:AH36" si="53">D81+D126</f>
        <v>0</v>
      </c>
      <c r="E36" s="17">
        <f t="shared" si="53"/>
        <v>0</v>
      </c>
      <c r="F36" s="17">
        <f t="shared" si="53"/>
        <v>0</v>
      </c>
      <c r="G36" s="17">
        <f t="shared" si="53"/>
        <v>0</v>
      </c>
      <c r="H36" s="17">
        <f t="shared" si="53"/>
        <v>0</v>
      </c>
      <c r="I36" s="17">
        <f t="shared" si="53"/>
        <v>0</v>
      </c>
      <c r="J36" s="17">
        <f t="shared" si="53"/>
        <v>0</v>
      </c>
      <c r="K36" s="17">
        <f t="shared" si="53"/>
        <v>0</v>
      </c>
      <c r="L36" s="17">
        <f t="shared" si="53"/>
        <v>0</v>
      </c>
      <c r="M36" s="17">
        <f t="shared" si="53"/>
        <v>0</v>
      </c>
      <c r="N36" s="17">
        <f t="shared" si="53"/>
        <v>0</v>
      </c>
      <c r="O36" s="17">
        <f t="shared" si="53"/>
        <v>0</v>
      </c>
      <c r="P36" s="17">
        <f t="shared" si="53"/>
        <v>0</v>
      </c>
      <c r="Q36" s="17">
        <f t="shared" si="53"/>
        <v>0</v>
      </c>
      <c r="R36" s="17">
        <f t="shared" si="53"/>
        <v>0</v>
      </c>
      <c r="S36" s="17">
        <f t="shared" si="53"/>
        <v>0</v>
      </c>
      <c r="T36" s="17">
        <f t="shared" si="53"/>
        <v>0</v>
      </c>
      <c r="U36" s="17">
        <f t="shared" si="53"/>
        <v>0</v>
      </c>
      <c r="V36" s="17">
        <f t="shared" si="53"/>
        <v>0</v>
      </c>
      <c r="W36" s="17">
        <f t="shared" si="53"/>
        <v>0</v>
      </c>
      <c r="X36" s="17">
        <f t="shared" si="53"/>
        <v>0</v>
      </c>
      <c r="Y36" s="17">
        <f t="shared" si="53"/>
        <v>0</v>
      </c>
      <c r="Z36" s="17">
        <f t="shared" si="53"/>
        <v>0</v>
      </c>
      <c r="AA36" s="17">
        <f t="shared" si="53"/>
        <v>0</v>
      </c>
      <c r="AB36" s="17">
        <f t="shared" si="53"/>
        <v>0</v>
      </c>
      <c r="AC36" s="17">
        <f t="shared" si="53"/>
        <v>0</v>
      </c>
      <c r="AD36" s="17">
        <f t="shared" si="53"/>
        <v>0</v>
      </c>
      <c r="AE36" s="17">
        <f t="shared" si="53"/>
        <v>0</v>
      </c>
      <c r="AF36" s="17">
        <f t="shared" si="53"/>
        <v>391</v>
      </c>
      <c r="AG36" s="17">
        <f t="shared" ref="AG36" si="54">AG81+AG126</f>
        <v>2030</v>
      </c>
      <c r="AH36" s="17">
        <f t="shared" si="53"/>
        <v>2286</v>
      </c>
      <c r="AI36" s="85">
        <f t="shared" si="8"/>
        <v>4707</v>
      </c>
    </row>
    <row r="37" spans="1:35" ht="12.75" customHeight="1" x14ac:dyDescent="0.2">
      <c r="A37" s="122"/>
      <c r="B37" s="138"/>
      <c r="C37" s="11" t="s">
        <v>39</v>
      </c>
      <c r="D37" s="18">
        <f t="shared" ref="D37:AH37" si="55">D82+D127</f>
        <v>0</v>
      </c>
      <c r="E37" s="18">
        <f t="shared" si="55"/>
        <v>0</v>
      </c>
      <c r="F37" s="18">
        <f t="shared" si="55"/>
        <v>0</v>
      </c>
      <c r="G37" s="18">
        <f t="shared" si="55"/>
        <v>0</v>
      </c>
      <c r="H37" s="18">
        <f t="shared" si="55"/>
        <v>0</v>
      </c>
      <c r="I37" s="18">
        <f t="shared" si="55"/>
        <v>0</v>
      </c>
      <c r="J37" s="18">
        <f t="shared" si="55"/>
        <v>0</v>
      </c>
      <c r="K37" s="18">
        <f t="shared" si="55"/>
        <v>0</v>
      </c>
      <c r="L37" s="18">
        <f t="shared" si="55"/>
        <v>0</v>
      </c>
      <c r="M37" s="18">
        <f t="shared" si="55"/>
        <v>0</v>
      </c>
      <c r="N37" s="18">
        <f t="shared" si="55"/>
        <v>0</v>
      </c>
      <c r="O37" s="18">
        <f t="shared" si="55"/>
        <v>0</v>
      </c>
      <c r="P37" s="18">
        <f t="shared" si="55"/>
        <v>0</v>
      </c>
      <c r="Q37" s="18">
        <f t="shared" si="55"/>
        <v>0</v>
      </c>
      <c r="R37" s="18">
        <f t="shared" si="55"/>
        <v>0</v>
      </c>
      <c r="S37" s="18">
        <f t="shared" si="55"/>
        <v>0</v>
      </c>
      <c r="T37" s="18">
        <f t="shared" si="55"/>
        <v>0</v>
      </c>
      <c r="U37" s="18">
        <f t="shared" si="55"/>
        <v>0</v>
      </c>
      <c r="V37" s="18">
        <f t="shared" si="55"/>
        <v>0</v>
      </c>
      <c r="W37" s="18">
        <f t="shared" si="55"/>
        <v>0</v>
      </c>
      <c r="X37" s="18">
        <f t="shared" si="55"/>
        <v>0</v>
      </c>
      <c r="Y37" s="18">
        <f t="shared" si="55"/>
        <v>0</v>
      </c>
      <c r="Z37" s="18">
        <f t="shared" si="55"/>
        <v>0</v>
      </c>
      <c r="AA37" s="18">
        <f t="shared" si="55"/>
        <v>0</v>
      </c>
      <c r="AB37" s="18">
        <f t="shared" si="55"/>
        <v>0</v>
      </c>
      <c r="AC37" s="18">
        <f t="shared" si="55"/>
        <v>0</v>
      </c>
      <c r="AD37" s="18">
        <f t="shared" si="55"/>
        <v>0</v>
      </c>
      <c r="AE37" s="18">
        <f t="shared" si="55"/>
        <v>0</v>
      </c>
      <c r="AF37" s="18">
        <f t="shared" si="55"/>
        <v>161590</v>
      </c>
      <c r="AG37" s="18">
        <f t="shared" ref="AG37" si="56">AG82+AG127</f>
        <v>945315</v>
      </c>
      <c r="AH37" s="18">
        <f t="shared" si="55"/>
        <v>989647</v>
      </c>
      <c r="AI37" s="86">
        <f t="shared" si="8"/>
        <v>2096552</v>
      </c>
    </row>
    <row r="38" spans="1:35" ht="12.75" customHeight="1" x14ac:dyDescent="0.2">
      <c r="A38" s="120" t="s">
        <v>41</v>
      </c>
      <c r="B38" s="137" t="s">
        <v>42</v>
      </c>
      <c r="C38" s="10" t="s">
        <v>25</v>
      </c>
      <c r="D38" s="17">
        <f t="shared" ref="D38:AH38" si="57">D83+D128</f>
        <v>0</v>
      </c>
      <c r="E38" s="17">
        <f t="shared" si="57"/>
        <v>0</v>
      </c>
      <c r="F38" s="17">
        <f t="shared" si="57"/>
        <v>0</v>
      </c>
      <c r="G38" s="17">
        <f t="shared" si="57"/>
        <v>0</v>
      </c>
      <c r="H38" s="17">
        <f t="shared" si="57"/>
        <v>0</v>
      </c>
      <c r="I38" s="17">
        <f t="shared" si="57"/>
        <v>0</v>
      </c>
      <c r="J38" s="17">
        <f t="shared" si="57"/>
        <v>0</v>
      </c>
      <c r="K38" s="17">
        <f t="shared" si="57"/>
        <v>0</v>
      </c>
      <c r="L38" s="17">
        <f t="shared" si="57"/>
        <v>0</v>
      </c>
      <c r="M38" s="17">
        <f t="shared" si="57"/>
        <v>0</v>
      </c>
      <c r="N38" s="17">
        <f t="shared" si="57"/>
        <v>0</v>
      </c>
      <c r="O38" s="17">
        <f t="shared" si="57"/>
        <v>0</v>
      </c>
      <c r="P38" s="17">
        <f t="shared" si="57"/>
        <v>0</v>
      </c>
      <c r="Q38" s="17">
        <f t="shared" si="57"/>
        <v>0</v>
      </c>
      <c r="R38" s="17">
        <f t="shared" si="57"/>
        <v>0</v>
      </c>
      <c r="S38" s="17">
        <f t="shared" si="57"/>
        <v>0</v>
      </c>
      <c r="T38" s="17">
        <f t="shared" si="57"/>
        <v>43</v>
      </c>
      <c r="U38" s="17">
        <f t="shared" si="57"/>
        <v>371</v>
      </c>
      <c r="V38" s="17">
        <f t="shared" si="57"/>
        <v>8300</v>
      </c>
      <c r="W38" s="17">
        <f t="shared" si="57"/>
        <v>24298</v>
      </c>
      <c r="X38" s="17">
        <f t="shared" si="57"/>
        <v>23166</v>
      </c>
      <c r="Y38" s="17">
        <f t="shared" si="57"/>
        <v>23176</v>
      </c>
      <c r="Z38" s="17">
        <f t="shared" si="57"/>
        <v>19953</v>
      </c>
      <c r="AA38" s="17">
        <f t="shared" si="57"/>
        <v>16334</v>
      </c>
      <c r="AB38" s="17">
        <f t="shared" si="57"/>
        <v>26656</v>
      </c>
      <c r="AC38" s="17">
        <f t="shared" si="57"/>
        <v>32842</v>
      </c>
      <c r="AD38" s="17">
        <f t="shared" si="57"/>
        <v>33463</v>
      </c>
      <c r="AE38" s="17">
        <f t="shared" si="57"/>
        <v>37194</v>
      </c>
      <c r="AF38" s="17">
        <f t="shared" si="57"/>
        <v>46868</v>
      </c>
      <c r="AG38" s="17">
        <f t="shared" ref="AG38" si="58">AG83+AG128</f>
        <v>41684</v>
      </c>
      <c r="AH38" s="17">
        <f t="shared" si="57"/>
        <v>29547</v>
      </c>
      <c r="AI38" s="85">
        <f t="shared" si="8"/>
        <v>363895</v>
      </c>
    </row>
    <row r="39" spans="1:35" ht="12.75" customHeight="1" x14ac:dyDescent="0.2">
      <c r="A39" s="121"/>
      <c r="B39" s="138"/>
      <c r="C39" s="11" t="s">
        <v>39</v>
      </c>
      <c r="D39" s="18">
        <f t="shared" ref="D39:AH39" si="59">D84+D129</f>
        <v>0</v>
      </c>
      <c r="E39" s="18">
        <f t="shared" si="59"/>
        <v>0</v>
      </c>
      <c r="F39" s="18">
        <f t="shared" si="59"/>
        <v>0</v>
      </c>
      <c r="G39" s="18">
        <f t="shared" si="59"/>
        <v>0</v>
      </c>
      <c r="H39" s="18">
        <f t="shared" si="59"/>
        <v>0</v>
      </c>
      <c r="I39" s="18">
        <f t="shared" si="59"/>
        <v>0</v>
      </c>
      <c r="J39" s="18">
        <f t="shared" si="59"/>
        <v>0</v>
      </c>
      <c r="K39" s="18">
        <f t="shared" si="59"/>
        <v>0</v>
      </c>
      <c r="L39" s="18">
        <f t="shared" si="59"/>
        <v>0</v>
      </c>
      <c r="M39" s="18">
        <f t="shared" si="59"/>
        <v>0</v>
      </c>
      <c r="N39" s="18">
        <f t="shared" si="59"/>
        <v>0</v>
      </c>
      <c r="O39" s="18">
        <f t="shared" si="59"/>
        <v>0</v>
      </c>
      <c r="P39" s="18">
        <f t="shared" si="59"/>
        <v>0</v>
      </c>
      <c r="Q39" s="18">
        <f t="shared" si="59"/>
        <v>0</v>
      </c>
      <c r="R39" s="18">
        <f t="shared" si="59"/>
        <v>0</v>
      </c>
      <c r="S39" s="18">
        <f t="shared" si="59"/>
        <v>0</v>
      </c>
      <c r="T39" s="18">
        <f t="shared" si="59"/>
        <v>584</v>
      </c>
      <c r="U39" s="18">
        <f t="shared" si="59"/>
        <v>16682</v>
      </c>
      <c r="V39" s="18">
        <f t="shared" si="59"/>
        <v>434937</v>
      </c>
      <c r="W39" s="18">
        <f t="shared" si="59"/>
        <v>1358588</v>
      </c>
      <c r="X39" s="18">
        <f t="shared" si="59"/>
        <v>1376733.3094743337</v>
      </c>
      <c r="Y39" s="18">
        <f t="shared" si="59"/>
        <v>1421632.122454958</v>
      </c>
      <c r="Z39" s="18">
        <f t="shared" si="59"/>
        <v>1176567</v>
      </c>
      <c r="AA39" s="18">
        <f t="shared" si="59"/>
        <v>1079473</v>
      </c>
      <c r="AB39" s="18">
        <f t="shared" si="59"/>
        <v>1656483</v>
      </c>
      <c r="AC39" s="18">
        <f t="shared" si="59"/>
        <v>2103395</v>
      </c>
      <c r="AD39" s="18">
        <f t="shared" si="59"/>
        <v>2287945</v>
      </c>
      <c r="AE39" s="18">
        <f t="shared" si="59"/>
        <v>2512792</v>
      </c>
      <c r="AF39" s="18">
        <f t="shared" si="59"/>
        <v>3376653</v>
      </c>
      <c r="AG39" s="18">
        <f t="shared" ref="AG39" si="60">AG84+AG129</f>
        <v>3159408</v>
      </c>
      <c r="AH39" s="18">
        <f t="shared" si="59"/>
        <v>2062820</v>
      </c>
      <c r="AI39" s="86">
        <f t="shared" si="8"/>
        <v>24024692.43192929</v>
      </c>
    </row>
    <row r="40" spans="1:35" ht="12.75" customHeight="1" x14ac:dyDescent="0.2">
      <c r="A40" s="121"/>
      <c r="B40" s="137" t="s">
        <v>43</v>
      </c>
      <c r="C40" s="10" t="s">
        <v>25</v>
      </c>
      <c r="D40" s="17">
        <f t="shared" ref="D40:AH40" si="61">D85+D130</f>
        <v>0</v>
      </c>
      <c r="E40" s="17">
        <f t="shared" si="61"/>
        <v>0</v>
      </c>
      <c r="F40" s="17">
        <f t="shared" si="61"/>
        <v>0</v>
      </c>
      <c r="G40" s="17">
        <f t="shared" si="61"/>
        <v>0</v>
      </c>
      <c r="H40" s="17">
        <f t="shared" si="61"/>
        <v>0</v>
      </c>
      <c r="I40" s="17">
        <f t="shared" si="61"/>
        <v>0</v>
      </c>
      <c r="J40" s="17">
        <f t="shared" si="61"/>
        <v>0</v>
      </c>
      <c r="K40" s="17">
        <f t="shared" si="61"/>
        <v>0</v>
      </c>
      <c r="L40" s="17">
        <f t="shared" si="61"/>
        <v>0</v>
      </c>
      <c r="M40" s="17">
        <f t="shared" si="61"/>
        <v>0</v>
      </c>
      <c r="N40" s="17">
        <f t="shared" si="61"/>
        <v>0</v>
      </c>
      <c r="O40" s="17">
        <f t="shared" si="61"/>
        <v>0</v>
      </c>
      <c r="P40" s="17">
        <f t="shared" si="61"/>
        <v>0</v>
      </c>
      <c r="Q40" s="17">
        <f t="shared" si="61"/>
        <v>0</v>
      </c>
      <c r="R40" s="17">
        <f t="shared" si="61"/>
        <v>0</v>
      </c>
      <c r="S40" s="17">
        <f t="shared" si="61"/>
        <v>0</v>
      </c>
      <c r="T40" s="17">
        <f t="shared" si="61"/>
        <v>0</v>
      </c>
      <c r="U40" s="17">
        <f t="shared" si="61"/>
        <v>2288</v>
      </c>
      <c r="V40" s="17">
        <f t="shared" si="61"/>
        <v>5332</v>
      </c>
      <c r="W40" s="17">
        <f t="shared" si="61"/>
        <v>327</v>
      </c>
      <c r="X40" s="17">
        <f t="shared" si="61"/>
        <v>0</v>
      </c>
      <c r="Y40" s="17">
        <f t="shared" si="61"/>
        <v>0</v>
      </c>
      <c r="Z40" s="17">
        <f t="shared" si="61"/>
        <v>0</v>
      </c>
      <c r="AA40" s="17">
        <f t="shared" si="61"/>
        <v>0</v>
      </c>
      <c r="AB40" s="17">
        <f t="shared" si="61"/>
        <v>0</v>
      </c>
      <c r="AC40" s="17">
        <f t="shared" si="61"/>
        <v>0</v>
      </c>
      <c r="AD40" s="17">
        <f t="shared" si="61"/>
        <v>0</v>
      </c>
      <c r="AE40" s="17">
        <f t="shared" si="61"/>
        <v>0</v>
      </c>
      <c r="AF40" s="17">
        <f t="shared" si="61"/>
        <v>0</v>
      </c>
      <c r="AG40" s="17">
        <f t="shared" ref="AG40" si="62">AG85+AG130</f>
        <v>0</v>
      </c>
      <c r="AH40" s="17">
        <f t="shared" si="61"/>
        <v>0</v>
      </c>
      <c r="AI40" s="85">
        <f t="shared" si="8"/>
        <v>7947</v>
      </c>
    </row>
    <row r="41" spans="1:35" ht="12.75" customHeight="1" x14ac:dyDescent="0.2">
      <c r="A41" s="121"/>
      <c r="B41" s="138"/>
      <c r="C41" s="11" t="s">
        <v>39</v>
      </c>
      <c r="D41" s="18">
        <f t="shared" ref="D41:AH41" si="63">D86+D131</f>
        <v>0</v>
      </c>
      <c r="E41" s="18">
        <f t="shared" si="63"/>
        <v>0</v>
      </c>
      <c r="F41" s="18">
        <f t="shared" si="63"/>
        <v>0</v>
      </c>
      <c r="G41" s="18">
        <f t="shared" si="63"/>
        <v>0</v>
      </c>
      <c r="H41" s="18">
        <f t="shared" si="63"/>
        <v>0</v>
      </c>
      <c r="I41" s="18">
        <f t="shared" si="63"/>
        <v>0</v>
      </c>
      <c r="J41" s="18">
        <f t="shared" si="63"/>
        <v>0</v>
      </c>
      <c r="K41" s="18">
        <f t="shared" si="63"/>
        <v>0</v>
      </c>
      <c r="L41" s="18">
        <f t="shared" si="63"/>
        <v>0</v>
      </c>
      <c r="M41" s="18">
        <f t="shared" si="63"/>
        <v>0</v>
      </c>
      <c r="N41" s="18">
        <f t="shared" si="63"/>
        <v>0</v>
      </c>
      <c r="O41" s="18">
        <f t="shared" si="63"/>
        <v>0</v>
      </c>
      <c r="P41" s="18">
        <f t="shared" si="63"/>
        <v>0</v>
      </c>
      <c r="Q41" s="18">
        <f t="shared" si="63"/>
        <v>0</v>
      </c>
      <c r="R41" s="18">
        <f t="shared" si="63"/>
        <v>0</v>
      </c>
      <c r="S41" s="18">
        <f t="shared" si="63"/>
        <v>0</v>
      </c>
      <c r="T41" s="18">
        <f t="shared" si="63"/>
        <v>0</v>
      </c>
      <c r="U41" s="18">
        <f t="shared" si="63"/>
        <v>136211</v>
      </c>
      <c r="V41" s="18">
        <f t="shared" si="63"/>
        <v>316025</v>
      </c>
      <c r="W41" s="18">
        <f t="shared" si="63"/>
        <v>19473</v>
      </c>
      <c r="X41" s="18">
        <f t="shared" si="63"/>
        <v>0</v>
      </c>
      <c r="Y41" s="18">
        <f t="shared" si="63"/>
        <v>0</v>
      </c>
      <c r="Z41" s="18">
        <f t="shared" si="63"/>
        <v>0</v>
      </c>
      <c r="AA41" s="18">
        <f t="shared" si="63"/>
        <v>0</v>
      </c>
      <c r="AB41" s="18">
        <f t="shared" si="63"/>
        <v>0</v>
      </c>
      <c r="AC41" s="18">
        <f t="shared" si="63"/>
        <v>0</v>
      </c>
      <c r="AD41" s="18">
        <f t="shared" si="63"/>
        <v>0</v>
      </c>
      <c r="AE41" s="18">
        <f t="shared" si="63"/>
        <v>0</v>
      </c>
      <c r="AF41" s="18">
        <f t="shared" si="63"/>
        <v>0</v>
      </c>
      <c r="AG41" s="18">
        <f t="shared" ref="AG41" si="64">AG86+AG131</f>
        <v>0</v>
      </c>
      <c r="AH41" s="18">
        <f t="shared" si="63"/>
        <v>0</v>
      </c>
      <c r="AI41" s="86">
        <f t="shared" si="8"/>
        <v>471709</v>
      </c>
    </row>
    <row r="42" spans="1:35" ht="12.75" customHeight="1" x14ac:dyDescent="0.2">
      <c r="A42" s="121"/>
      <c r="B42" s="137" t="s">
        <v>44</v>
      </c>
      <c r="C42" s="10" t="s">
        <v>25</v>
      </c>
      <c r="D42" s="17">
        <f t="shared" ref="D42:AH42" si="65">D87+D132</f>
        <v>0</v>
      </c>
      <c r="E42" s="17">
        <f t="shared" si="65"/>
        <v>0</v>
      </c>
      <c r="F42" s="17">
        <f t="shared" si="65"/>
        <v>0</v>
      </c>
      <c r="G42" s="17">
        <f t="shared" si="65"/>
        <v>0</v>
      </c>
      <c r="H42" s="17">
        <f t="shared" si="65"/>
        <v>0</v>
      </c>
      <c r="I42" s="17">
        <f t="shared" si="65"/>
        <v>0</v>
      </c>
      <c r="J42" s="17">
        <f t="shared" si="65"/>
        <v>0</v>
      </c>
      <c r="K42" s="17">
        <f t="shared" si="65"/>
        <v>0</v>
      </c>
      <c r="L42" s="17">
        <f t="shared" si="65"/>
        <v>0</v>
      </c>
      <c r="M42" s="17">
        <f t="shared" si="65"/>
        <v>0</v>
      </c>
      <c r="N42" s="17">
        <f t="shared" si="65"/>
        <v>0</v>
      </c>
      <c r="O42" s="17">
        <f t="shared" si="65"/>
        <v>0</v>
      </c>
      <c r="P42" s="17">
        <f t="shared" si="65"/>
        <v>0</v>
      </c>
      <c r="Q42" s="17">
        <f t="shared" si="65"/>
        <v>0</v>
      </c>
      <c r="R42" s="17">
        <f t="shared" si="65"/>
        <v>0</v>
      </c>
      <c r="S42" s="17">
        <f t="shared" si="65"/>
        <v>0</v>
      </c>
      <c r="T42" s="17">
        <f t="shared" si="65"/>
        <v>0</v>
      </c>
      <c r="U42" s="17">
        <f t="shared" si="65"/>
        <v>0</v>
      </c>
      <c r="V42" s="17">
        <f t="shared" si="65"/>
        <v>0</v>
      </c>
      <c r="W42" s="17">
        <f t="shared" si="65"/>
        <v>0</v>
      </c>
      <c r="X42" s="17">
        <f t="shared" si="65"/>
        <v>0</v>
      </c>
      <c r="Y42" s="17">
        <f t="shared" si="65"/>
        <v>0</v>
      </c>
      <c r="Z42" s="17">
        <f t="shared" si="65"/>
        <v>51</v>
      </c>
      <c r="AA42" s="17">
        <f t="shared" si="65"/>
        <v>156</v>
      </c>
      <c r="AB42" s="17">
        <f t="shared" si="65"/>
        <v>15</v>
      </c>
      <c r="AC42" s="17">
        <f t="shared" si="65"/>
        <v>0</v>
      </c>
      <c r="AD42" s="17">
        <f t="shared" si="65"/>
        <v>0</v>
      </c>
      <c r="AE42" s="17">
        <f t="shared" si="65"/>
        <v>0</v>
      </c>
      <c r="AF42" s="17">
        <f t="shared" si="65"/>
        <v>0</v>
      </c>
      <c r="AG42" s="17">
        <f t="shared" ref="AG42" si="66">AG87+AG132</f>
        <v>0</v>
      </c>
      <c r="AH42" s="17">
        <f t="shared" si="65"/>
        <v>0</v>
      </c>
      <c r="AI42" s="85">
        <f t="shared" si="8"/>
        <v>222</v>
      </c>
    </row>
    <row r="43" spans="1:35" ht="12.75" customHeight="1" x14ac:dyDescent="0.2">
      <c r="A43" s="121"/>
      <c r="B43" s="138"/>
      <c r="C43" s="11" t="s">
        <v>39</v>
      </c>
      <c r="D43" s="18">
        <f t="shared" ref="D43:AH43" si="67">D88+D133</f>
        <v>0</v>
      </c>
      <c r="E43" s="18">
        <f t="shared" si="67"/>
        <v>0</v>
      </c>
      <c r="F43" s="18">
        <f t="shared" si="67"/>
        <v>0</v>
      </c>
      <c r="G43" s="18">
        <f t="shared" si="67"/>
        <v>0</v>
      </c>
      <c r="H43" s="18">
        <f t="shared" si="67"/>
        <v>0</v>
      </c>
      <c r="I43" s="18">
        <f t="shared" si="67"/>
        <v>0</v>
      </c>
      <c r="J43" s="18">
        <f t="shared" si="67"/>
        <v>0</v>
      </c>
      <c r="K43" s="18">
        <f t="shared" si="67"/>
        <v>0</v>
      </c>
      <c r="L43" s="18">
        <f t="shared" si="67"/>
        <v>0</v>
      </c>
      <c r="M43" s="18">
        <f t="shared" si="67"/>
        <v>0</v>
      </c>
      <c r="N43" s="18">
        <f t="shared" si="67"/>
        <v>0</v>
      </c>
      <c r="O43" s="18">
        <f t="shared" si="67"/>
        <v>0</v>
      </c>
      <c r="P43" s="18">
        <f t="shared" si="67"/>
        <v>0</v>
      </c>
      <c r="Q43" s="18">
        <f t="shared" si="67"/>
        <v>0</v>
      </c>
      <c r="R43" s="18">
        <f t="shared" si="67"/>
        <v>0</v>
      </c>
      <c r="S43" s="18">
        <f t="shared" si="67"/>
        <v>0</v>
      </c>
      <c r="T43" s="18">
        <f t="shared" si="67"/>
        <v>0</v>
      </c>
      <c r="U43" s="18">
        <f t="shared" si="67"/>
        <v>0</v>
      </c>
      <c r="V43" s="18">
        <f t="shared" si="67"/>
        <v>0</v>
      </c>
      <c r="W43" s="18">
        <f t="shared" si="67"/>
        <v>0</v>
      </c>
      <c r="X43" s="18">
        <f t="shared" si="67"/>
        <v>0</v>
      </c>
      <c r="Y43" s="18">
        <f t="shared" si="67"/>
        <v>0</v>
      </c>
      <c r="Z43" s="18">
        <f t="shared" si="67"/>
        <v>2805</v>
      </c>
      <c r="AA43" s="18">
        <f t="shared" si="67"/>
        <v>8580</v>
      </c>
      <c r="AB43" s="18">
        <f t="shared" si="67"/>
        <v>820</v>
      </c>
      <c r="AC43" s="18">
        <f t="shared" si="67"/>
        <v>0</v>
      </c>
      <c r="AD43" s="18">
        <f t="shared" si="67"/>
        <v>0</v>
      </c>
      <c r="AE43" s="18">
        <f t="shared" si="67"/>
        <v>0</v>
      </c>
      <c r="AF43" s="18">
        <f t="shared" si="67"/>
        <v>0</v>
      </c>
      <c r="AG43" s="18">
        <f t="shared" ref="AG43" si="68">AG88+AG133</f>
        <v>0</v>
      </c>
      <c r="AH43" s="18">
        <f t="shared" si="67"/>
        <v>0</v>
      </c>
      <c r="AI43" s="86">
        <f t="shared" si="8"/>
        <v>12205</v>
      </c>
    </row>
    <row r="44" spans="1:35" ht="12.75" customHeight="1" x14ac:dyDescent="0.2">
      <c r="A44" s="121"/>
      <c r="B44" s="137" t="s">
        <v>45</v>
      </c>
      <c r="C44" s="10" t="s">
        <v>25</v>
      </c>
      <c r="D44" s="17">
        <f t="shared" ref="D44:AH44" si="69">D89+D134</f>
        <v>0</v>
      </c>
      <c r="E44" s="17">
        <f t="shared" si="69"/>
        <v>0</v>
      </c>
      <c r="F44" s="17">
        <f t="shared" si="69"/>
        <v>0</v>
      </c>
      <c r="G44" s="17">
        <f t="shared" si="69"/>
        <v>0</v>
      </c>
      <c r="H44" s="17">
        <f t="shared" si="69"/>
        <v>0</v>
      </c>
      <c r="I44" s="17">
        <f t="shared" si="69"/>
        <v>0</v>
      </c>
      <c r="J44" s="17">
        <f t="shared" si="69"/>
        <v>0</v>
      </c>
      <c r="K44" s="17">
        <f t="shared" si="69"/>
        <v>0</v>
      </c>
      <c r="L44" s="17">
        <f t="shared" si="69"/>
        <v>0</v>
      </c>
      <c r="M44" s="17">
        <f t="shared" si="69"/>
        <v>0</v>
      </c>
      <c r="N44" s="17">
        <f t="shared" si="69"/>
        <v>0</v>
      </c>
      <c r="O44" s="17">
        <f t="shared" si="69"/>
        <v>0</v>
      </c>
      <c r="P44" s="17">
        <f t="shared" si="69"/>
        <v>0</v>
      </c>
      <c r="Q44" s="17">
        <f t="shared" si="69"/>
        <v>0</v>
      </c>
      <c r="R44" s="17">
        <f t="shared" si="69"/>
        <v>0</v>
      </c>
      <c r="S44" s="17">
        <f t="shared" si="69"/>
        <v>0</v>
      </c>
      <c r="T44" s="17">
        <f t="shared" si="69"/>
        <v>0</v>
      </c>
      <c r="U44" s="17">
        <f t="shared" si="69"/>
        <v>0</v>
      </c>
      <c r="V44" s="17">
        <f t="shared" si="69"/>
        <v>0</v>
      </c>
      <c r="W44" s="17">
        <f t="shared" si="69"/>
        <v>0</v>
      </c>
      <c r="X44" s="17">
        <f t="shared" si="69"/>
        <v>0</v>
      </c>
      <c r="Y44" s="17">
        <f t="shared" si="69"/>
        <v>0</v>
      </c>
      <c r="Z44" s="17">
        <f t="shared" si="69"/>
        <v>0</v>
      </c>
      <c r="AA44" s="17">
        <f t="shared" si="69"/>
        <v>0</v>
      </c>
      <c r="AB44" s="17">
        <f t="shared" si="69"/>
        <v>0</v>
      </c>
      <c r="AC44" s="17">
        <f t="shared" si="69"/>
        <v>0</v>
      </c>
      <c r="AD44" s="17">
        <f t="shared" si="69"/>
        <v>0</v>
      </c>
      <c r="AE44" s="17">
        <f t="shared" si="69"/>
        <v>0</v>
      </c>
      <c r="AF44" s="17">
        <f t="shared" si="69"/>
        <v>0</v>
      </c>
      <c r="AG44" s="17">
        <f t="shared" ref="AG44" si="70">AG89+AG134</f>
        <v>0</v>
      </c>
      <c r="AH44" s="17">
        <f t="shared" si="69"/>
        <v>485</v>
      </c>
      <c r="AI44" s="85">
        <f t="shared" si="8"/>
        <v>485</v>
      </c>
    </row>
    <row r="45" spans="1:35" ht="12.75" customHeight="1" x14ac:dyDescent="0.2">
      <c r="A45" s="122"/>
      <c r="B45" s="138"/>
      <c r="C45" s="11" t="s">
        <v>39</v>
      </c>
      <c r="D45" s="18">
        <f t="shared" ref="D45:AH45" si="71">D90+D135</f>
        <v>0</v>
      </c>
      <c r="E45" s="18">
        <f t="shared" si="71"/>
        <v>0</v>
      </c>
      <c r="F45" s="18">
        <f t="shared" si="71"/>
        <v>0</v>
      </c>
      <c r="G45" s="18">
        <f t="shared" si="71"/>
        <v>0</v>
      </c>
      <c r="H45" s="18">
        <f t="shared" si="71"/>
        <v>0</v>
      </c>
      <c r="I45" s="18">
        <f t="shared" si="71"/>
        <v>0</v>
      </c>
      <c r="J45" s="18">
        <f t="shared" si="71"/>
        <v>0</v>
      </c>
      <c r="K45" s="18">
        <f t="shared" si="71"/>
        <v>0</v>
      </c>
      <c r="L45" s="18">
        <f t="shared" si="71"/>
        <v>0</v>
      </c>
      <c r="M45" s="18">
        <f t="shared" si="71"/>
        <v>0</v>
      </c>
      <c r="N45" s="18">
        <f t="shared" si="71"/>
        <v>0</v>
      </c>
      <c r="O45" s="18">
        <f t="shared" si="71"/>
        <v>0</v>
      </c>
      <c r="P45" s="18">
        <f t="shared" si="71"/>
        <v>0</v>
      </c>
      <c r="Q45" s="18">
        <f t="shared" si="71"/>
        <v>0</v>
      </c>
      <c r="R45" s="18">
        <f t="shared" si="71"/>
        <v>0</v>
      </c>
      <c r="S45" s="18">
        <f t="shared" si="71"/>
        <v>0</v>
      </c>
      <c r="T45" s="18">
        <f t="shared" si="71"/>
        <v>0</v>
      </c>
      <c r="U45" s="18">
        <f t="shared" si="71"/>
        <v>0</v>
      </c>
      <c r="V45" s="18">
        <f t="shared" si="71"/>
        <v>0</v>
      </c>
      <c r="W45" s="18">
        <f t="shared" si="71"/>
        <v>0</v>
      </c>
      <c r="X45" s="18">
        <f t="shared" si="71"/>
        <v>0</v>
      </c>
      <c r="Y45" s="18">
        <f t="shared" si="71"/>
        <v>0</v>
      </c>
      <c r="Z45" s="18">
        <f t="shared" si="71"/>
        <v>0</v>
      </c>
      <c r="AA45" s="18">
        <f t="shared" si="71"/>
        <v>0</v>
      </c>
      <c r="AB45" s="18">
        <f t="shared" si="71"/>
        <v>0</v>
      </c>
      <c r="AC45" s="18">
        <f t="shared" si="71"/>
        <v>0</v>
      </c>
      <c r="AD45" s="18">
        <f t="shared" si="71"/>
        <v>0</v>
      </c>
      <c r="AE45" s="18">
        <f t="shared" si="71"/>
        <v>0</v>
      </c>
      <c r="AF45" s="18">
        <f t="shared" si="71"/>
        <v>0</v>
      </c>
      <c r="AG45" s="18">
        <f t="shared" ref="AG45" si="72">AG90+AG135</f>
        <v>0</v>
      </c>
      <c r="AH45" s="18">
        <f t="shared" si="71"/>
        <v>36774</v>
      </c>
      <c r="AI45" s="86">
        <f t="shared" si="8"/>
        <v>36774</v>
      </c>
    </row>
    <row r="46" spans="1:35" ht="12.75" customHeight="1" x14ac:dyDescent="0.2">
      <c r="A46" s="3" t="str">
        <f>'Ingreso de Datos 2020'!A51</f>
        <v>FUENTE: reporte mensual Metas Subsidios Asignados DPH a DIFIN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8"/>
      <c r="AD46" s="28"/>
      <c r="AE46" s="28"/>
      <c r="AF46" s="28"/>
      <c r="AG46" s="28"/>
      <c r="AH46" s="28"/>
      <c r="AI46" s="28"/>
    </row>
    <row r="47" spans="1:3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8"/>
      <c r="AD47" s="28"/>
      <c r="AE47" s="28"/>
      <c r="AF47" s="28"/>
      <c r="AG47" s="28"/>
      <c r="AH47" s="28"/>
      <c r="AI47" s="28"/>
    </row>
    <row r="48" spans="1:35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8"/>
      <c r="AD48" s="28"/>
      <c r="AE48" s="28"/>
      <c r="AF48" s="28"/>
      <c r="AG48" s="28"/>
      <c r="AH48" s="28"/>
      <c r="AI48" s="28"/>
    </row>
    <row r="49" spans="1:3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8"/>
      <c r="AD49" s="28"/>
      <c r="AE49" s="28"/>
      <c r="AF49" s="28"/>
      <c r="AG49" s="28"/>
      <c r="AH49" s="28"/>
      <c r="AI49" s="28"/>
    </row>
    <row r="50" spans="1:3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8"/>
      <c r="AD50" s="28"/>
      <c r="AE50" s="28"/>
      <c r="AF50" s="28"/>
      <c r="AG50" s="28"/>
      <c r="AH50" s="28"/>
      <c r="AI50" s="28"/>
    </row>
    <row r="51" spans="1:36" ht="12.75" customHeight="1" thickBot="1" x14ac:dyDescent="0.25">
      <c r="A51" s="60" t="s">
        <v>55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C51" s="34"/>
      <c r="AH51" s="87"/>
      <c r="AI51" s="87"/>
    </row>
    <row r="52" spans="1:36" s="7" customFormat="1" ht="12.75" customHeight="1" x14ac:dyDescent="0.2">
      <c r="A52" s="143" t="s">
        <v>52</v>
      </c>
      <c r="B52" s="144"/>
      <c r="C52" s="145"/>
      <c r="D52" s="141" t="s">
        <v>53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39" t="s">
        <v>22</v>
      </c>
    </row>
    <row r="53" spans="1:36" s="7" customFormat="1" ht="12.75" customHeight="1" thickBot="1" x14ac:dyDescent="0.25">
      <c r="A53" s="146"/>
      <c r="B53" s="147"/>
      <c r="C53" s="147"/>
      <c r="D53" s="91">
        <v>1990</v>
      </c>
      <c r="E53" s="91">
        <v>1991</v>
      </c>
      <c r="F53" s="91">
        <v>1992</v>
      </c>
      <c r="G53" s="91">
        <v>1993</v>
      </c>
      <c r="H53" s="91">
        <v>1994</v>
      </c>
      <c r="I53" s="91">
        <v>1995</v>
      </c>
      <c r="J53" s="91">
        <v>1996</v>
      </c>
      <c r="K53" s="91">
        <v>1997</v>
      </c>
      <c r="L53" s="91">
        <v>1998</v>
      </c>
      <c r="M53" s="91">
        <v>1999</v>
      </c>
      <c r="N53" s="91">
        <v>2000</v>
      </c>
      <c r="O53" s="91">
        <v>2001</v>
      </c>
      <c r="P53" s="91">
        <v>2002</v>
      </c>
      <c r="Q53" s="91">
        <v>2003</v>
      </c>
      <c r="R53" s="91">
        <v>2004</v>
      </c>
      <c r="S53" s="91">
        <v>2005</v>
      </c>
      <c r="T53" s="91">
        <v>2006</v>
      </c>
      <c r="U53" s="91">
        <v>2007</v>
      </c>
      <c r="V53" s="91">
        <v>2008</v>
      </c>
      <c r="W53" s="91">
        <v>2009</v>
      </c>
      <c r="X53" s="91">
        <v>2010</v>
      </c>
      <c r="Y53" s="91">
        <v>2011</v>
      </c>
      <c r="Z53" s="91">
        <v>2012</v>
      </c>
      <c r="AA53" s="91">
        <v>2013</v>
      </c>
      <c r="AB53" s="91">
        <v>2014</v>
      </c>
      <c r="AC53" s="91">
        <v>2015</v>
      </c>
      <c r="AD53" s="91">
        <v>2016</v>
      </c>
      <c r="AE53" s="91">
        <v>2017</v>
      </c>
      <c r="AF53" s="91">
        <v>2018</v>
      </c>
      <c r="AG53" s="102">
        <v>2019</v>
      </c>
      <c r="AH53" s="102">
        <v>2020</v>
      </c>
      <c r="AI53" s="140"/>
    </row>
    <row r="54" spans="1:36" s="9" customFormat="1" ht="12.75" customHeight="1" x14ac:dyDescent="0.2">
      <c r="A54" s="39"/>
      <c r="B54" s="40" t="s">
        <v>54</v>
      </c>
      <c r="C54" s="25" t="s">
        <v>25</v>
      </c>
      <c r="D54" s="25">
        <f>D57+D59+D61+D63+D65+D67+D69+D71+D73+D75+D77+D79+D81+D83+D85+D87+D89</f>
        <v>23692</v>
      </c>
      <c r="E54" s="25">
        <f t="shared" ref="E54:AH54" si="73">E57+E59+E61+E63+E65+E67+E69+E71+E73+E75+E77+E79+E81+E83+E85+E87+E89</f>
        <v>18993</v>
      </c>
      <c r="F54" s="25">
        <f t="shared" si="73"/>
        <v>22961</v>
      </c>
      <c r="G54" s="25">
        <f t="shared" si="73"/>
        <v>17601</v>
      </c>
      <c r="H54" s="25">
        <f t="shared" si="73"/>
        <v>21651</v>
      </c>
      <c r="I54" s="25">
        <f t="shared" si="73"/>
        <v>21479</v>
      </c>
      <c r="J54" s="25">
        <f t="shared" si="73"/>
        <v>21429</v>
      </c>
      <c r="K54" s="25">
        <f t="shared" si="73"/>
        <v>18184</v>
      </c>
      <c r="L54" s="25">
        <f t="shared" si="73"/>
        <v>15800</v>
      </c>
      <c r="M54" s="25">
        <f t="shared" si="73"/>
        <v>18808</v>
      </c>
      <c r="N54" s="25">
        <f t="shared" si="73"/>
        <v>15090</v>
      </c>
      <c r="O54" s="25">
        <f t="shared" si="73"/>
        <v>14899</v>
      </c>
      <c r="P54" s="25">
        <f t="shared" si="73"/>
        <v>14039</v>
      </c>
      <c r="Q54" s="25">
        <f t="shared" si="73"/>
        <v>13758</v>
      </c>
      <c r="R54" s="25">
        <f t="shared" si="73"/>
        <v>17942</v>
      </c>
      <c r="S54" s="25">
        <f t="shared" si="73"/>
        <v>16916</v>
      </c>
      <c r="T54" s="25">
        <f t="shared" si="73"/>
        <v>17277</v>
      </c>
      <c r="U54" s="25">
        <f t="shared" si="73"/>
        <v>19608</v>
      </c>
      <c r="V54" s="25">
        <f t="shared" si="73"/>
        <v>35643</v>
      </c>
      <c r="W54" s="25">
        <f t="shared" si="73"/>
        <v>49665</v>
      </c>
      <c r="X54" s="25">
        <f t="shared" si="73"/>
        <v>50741</v>
      </c>
      <c r="Y54" s="25">
        <f t="shared" si="73"/>
        <v>30037</v>
      </c>
      <c r="Z54" s="25">
        <f t="shared" si="73"/>
        <v>30919</v>
      </c>
      <c r="AA54" s="25">
        <f t="shared" si="73"/>
        <v>29506</v>
      </c>
      <c r="AB54" s="25">
        <f t="shared" si="73"/>
        <v>44077</v>
      </c>
      <c r="AC54" s="25">
        <f t="shared" si="73"/>
        <v>46347</v>
      </c>
      <c r="AD54" s="25">
        <f t="shared" si="73"/>
        <v>45098</v>
      </c>
      <c r="AE54" s="25">
        <f t="shared" si="73"/>
        <v>49584</v>
      </c>
      <c r="AF54" s="25">
        <f t="shared" si="73"/>
        <v>60746</v>
      </c>
      <c r="AG54" s="25">
        <f t="shared" ref="AG54" si="74">AG57+AG59+AG61+AG63+AG65+AG67+AG69+AG71+AG73+AG75+AG77+AG79+AG81+AG83+AG85+AG87+AG89</f>
        <v>55468</v>
      </c>
      <c r="AH54" s="25">
        <f t="shared" si="73"/>
        <v>41825</v>
      </c>
      <c r="AI54" s="42">
        <f>SUM(D54:AH54)</f>
        <v>899783</v>
      </c>
      <c r="AJ54" s="8"/>
    </row>
    <row r="55" spans="1:36" s="9" customFormat="1" ht="12.75" customHeight="1" thickBot="1" x14ac:dyDescent="0.25">
      <c r="A55" s="43"/>
      <c r="B55" s="16"/>
      <c r="C55" s="20" t="s">
        <v>39</v>
      </c>
      <c r="D55" s="20">
        <f>D58+D60+D62+D64+D66+D68+D70+D72+D74+D76+D78+D80+D82+D84+D86+D88+D90</f>
        <v>2678043.94</v>
      </c>
      <c r="E55" s="20">
        <f t="shared" ref="E55:AH55" si="75">E58+E60+E62+E64+E66+E68+E70+E72+E74+E76+E78+E80+E82+E84+E86+E88+E90</f>
        <v>2297483.94</v>
      </c>
      <c r="F55" s="20">
        <f t="shared" si="75"/>
        <v>2477580.83</v>
      </c>
      <c r="G55" s="20">
        <f t="shared" si="75"/>
        <v>2004128.1900000002</v>
      </c>
      <c r="H55" s="20">
        <f t="shared" si="75"/>
        <v>2437126.92</v>
      </c>
      <c r="I55" s="20">
        <f t="shared" si="75"/>
        <v>2404559.6</v>
      </c>
      <c r="J55" s="20">
        <f t="shared" si="75"/>
        <v>2459104.19</v>
      </c>
      <c r="K55" s="20">
        <f t="shared" si="75"/>
        <v>2136060.6</v>
      </c>
      <c r="L55" s="20">
        <f t="shared" si="75"/>
        <v>1865735.3800000001</v>
      </c>
      <c r="M55" s="20">
        <f t="shared" si="75"/>
        <v>2105323.88</v>
      </c>
      <c r="N55" s="20">
        <f t="shared" si="75"/>
        <v>1792989.87</v>
      </c>
      <c r="O55" s="20">
        <f t="shared" si="75"/>
        <v>1703482.4100000001</v>
      </c>
      <c r="P55" s="20">
        <f t="shared" si="75"/>
        <v>1670007.65</v>
      </c>
      <c r="Q55" s="20">
        <f t="shared" si="75"/>
        <v>1722830.21</v>
      </c>
      <c r="R55" s="20">
        <f t="shared" si="75"/>
        <v>2373771.94</v>
      </c>
      <c r="S55" s="20">
        <f t="shared" si="75"/>
        <v>2925744.8199999994</v>
      </c>
      <c r="T55" s="20">
        <f t="shared" si="75"/>
        <v>3548587.7300000004</v>
      </c>
      <c r="U55" s="20">
        <f t="shared" si="75"/>
        <v>4046314</v>
      </c>
      <c r="V55" s="20">
        <f t="shared" si="75"/>
        <v>7011380.4499999937</v>
      </c>
      <c r="W55" s="20">
        <f t="shared" si="75"/>
        <v>11302597.740261178</v>
      </c>
      <c r="X55" s="20">
        <f t="shared" si="75"/>
        <v>12949764.633454036</v>
      </c>
      <c r="Y55" s="20">
        <f t="shared" si="75"/>
        <v>9056865.457741322</v>
      </c>
      <c r="Z55" s="20">
        <f t="shared" si="75"/>
        <v>8463875</v>
      </c>
      <c r="AA55" s="20">
        <f t="shared" si="75"/>
        <v>8035968</v>
      </c>
      <c r="AB55" s="20">
        <f t="shared" si="75"/>
        <v>9628501</v>
      </c>
      <c r="AC55" s="20">
        <f t="shared" si="75"/>
        <v>9350433</v>
      </c>
      <c r="AD55" s="20">
        <f t="shared" si="75"/>
        <v>8277457</v>
      </c>
      <c r="AE55" s="20">
        <f t="shared" si="75"/>
        <v>8702497</v>
      </c>
      <c r="AF55" s="20">
        <f t="shared" si="75"/>
        <v>10028996.673</v>
      </c>
      <c r="AG55" s="20">
        <f t="shared" ref="AG55" si="76">AG58+AG60+AG62+AG64+AG66+AG68+AG70+AG72+AG74+AG76+AG78+AG80+AG82+AG84+AG86+AG88+AG90</f>
        <v>11548633</v>
      </c>
      <c r="AH55" s="20">
        <f t="shared" si="75"/>
        <v>10007534.8495</v>
      </c>
      <c r="AI55" s="45">
        <f>SUM(D55:AH55)</f>
        <v>167013379.90395653</v>
      </c>
      <c r="AJ55" s="8"/>
    </row>
    <row r="56" spans="1:3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88"/>
      <c r="AI56" s="88"/>
    </row>
    <row r="57" spans="1:36" ht="12.75" customHeight="1" x14ac:dyDescent="0.2">
      <c r="A57" s="120" t="s">
        <v>23</v>
      </c>
      <c r="B57" s="137" t="s">
        <v>24</v>
      </c>
      <c r="C57" s="59" t="s">
        <v>25</v>
      </c>
      <c r="D57" s="82">
        <v>390</v>
      </c>
      <c r="E57" s="82">
        <v>355</v>
      </c>
      <c r="F57" s="82">
        <v>623</v>
      </c>
      <c r="G57" s="82">
        <v>410</v>
      </c>
      <c r="H57" s="82">
        <v>493</v>
      </c>
      <c r="I57" s="82">
        <v>605</v>
      </c>
      <c r="J57" s="82">
        <v>378</v>
      </c>
      <c r="K57" s="82">
        <v>384</v>
      </c>
      <c r="L57" s="82">
        <v>704</v>
      </c>
      <c r="M57" s="82">
        <v>886</v>
      </c>
      <c r="N57" s="82">
        <v>710</v>
      </c>
      <c r="O57" s="82">
        <v>540</v>
      </c>
      <c r="P57" s="82">
        <v>813</v>
      </c>
      <c r="Q57" s="82">
        <v>740</v>
      </c>
      <c r="R57" s="82">
        <v>658</v>
      </c>
      <c r="S57" s="82">
        <v>1402</v>
      </c>
      <c r="T57" s="82">
        <v>645</v>
      </c>
      <c r="U57" s="82">
        <v>330</v>
      </c>
      <c r="V57" s="82">
        <v>39</v>
      </c>
      <c r="W57" s="82">
        <v>180</v>
      </c>
      <c r="X57" s="82">
        <v>261</v>
      </c>
      <c r="Y57" s="17">
        <v>89</v>
      </c>
      <c r="Z57" s="17">
        <v>26</v>
      </c>
      <c r="AA57" s="17">
        <v>2</v>
      </c>
      <c r="AB57" s="17">
        <v>6</v>
      </c>
      <c r="AC57" s="17">
        <v>1</v>
      </c>
      <c r="AD57" s="17">
        <v>0</v>
      </c>
      <c r="AE57" s="17">
        <v>1</v>
      </c>
      <c r="AF57" s="17">
        <v>0</v>
      </c>
      <c r="AG57" s="17">
        <v>0</v>
      </c>
      <c r="AH57" s="17">
        <f>'Ingreso de Datos 2020'!S9</f>
        <v>0</v>
      </c>
      <c r="AI57" s="85">
        <f t="shared" ref="AI57:AI90" si="77">SUM(D57:AH57)</f>
        <v>11671</v>
      </c>
    </row>
    <row r="58" spans="1:36" ht="12.75" customHeight="1" x14ac:dyDescent="0.2">
      <c r="A58" s="121"/>
      <c r="B58" s="138"/>
      <c r="C58" s="57" t="s">
        <v>39</v>
      </c>
      <c r="D58" s="83">
        <v>36771.599999999999</v>
      </c>
      <c r="E58" s="83">
        <v>33435.47</v>
      </c>
      <c r="F58" s="83">
        <v>67983.289999999994</v>
      </c>
      <c r="G58" s="83">
        <v>45219.839999999997</v>
      </c>
      <c r="H58" s="83">
        <v>54268.78</v>
      </c>
      <c r="I58" s="83">
        <v>66705</v>
      </c>
      <c r="J58" s="83">
        <v>42455.94</v>
      </c>
      <c r="K58" s="83">
        <v>49413.74</v>
      </c>
      <c r="L58" s="83">
        <v>103419.56</v>
      </c>
      <c r="M58" s="83">
        <v>133906</v>
      </c>
      <c r="N58" s="83">
        <v>116857.55</v>
      </c>
      <c r="O58" s="83">
        <v>88200.76</v>
      </c>
      <c r="P58" s="83">
        <v>134733.39000000001</v>
      </c>
      <c r="Q58" s="83">
        <v>136068.66</v>
      </c>
      <c r="R58" s="83">
        <v>116918.47</v>
      </c>
      <c r="S58" s="83">
        <v>274936.26</v>
      </c>
      <c r="T58" s="83">
        <v>119080</v>
      </c>
      <c r="U58" s="83">
        <v>56680</v>
      </c>
      <c r="V58" s="83">
        <v>6490</v>
      </c>
      <c r="W58" s="83">
        <v>50699</v>
      </c>
      <c r="X58" s="83">
        <v>88078.586135365855</v>
      </c>
      <c r="Y58" s="18">
        <v>31185</v>
      </c>
      <c r="Z58" s="18">
        <v>7120</v>
      </c>
      <c r="AA58" s="18">
        <v>740</v>
      </c>
      <c r="AB58" s="18">
        <v>2100</v>
      </c>
      <c r="AC58" s="18">
        <v>400</v>
      </c>
      <c r="AD58" s="18">
        <v>0</v>
      </c>
      <c r="AE58" s="18">
        <v>499</v>
      </c>
      <c r="AF58" s="18">
        <v>0</v>
      </c>
      <c r="AG58" s="18">
        <v>0</v>
      </c>
      <c r="AH58" s="18">
        <f>'Ingreso de Datos 2020'!S10</f>
        <v>0</v>
      </c>
      <c r="AI58" s="86">
        <f t="shared" si="77"/>
        <v>1864365.8961353658</v>
      </c>
    </row>
    <row r="59" spans="1:36" ht="12.75" customHeight="1" x14ac:dyDescent="0.2">
      <c r="A59" s="121"/>
      <c r="B59" s="137" t="s">
        <v>27</v>
      </c>
      <c r="C59" s="10" t="s">
        <v>25</v>
      </c>
      <c r="D59" s="82">
        <v>0</v>
      </c>
      <c r="E59" s="82">
        <v>0</v>
      </c>
      <c r="F59" s="82">
        <v>0</v>
      </c>
      <c r="G59" s="82">
        <v>476</v>
      </c>
      <c r="H59" s="82">
        <v>802</v>
      </c>
      <c r="I59" s="82">
        <v>1840</v>
      </c>
      <c r="J59" s="82">
        <v>1825</v>
      </c>
      <c r="K59" s="82">
        <v>1539</v>
      </c>
      <c r="L59" s="82">
        <v>913</v>
      </c>
      <c r="M59" s="82">
        <v>1109</v>
      </c>
      <c r="N59" s="82">
        <v>1180</v>
      </c>
      <c r="O59" s="82">
        <v>1188</v>
      </c>
      <c r="P59" s="82">
        <v>1032</v>
      </c>
      <c r="Q59" s="82">
        <v>984</v>
      </c>
      <c r="R59" s="82">
        <v>883</v>
      </c>
      <c r="S59" s="82">
        <v>770</v>
      </c>
      <c r="T59" s="82">
        <v>382</v>
      </c>
      <c r="U59" s="82">
        <v>63</v>
      </c>
      <c r="V59" s="82">
        <v>61</v>
      </c>
      <c r="W59" s="82">
        <v>14</v>
      </c>
      <c r="X59" s="82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f>'Ingreso de Datos 2020'!S11</f>
        <v>0</v>
      </c>
      <c r="AI59" s="85">
        <f t="shared" si="77"/>
        <v>15061</v>
      </c>
    </row>
    <row r="60" spans="1:36" ht="12.75" customHeight="1" x14ac:dyDescent="0.2">
      <c r="A60" s="121"/>
      <c r="B60" s="138"/>
      <c r="C60" s="11" t="s">
        <v>39</v>
      </c>
      <c r="D60" s="83">
        <v>0</v>
      </c>
      <c r="E60" s="83">
        <v>0</v>
      </c>
      <c r="F60" s="83">
        <v>0</v>
      </c>
      <c r="G60" s="83">
        <v>18506</v>
      </c>
      <c r="H60" s="83">
        <v>47150</v>
      </c>
      <c r="I60" s="83">
        <v>125230</v>
      </c>
      <c r="J60" s="83">
        <v>163718</v>
      </c>
      <c r="K60" s="83">
        <v>144781</v>
      </c>
      <c r="L60" s="83">
        <v>82989</v>
      </c>
      <c r="M60" s="83">
        <v>123578</v>
      </c>
      <c r="N60" s="83">
        <v>132229</v>
      </c>
      <c r="O60" s="83">
        <v>130427</v>
      </c>
      <c r="P60" s="83">
        <v>136058</v>
      </c>
      <c r="Q60" s="83">
        <v>127655</v>
      </c>
      <c r="R60" s="83">
        <v>116176</v>
      </c>
      <c r="S60" s="83">
        <v>96900</v>
      </c>
      <c r="T60" s="83">
        <v>48256</v>
      </c>
      <c r="U60" s="83">
        <v>6006</v>
      </c>
      <c r="V60" s="83">
        <v>2594</v>
      </c>
      <c r="W60" s="83">
        <v>418</v>
      </c>
      <c r="X60" s="83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f>'Ingreso de Datos 2020'!S12</f>
        <v>0</v>
      </c>
      <c r="AI60" s="86">
        <f t="shared" si="77"/>
        <v>1502671</v>
      </c>
    </row>
    <row r="61" spans="1:36" ht="12.75" customHeight="1" x14ac:dyDescent="0.2">
      <c r="A61" s="121"/>
      <c r="B61" s="137" t="s">
        <v>28</v>
      </c>
      <c r="C61" s="10" t="s">
        <v>25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365</v>
      </c>
      <c r="J61" s="82">
        <v>773</v>
      </c>
      <c r="K61" s="82">
        <v>904</v>
      </c>
      <c r="L61" s="82">
        <v>1025</v>
      </c>
      <c r="M61" s="82">
        <v>948</v>
      </c>
      <c r="N61" s="82">
        <v>950</v>
      </c>
      <c r="O61" s="82">
        <v>1668</v>
      </c>
      <c r="P61" s="82">
        <v>2922</v>
      </c>
      <c r="Q61" s="82">
        <v>3926</v>
      </c>
      <c r="R61" s="82">
        <v>6165</v>
      </c>
      <c r="S61" s="82">
        <v>2213</v>
      </c>
      <c r="T61" s="82">
        <v>87</v>
      </c>
      <c r="U61" s="82">
        <v>28</v>
      </c>
      <c r="V61" s="82">
        <v>0</v>
      </c>
      <c r="W61" s="82">
        <v>7</v>
      </c>
      <c r="X61" s="82">
        <v>1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f>'Ingreso de Datos 2020'!S13</f>
        <v>0</v>
      </c>
      <c r="AI61" s="85">
        <f t="shared" si="77"/>
        <v>21982</v>
      </c>
    </row>
    <row r="62" spans="1:36" ht="12.75" customHeight="1" x14ac:dyDescent="0.2">
      <c r="A62" s="121"/>
      <c r="B62" s="138"/>
      <c r="C62" s="11" t="s">
        <v>39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51100</v>
      </c>
      <c r="J62" s="83">
        <v>108215</v>
      </c>
      <c r="K62" s="83">
        <v>126532</v>
      </c>
      <c r="L62" s="83">
        <v>143384</v>
      </c>
      <c r="M62" s="83">
        <v>132564</v>
      </c>
      <c r="N62" s="83">
        <v>132709</v>
      </c>
      <c r="O62" s="83">
        <v>233253</v>
      </c>
      <c r="P62" s="83">
        <v>401147</v>
      </c>
      <c r="Q62" s="83">
        <v>473747</v>
      </c>
      <c r="R62" s="83">
        <v>685556</v>
      </c>
      <c r="S62" s="83">
        <v>239477</v>
      </c>
      <c r="T62" s="83">
        <v>9284</v>
      </c>
      <c r="U62" s="83">
        <v>3282</v>
      </c>
      <c r="V62" s="83">
        <v>0</v>
      </c>
      <c r="W62" s="83">
        <v>841.15500117754152</v>
      </c>
      <c r="X62" s="83">
        <v>120.77387316486886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f>'Ingreso de Datos 2020'!S14</f>
        <v>0</v>
      </c>
      <c r="AI62" s="86">
        <f t="shared" si="77"/>
        <v>2741211.9288743422</v>
      </c>
    </row>
    <row r="63" spans="1:36" ht="12.75" customHeight="1" x14ac:dyDescent="0.2">
      <c r="A63" s="121"/>
      <c r="B63" s="137" t="s">
        <v>29</v>
      </c>
      <c r="C63" s="10" t="s">
        <v>25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418</v>
      </c>
      <c r="R63" s="82">
        <v>2014</v>
      </c>
      <c r="S63" s="82">
        <v>5192</v>
      </c>
      <c r="T63" s="82">
        <v>8269</v>
      </c>
      <c r="U63" s="82">
        <v>8515</v>
      </c>
      <c r="V63" s="82">
        <v>12185</v>
      </c>
      <c r="W63" s="82">
        <v>17116</v>
      </c>
      <c r="X63" s="82">
        <v>15037</v>
      </c>
      <c r="Y63" s="17">
        <v>7975</v>
      </c>
      <c r="Z63" s="17">
        <v>9090</v>
      </c>
      <c r="AA63" s="17">
        <v>3949</v>
      </c>
      <c r="AB63" s="17">
        <v>1981</v>
      </c>
      <c r="AC63" s="17">
        <v>709</v>
      </c>
      <c r="AD63" s="17">
        <v>251</v>
      </c>
      <c r="AE63" s="17">
        <v>95</v>
      </c>
      <c r="AF63" s="17">
        <v>15</v>
      </c>
      <c r="AG63" s="17">
        <v>6</v>
      </c>
      <c r="AH63" s="17">
        <f>'Ingreso de Datos 2020'!S15</f>
        <v>55</v>
      </c>
      <c r="AI63" s="85">
        <f t="shared" si="77"/>
        <v>92872</v>
      </c>
    </row>
    <row r="64" spans="1:36" ht="12.75" customHeight="1" x14ac:dyDescent="0.2">
      <c r="A64" s="121"/>
      <c r="B64" s="138"/>
      <c r="C64" s="11" t="s">
        <v>39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83">
        <v>115305</v>
      </c>
      <c r="R64" s="83">
        <v>559820</v>
      </c>
      <c r="S64" s="83">
        <v>1491032</v>
      </c>
      <c r="T64" s="83">
        <v>2467230</v>
      </c>
      <c r="U64" s="83">
        <v>2811515</v>
      </c>
      <c r="V64" s="83">
        <v>4760187.17</v>
      </c>
      <c r="W64" s="83">
        <v>8455695</v>
      </c>
      <c r="X64" s="83">
        <v>7923362.9113171222</v>
      </c>
      <c r="Y64" s="18">
        <v>4610714</v>
      </c>
      <c r="Z64" s="18">
        <v>5004302</v>
      </c>
      <c r="AA64" s="18">
        <v>2229121</v>
      </c>
      <c r="AB64" s="18">
        <v>1085093</v>
      </c>
      <c r="AC64" s="18">
        <v>381746</v>
      </c>
      <c r="AD64" s="18">
        <v>141016</v>
      </c>
      <c r="AE64" s="18">
        <v>76372</v>
      </c>
      <c r="AF64" s="18">
        <v>8404</v>
      </c>
      <c r="AG64" s="18">
        <v>4986</v>
      </c>
      <c r="AH64" s="18">
        <f>'Ingreso de Datos 2020'!S16</f>
        <v>21028</v>
      </c>
      <c r="AI64" s="86">
        <f t="shared" si="77"/>
        <v>42146929.081317127</v>
      </c>
    </row>
    <row r="65" spans="1:35" ht="12.75" customHeight="1" x14ac:dyDescent="0.2">
      <c r="A65" s="121"/>
      <c r="B65" s="137" t="s">
        <v>30</v>
      </c>
      <c r="C65" s="10" t="s">
        <v>25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17">
        <v>0</v>
      </c>
      <c r="Z65" s="17">
        <v>264</v>
      </c>
      <c r="AA65" s="17">
        <v>2386</v>
      </c>
      <c r="AB65" s="17">
        <v>3472</v>
      </c>
      <c r="AC65" s="17">
        <v>3876</v>
      </c>
      <c r="AD65" s="17">
        <v>3538</v>
      </c>
      <c r="AE65" s="17">
        <v>3624</v>
      </c>
      <c r="AF65" s="17">
        <v>3509</v>
      </c>
      <c r="AG65" s="17">
        <v>6027</v>
      </c>
      <c r="AH65" s="17">
        <f>'Ingreso de Datos 2020'!S17</f>
        <v>6340</v>
      </c>
      <c r="AI65" s="85">
        <f t="shared" si="77"/>
        <v>33036</v>
      </c>
    </row>
    <row r="66" spans="1:35" ht="12.75" customHeight="1" x14ac:dyDescent="0.2">
      <c r="A66" s="121"/>
      <c r="B66" s="138"/>
      <c r="C66" s="11" t="s">
        <v>39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18">
        <v>0</v>
      </c>
      <c r="Z66" s="18">
        <v>159158</v>
      </c>
      <c r="AA66" s="18">
        <v>1866167</v>
      </c>
      <c r="AB66" s="18">
        <v>2624944</v>
      </c>
      <c r="AC66" s="18">
        <v>3624623</v>
      </c>
      <c r="AD66" s="18">
        <v>2991857</v>
      </c>
      <c r="AE66" s="18">
        <v>2661431</v>
      </c>
      <c r="AF66" s="18">
        <v>2643218.9841999998</v>
      </c>
      <c r="AG66" s="18">
        <v>5348466</v>
      </c>
      <c r="AH66" s="18">
        <f>'Ingreso de Datos 2020'!S18</f>
        <v>5601430</v>
      </c>
      <c r="AI66" s="86">
        <f t="shared" si="77"/>
        <v>27521294.984200001</v>
      </c>
    </row>
    <row r="67" spans="1:35" ht="12.75" customHeight="1" x14ac:dyDescent="0.2">
      <c r="A67" s="121"/>
      <c r="B67" s="137" t="s">
        <v>31</v>
      </c>
      <c r="C67" s="10" t="s">
        <v>25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0</v>
      </c>
      <c r="AF67" s="17">
        <v>28</v>
      </c>
      <c r="AG67" s="17">
        <v>51</v>
      </c>
      <c r="AH67" s="17">
        <f>'Ingreso de Datos 2020'!S19</f>
        <v>68</v>
      </c>
      <c r="AI67" s="85">
        <f t="shared" si="77"/>
        <v>147</v>
      </c>
    </row>
    <row r="68" spans="1:35" ht="12.75" customHeight="1" x14ac:dyDescent="0.2">
      <c r="A68" s="122"/>
      <c r="B68" s="138"/>
      <c r="C68" s="11" t="s">
        <v>39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18">
        <v>7073.6887999999999</v>
      </c>
      <c r="AG68" s="18">
        <v>16337</v>
      </c>
      <c r="AH68" s="18">
        <f>'Ingreso de Datos 2020'!S20</f>
        <v>20230.8495</v>
      </c>
      <c r="AI68" s="86">
        <f t="shared" si="77"/>
        <v>43641.5383</v>
      </c>
    </row>
    <row r="69" spans="1:35" ht="12.75" customHeight="1" x14ac:dyDescent="0.2">
      <c r="A69" s="120" t="s">
        <v>32</v>
      </c>
      <c r="B69" s="137" t="s">
        <v>33</v>
      </c>
      <c r="C69" s="10" t="s">
        <v>25</v>
      </c>
      <c r="D69" s="82">
        <v>14922</v>
      </c>
      <c r="E69" s="82">
        <v>13806</v>
      </c>
      <c r="F69" s="82">
        <v>11641</v>
      </c>
      <c r="G69" s="82">
        <v>11945</v>
      </c>
      <c r="H69" s="82">
        <v>12962</v>
      </c>
      <c r="I69" s="82">
        <v>12972</v>
      </c>
      <c r="J69" s="82">
        <v>13539</v>
      </c>
      <c r="K69" s="82">
        <v>12323</v>
      </c>
      <c r="L69" s="82">
        <v>10544</v>
      </c>
      <c r="M69" s="82">
        <v>7975</v>
      </c>
      <c r="N69" s="82">
        <v>8503</v>
      </c>
      <c r="O69" s="82">
        <v>7519</v>
      </c>
      <c r="P69" s="82">
        <v>4606</v>
      </c>
      <c r="Q69" s="82">
        <v>4795</v>
      </c>
      <c r="R69" s="82">
        <v>3549</v>
      </c>
      <c r="S69" s="82">
        <v>1158</v>
      </c>
      <c r="T69" s="82">
        <v>122</v>
      </c>
      <c r="U69" s="82">
        <v>7</v>
      </c>
      <c r="V69" s="82">
        <v>3</v>
      </c>
      <c r="W69" s="82">
        <v>0</v>
      </c>
      <c r="X69" s="82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f>'Ingreso de Datos 2020'!S21</f>
        <v>0</v>
      </c>
      <c r="AI69" s="85">
        <f t="shared" si="77"/>
        <v>152891</v>
      </c>
    </row>
    <row r="70" spans="1:35" ht="12.75" customHeight="1" x14ac:dyDescent="0.2">
      <c r="A70" s="121"/>
      <c r="B70" s="138"/>
      <c r="C70" s="11" t="s">
        <v>39</v>
      </c>
      <c r="D70" s="83">
        <v>2100652.34</v>
      </c>
      <c r="E70" s="83">
        <v>1903148.47</v>
      </c>
      <c r="F70" s="83">
        <v>1553837.54</v>
      </c>
      <c r="G70" s="83">
        <v>1558802.35</v>
      </c>
      <c r="H70" s="83">
        <v>1688359.14</v>
      </c>
      <c r="I70" s="83">
        <v>1646615.6</v>
      </c>
      <c r="J70" s="83">
        <v>1696464.25</v>
      </c>
      <c r="K70" s="83">
        <v>1542291.86</v>
      </c>
      <c r="L70" s="83">
        <v>1301294.82</v>
      </c>
      <c r="M70" s="83">
        <v>1005500.88</v>
      </c>
      <c r="N70" s="83">
        <v>1056934.32</v>
      </c>
      <c r="O70" s="83">
        <v>892990.65</v>
      </c>
      <c r="P70" s="83">
        <v>569194.26</v>
      </c>
      <c r="Q70" s="83">
        <v>600497.55000000005</v>
      </c>
      <c r="R70" s="83">
        <v>473339.6</v>
      </c>
      <c r="S70" s="83">
        <v>153381.76000000001</v>
      </c>
      <c r="T70" s="83">
        <v>19236.990000000002</v>
      </c>
      <c r="U70" s="83">
        <v>770</v>
      </c>
      <c r="V70" s="83">
        <v>300</v>
      </c>
      <c r="W70" s="83">
        <v>0</v>
      </c>
      <c r="X70" s="83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f>'Ingreso de Datos 2020'!S22</f>
        <v>0</v>
      </c>
      <c r="AI70" s="86">
        <f t="shared" si="77"/>
        <v>19763612.380000003</v>
      </c>
    </row>
    <row r="71" spans="1:35" ht="12.75" customHeight="1" x14ac:dyDescent="0.2">
      <c r="A71" s="121"/>
      <c r="B71" s="137" t="s">
        <v>34</v>
      </c>
      <c r="C71" s="10" t="s">
        <v>25</v>
      </c>
      <c r="D71" s="82">
        <v>8380</v>
      </c>
      <c r="E71" s="82">
        <v>4832</v>
      </c>
      <c r="F71" s="82">
        <v>10697</v>
      </c>
      <c r="G71" s="82">
        <v>4770</v>
      </c>
      <c r="H71" s="82">
        <v>7394</v>
      </c>
      <c r="I71" s="82">
        <v>5697</v>
      </c>
      <c r="J71" s="82">
        <v>4914</v>
      </c>
      <c r="K71" s="82">
        <v>3034</v>
      </c>
      <c r="L71" s="82">
        <v>2614</v>
      </c>
      <c r="M71" s="82">
        <v>7890</v>
      </c>
      <c r="N71" s="82">
        <v>3747</v>
      </c>
      <c r="O71" s="82">
        <v>3984</v>
      </c>
      <c r="P71" s="82">
        <v>4666</v>
      </c>
      <c r="Q71" s="82">
        <v>2895</v>
      </c>
      <c r="R71" s="82">
        <v>4659</v>
      </c>
      <c r="S71" s="82">
        <v>2452</v>
      </c>
      <c r="T71" s="82">
        <v>149</v>
      </c>
      <c r="U71" s="82">
        <v>27</v>
      </c>
      <c r="V71" s="82">
        <v>0</v>
      </c>
      <c r="W71" s="82">
        <v>0</v>
      </c>
      <c r="X71" s="82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f>'Ingreso de Datos 2020'!S23</f>
        <v>0</v>
      </c>
      <c r="AI71" s="85">
        <f t="shared" si="77"/>
        <v>82801</v>
      </c>
    </row>
    <row r="72" spans="1:35" ht="12.75" customHeight="1" x14ac:dyDescent="0.2">
      <c r="A72" s="121"/>
      <c r="B72" s="138"/>
      <c r="C72" s="11" t="s">
        <v>39</v>
      </c>
      <c r="D72" s="83">
        <v>540620</v>
      </c>
      <c r="E72" s="83">
        <v>360900</v>
      </c>
      <c r="F72" s="83">
        <v>855760</v>
      </c>
      <c r="G72" s="83">
        <v>381600</v>
      </c>
      <c r="H72" s="83">
        <v>647349</v>
      </c>
      <c r="I72" s="83">
        <v>514909</v>
      </c>
      <c r="J72" s="83">
        <v>448251</v>
      </c>
      <c r="K72" s="83">
        <v>273042</v>
      </c>
      <c r="L72" s="83">
        <v>234648</v>
      </c>
      <c r="M72" s="83">
        <v>709775</v>
      </c>
      <c r="N72" s="83">
        <v>354260</v>
      </c>
      <c r="O72" s="83">
        <v>358611</v>
      </c>
      <c r="P72" s="83">
        <v>428875</v>
      </c>
      <c r="Q72" s="83">
        <v>269557</v>
      </c>
      <c r="R72" s="83">
        <v>420345</v>
      </c>
      <c r="S72" s="83">
        <v>222954</v>
      </c>
      <c r="T72" s="83">
        <v>13450</v>
      </c>
      <c r="U72" s="83">
        <v>2630</v>
      </c>
      <c r="V72" s="83">
        <v>0</v>
      </c>
      <c r="W72" s="83">
        <v>0</v>
      </c>
      <c r="X72" s="83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f>'Ingreso de Datos 2020'!S24</f>
        <v>0</v>
      </c>
      <c r="AI72" s="86">
        <f t="shared" si="77"/>
        <v>7037536</v>
      </c>
    </row>
    <row r="73" spans="1:35" ht="12.75" customHeight="1" x14ac:dyDescent="0.2">
      <c r="A73" s="121"/>
      <c r="B73" s="137" t="s">
        <v>35</v>
      </c>
      <c r="C73" s="10" t="s">
        <v>25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14</v>
      </c>
      <c r="S73" s="82">
        <v>3729</v>
      </c>
      <c r="T73" s="82">
        <v>7580</v>
      </c>
      <c r="U73" s="82">
        <v>7979</v>
      </c>
      <c r="V73" s="82">
        <v>9723</v>
      </c>
      <c r="W73" s="82">
        <v>7723</v>
      </c>
      <c r="X73" s="82">
        <v>9654</v>
      </c>
      <c r="Y73" s="17">
        <v>5805</v>
      </c>
      <c r="Z73" s="17">
        <v>2021</v>
      </c>
      <c r="AA73" s="17">
        <v>450</v>
      </c>
      <c r="AB73" s="17">
        <v>34</v>
      </c>
      <c r="AC73" s="17">
        <v>12</v>
      </c>
      <c r="AD73" s="17">
        <v>14</v>
      </c>
      <c r="AE73" s="17">
        <v>5</v>
      </c>
      <c r="AF73" s="17">
        <v>3</v>
      </c>
      <c r="AG73" s="17">
        <v>2</v>
      </c>
      <c r="AH73" s="17">
        <f>'Ingreso de Datos 2020'!S25</f>
        <v>0</v>
      </c>
      <c r="AI73" s="85">
        <f t="shared" si="77"/>
        <v>54748</v>
      </c>
    </row>
    <row r="74" spans="1:35" ht="12.75" customHeight="1" x14ac:dyDescent="0.2">
      <c r="A74" s="121"/>
      <c r="B74" s="138"/>
      <c r="C74" s="11" t="s">
        <v>39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1616.87</v>
      </c>
      <c r="S74" s="83">
        <v>447063.8</v>
      </c>
      <c r="T74" s="83">
        <v>871466.74</v>
      </c>
      <c r="U74" s="83">
        <v>1012538</v>
      </c>
      <c r="V74" s="83">
        <v>1490847.2799999937</v>
      </c>
      <c r="W74" s="83">
        <v>1416883.5852600008</v>
      </c>
      <c r="X74" s="83">
        <v>1776633.7408588794</v>
      </c>
      <c r="Y74" s="18">
        <v>1105900</v>
      </c>
      <c r="Z74" s="18">
        <v>478180</v>
      </c>
      <c r="AA74" s="18">
        <v>103841</v>
      </c>
      <c r="AB74" s="18">
        <v>6641</v>
      </c>
      <c r="AC74" s="18">
        <v>2205</v>
      </c>
      <c r="AD74" s="18">
        <v>2521</v>
      </c>
      <c r="AE74" s="18">
        <v>862</v>
      </c>
      <c r="AF74" s="18">
        <v>590</v>
      </c>
      <c r="AG74" s="18">
        <v>392</v>
      </c>
      <c r="AH74" s="18">
        <f>'Ingreso de Datos 2020'!S26</f>
        <v>0</v>
      </c>
      <c r="AI74" s="86">
        <f t="shared" si="77"/>
        <v>8718182.0161188748</v>
      </c>
    </row>
    <row r="75" spans="1:35" ht="12.75" customHeight="1" x14ac:dyDescent="0.2">
      <c r="A75" s="121"/>
      <c r="B75" s="137" t="s">
        <v>36</v>
      </c>
      <c r="C75" s="10" t="s">
        <v>25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4459</v>
      </c>
      <c r="Y75" s="17">
        <v>6564</v>
      </c>
      <c r="Z75" s="17">
        <v>334</v>
      </c>
      <c r="AA75" s="17">
        <v>37</v>
      </c>
      <c r="AB75" s="17">
        <v>0</v>
      </c>
      <c r="AC75" s="17">
        <v>0</v>
      </c>
      <c r="AD75" s="17">
        <v>0</v>
      </c>
      <c r="AE75" s="17">
        <v>0</v>
      </c>
      <c r="AF75" s="17">
        <v>0</v>
      </c>
      <c r="AG75" s="17">
        <v>0</v>
      </c>
      <c r="AH75" s="17">
        <f>'Ingreso de Datos 2020'!S27</f>
        <v>0</v>
      </c>
      <c r="AI75" s="85">
        <f t="shared" si="77"/>
        <v>11394</v>
      </c>
    </row>
    <row r="76" spans="1:35" ht="12.75" customHeight="1" x14ac:dyDescent="0.2">
      <c r="A76" s="121"/>
      <c r="B76" s="138"/>
      <c r="C76" s="11" t="s">
        <v>39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v>0</v>
      </c>
      <c r="U76" s="83">
        <v>0</v>
      </c>
      <c r="V76" s="83">
        <v>0</v>
      </c>
      <c r="W76" s="83">
        <v>0</v>
      </c>
      <c r="X76" s="83">
        <v>1886979.8268325187</v>
      </c>
      <c r="Y76" s="18">
        <v>2756880</v>
      </c>
      <c r="Z76" s="18">
        <v>140280</v>
      </c>
      <c r="AA76" s="18">
        <v>15540</v>
      </c>
      <c r="AB76" s="18">
        <v>0</v>
      </c>
      <c r="AC76" s="18">
        <v>0</v>
      </c>
      <c r="AD76" s="18">
        <v>0</v>
      </c>
      <c r="AE76" s="18">
        <v>0</v>
      </c>
      <c r="AF76" s="18">
        <v>0</v>
      </c>
      <c r="AG76" s="18">
        <v>0</v>
      </c>
      <c r="AH76" s="18">
        <f>'Ingreso de Datos 2020'!S28</f>
        <v>0</v>
      </c>
      <c r="AI76" s="86">
        <f t="shared" si="77"/>
        <v>4799679.8268325189</v>
      </c>
    </row>
    <row r="77" spans="1:35" ht="12.75" customHeight="1" x14ac:dyDescent="0.2">
      <c r="A77" s="121"/>
      <c r="B77" s="137" t="s">
        <v>37</v>
      </c>
      <c r="C77" s="10" t="s">
        <v>25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17">
        <v>21</v>
      </c>
      <c r="Z77" s="17">
        <v>6171</v>
      </c>
      <c r="AA77" s="17">
        <v>9381</v>
      </c>
      <c r="AB77" s="17">
        <v>12921</v>
      </c>
      <c r="AC77" s="17">
        <v>9392</v>
      </c>
      <c r="AD77" s="17">
        <v>7799</v>
      </c>
      <c r="AE77" s="17">
        <v>6631</v>
      </c>
      <c r="AF77" s="17">
        <v>6753</v>
      </c>
      <c r="AG77" s="17">
        <v>5011</v>
      </c>
      <c r="AH77" s="17">
        <f>'Ingreso de Datos 2020'!S29</f>
        <v>3021</v>
      </c>
      <c r="AI77" s="85">
        <f t="shared" si="77"/>
        <v>67101</v>
      </c>
    </row>
    <row r="78" spans="1:35" ht="12.75" customHeight="1" x14ac:dyDescent="0.2">
      <c r="A78" s="121"/>
      <c r="B78" s="138"/>
      <c r="C78" s="11" t="s">
        <v>39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3">
        <v>0</v>
      </c>
      <c r="X78" s="83">
        <v>0</v>
      </c>
      <c r="Y78" s="18">
        <v>9061</v>
      </c>
      <c r="Z78" s="18">
        <v>1950198</v>
      </c>
      <c r="AA78" s="18">
        <v>3049467</v>
      </c>
      <c r="AB78" s="18">
        <v>4374119</v>
      </c>
      <c r="AC78" s="18">
        <v>3283381</v>
      </c>
      <c r="AD78" s="18">
        <v>2802182</v>
      </c>
      <c r="AE78" s="18">
        <v>2636652</v>
      </c>
      <c r="AF78" s="18">
        <v>2530206</v>
      </c>
      <c r="AG78" s="18">
        <v>1849496</v>
      </c>
      <c r="AH78" s="18">
        <f>'Ingreso de Datos 2020'!S30</f>
        <v>1268506</v>
      </c>
      <c r="AI78" s="86">
        <f t="shared" si="77"/>
        <v>23753268</v>
      </c>
    </row>
    <row r="79" spans="1:35" ht="12.75" customHeight="1" x14ac:dyDescent="0.2">
      <c r="A79" s="121"/>
      <c r="B79" s="137" t="s">
        <v>38</v>
      </c>
      <c r="C79" s="10" t="s">
        <v>25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160</v>
      </c>
      <c r="AE79" s="17">
        <v>2037</v>
      </c>
      <c r="AF79" s="17">
        <v>3179</v>
      </c>
      <c r="AG79" s="17">
        <v>660</v>
      </c>
      <c r="AH79" s="17">
        <f>'Ingreso de Datos 2020'!S31</f>
        <v>23</v>
      </c>
      <c r="AI79" s="85">
        <f t="shared" si="77"/>
        <v>6059</v>
      </c>
    </row>
    <row r="80" spans="1:35" ht="12.75" customHeight="1" x14ac:dyDescent="0.2">
      <c r="A80" s="121"/>
      <c r="B80" s="138"/>
      <c r="C80" s="11" t="s">
        <v>39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60704</v>
      </c>
      <c r="AE80" s="18">
        <v>814045</v>
      </c>
      <c r="AF80" s="18">
        <v>1301261</v>
      </c>
      <c r="AG80" s="18">
        <v>224798</v>
      </c>
      <c r="AH80" s="18">
        <f>'Ingreso de Datos 2020'!S32</f>
        <v>7099</v>
      </c>
      <c r="AI80" s="86">
        <f t="shared" si="77"/>
        <v>2407907</v>
      </c>
    </row>
    <row r="81" spans="1:35" ht="12.75" customHeight="1" x14ac:dyDescent="0.2">
      <c r="A81" s="121"/>
      <c r="B81" s="137" t="s">
        <v>40</v>
      </c>
      <c r="C81" s="10" t="s">
        <v>25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391</v>
      </c>
      <c r="AG81" s="17">
        <v>2030</v>
      </c>
      <c r="AH81" s="17">
        <f>'Ingreso de Datos 2020'!S33</f>
        <v>2286</v>
      </c>
      <c r="AI81" s="85">
        <f t="shared" si="77"/>
        <v>4707</v>
      </c>
    </row>
    <row r="82" spans="1:35" ht="12.75" customHeight="1" x14ac:dyDescent="0.2">
      <c r="A82" s="122"/>
      <c r="B82" s="138"/>
      <c r="C82" s="11" t="s">
        <v>39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  <c r="X82" s="83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161590</v>
      </c>
      <c r="AG82" s="18">
        <v>945315</v>
      </c>
      <c r="AH82" s="18">
        <f>'Ingreso de Datos 2020'!S34</f>
        <v>989647</v>
      </c>
      <c r="AI82" s="86">
        <f t="shared" si="77"/>
        <v>2096552</v>
      </c>
    </row>
    <row r="83" spans="1:35" ht="12.75" customHeight="1" x14ac:dyDescent="0.2">
      <c r="A83" s="120" t="s">
        <v>41</v>
      </c>
      <c r="B83" s="137" t="s">
        <v>42</v>
      </c>
      <c r="C83" s="10" t="s">
        <v>25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43</v>
      </c>
      <c r="U83" s="82">
        <v>371</v>
      </c>
      <c r="V83" s="82">
        <v>8300</v>
      </c>
      <c r="W83" s="82">
        <v>24298</v>
      </c>
      <c r="X83" s="82">
        <v>21329</v>
      </c>
      <c r="Y83" s="17">
        <v>9583</v>
      </c>
      <c r="Z83" s="17">
        <v>12962</v>
      </c>
      <c r="AA83" s="17">
        <v>13145</v>
      </c>
      <c r="AB83" s="17">
        <v>25648</v>
      </c>
      <c r="AC83" s="17">
        <v>32357</v>
      </c>
      <c r="AD83" s="17">
        <v>33336</v>
      </c>
      <c r="AE83" s="17">
        <v>37191</v>
      </c>
      <c r="AF83" s="17">
        <v>46868</v>
      </c>
      <c r="AG83" s="17">
        <v>41681</v>
      </c>
      <c r="AH83" s="17">
        <f>'Ingreso de Datos 2020'!S35</f>
        <v>29547</v>
      </c>
      <c r="AI83" s="85">
        <f t="shared" si="77"/>
        <v>336659</v>
      </c>
    </row>
    <row r="84" spans="1:35" ht="12.75" customHeight="1" x14ac:dyDescent="0.2">
      <c r="A84" s="121"/>
      <c r="B84" s="138"/>
      <c r="C84" s="11" t="s">
        <v>39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83">
        <v>584</v>
      </c>
      <c r="U84" s="83">
        <v>16682</v>
      </c>
      <c r="V84" s="83">
        <v>434937</v>
      </c>
      <c r="W84" s="83">
        <v>1358588</v>
      </c>
      <c r="X84" s="83">
        <v>1274588.7944369847</v>
      </c>
      <c r="Y84" s="18">
        <v>543125.45774132118</v>
      </c>
      <c r="Z84" s="18">
        <v>721832</v>
      </c>
      <c r="AA84" s="18">
        <v>762512</v>
      </c>
      <c r="AB84" s="18">
        <v>1534784</v>
      </c>
      <c r="AC84" s="18">
        <v>2058078</v>
      </c>
      <c r="AD84" s="18">
        <v>2279177</v>
      </c>
      <c r="AE84" s="18">
        <v>2512636</v>
      </c>
      <c r="AF84" s="18">
        <v>3376653</v>
      </c>
      <c r="AG84" s="18">
        <v>3158843</v>
      </c>
      <c r="AH84" s="18">
        <f>'Ingreso de Datos 2020'!S36</f>
        <v>2062820</v>
      </c>
      <c r="AI84" s="86">
        <f t="shared" si="77"/>
        <v>22095840.252178304</v>
      </c>
    </row>
    <row r="85" spans="1:35" ht="12.75" customHeight="1" x14ac:dyDescent="0.2">
      <c r="A85" s="121"/>
      <c r="B85" s="137" t="s">
        <v>43</v>
      </c>
      <c r="C85" s="10" t="s">
        <v>25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0</v>
      </c>
      <c r="U85" s="82">
        <v>2288</v>
      </c>
      <c r="V85" s="82">
        <v>5332</v>
      </c>
      <c r="W85" s="82">
        <v>327</v>
      </c>
      <c r="X85" s="82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f>'Ingreso de Datos 2020'!S37</f>
        <v>0</v>
      </c>
      <c r="AI85" s="85">
        <f t="shared" si="77"/>
        <v>7947</v>
      </c>
    </row>
    <row r="86" spans="1:35" ht="12.75" customHeight="1" x14ac:dyDescent="0.2">
      <c r="A86" s="121"/>
      <c r="B86" s="138"/>
      <c r="C86" s="11" t="s">
        <v>39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0</v>
      </c>
      <c r="U86" s="83">
        <v>136211</v>
      </c>
      <c r="V86" s="83">
        <v>316025</v>
      </c>
      <c r="W86" s="83">
        <v>19473</v>
      </c>
      <c r="X86" s="83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f>'Ingreso de Datos 2020'!S38</f>
        <v>0</v>
      </c>
      <c r="AI86" s="86">
        <f t="shared" si="77"/>
        <v>471709</v>
      </c>
    </row>
    <row r="87" spans="1:35" ht="12.75" customHeight="1" x14ac:dyDescent="0.2">
      <c r="A87" s="121"/>
      <c r="B87" s="137" t="s">
        <v>44</v>
      </c>
      <c r="C87" s="10" t="s">
        <v>25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0</v>
      </c>
      <c r="U87" s="82">
        <v>0</v>
      </c>
      <c r="V87" s="82">
        <v>0</v>
      </c>
      <c r="W87" s="82">
        <v>0</v>
      </c>
      <c r="X87" s="82">
        <v>0</v>
      </c>
      <c r="Y87" s="17">
        <v>0</v>
      </c>
      <c r="Z87" s="17">
        <v>51</v>
      </c>
      <c r="AA87" s="17">
        <v>156</v>
      </c>
      <c r="AB87" s="17">
        <v>15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f>'Ingreso de Datos 2020'!S39</f>
        <v>0</v>
      </c>
      <c r="AI87" s="85">
        <f t="shared" si="77"/>
        <v>222</v>
      </c>
    </row>
    <row r="88" spans="1:35" ht="12.75" customHeight="1" x14ac:dyDescent="0.2">
      <c r="A88" s="121"/>
      <c r="B88" s="138"/>
      <c r="C88" s="11" t="s">
        <v>39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0</v>
      </c>
      <c r="X88" s="83">
        <v>0</v>
      </c>
      <c r="Y88" s="18">
        <v>0</v>
      </c>
      <c r="Z88" s="18">
        <v>2805</v>
      </c>
      <c r="AA88" s="18">
        <v>8580</v>
      </c>
      <c r="AB88" s="18">
        <v>820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f>'Ingreso de Datos 2020'!S40</f>
        <v>0</v>
      </c>
      <c r="AI88" s="86">
        <f t="shared" si="77"/>
        <v>12205</v>
      </c>
    </row>
    <row r="89" spans="1:35" ht="12.75" customHeight="1" x14ac:dyDescent="0.2">
      <c r="A89" s="121"/>
      <c r="B89" s="137" t="s">
        <v>45</v>
      </c>
      <c r="C89" s="59" t="s">
        <v>25</v>
      </c>
      <c r="D89" s="82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v>0</v>
      </c>
      <c r="W89" s="103">
        <v>0</v>
      </c>
      <c r="X89" s="103">
        <v>0</v>
      </c>
      <c r="Y89" s="103">
        <v>0</v>
      </c>
      <c r="Z89" s="103">
        <v>0</v>
      </c>
      <c r="AA89" s="103">
        <v>0</v>
      </c>
      <c r="AB89" s="103">
        <v>0</v>
      </c>
      <c r="AC89" s="103">
        <v>0</v>
      </c>
      <c r="AD89" s="103">
        <v>0</v>
      </c>
      <c r="AE89" s="103">
        <v>0</v>
      </c>
      <c r="AF89" s="103">
        <v>0</v>
      </c>
      <c r="AG89" s="116">
        <v>0</v>
      </c>
      <c r="AH89" s="17">
        <f>'Ingreso de Datos 2020'!S41</f>
        <v>485</v>
      </c>
      <c r="AI89" s="85">
        <f t="shared" si="77"/>
        <v>485</v>
      </c>
    </row>
    <row r="90" spans="1:35" ht="12.75" customHeight="1" x14ac:dyDescent="0.2">
      <c r="A90" s="122"/>
      <c r="B90" s="138"/>
      <c r="C90" s="57" t="s">
        <v>39</v>
      </c>
      <c r="D90" s="83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4">
        <v>0</v>
      </c>
      <c r="AA90" s="104">
        <v>0</v>
      </c>
      <c r="AB90" s="104">
        <v>0</v>
      </c>
      <c r="AC90" s="104">
        <v>0</v>
      </c>
      <c r="AD90" s="104">
        <v>0</v>
      </c>
      <c r="AE90" s="104">
        <v>0</v>
      </c>
      <c r="AF90" s="104">
        <v>0</v>
      </c>
      <c r="AG90" s="117">
        <v>0</v>
      </c>
      <c r="AH90" s="18">
        <f>'Ingreso de Datos 2020'!S42</f>
        <v>36774</v>
      </c>
      <c r="AI90" s="86">
        <f t="shared" si="77"/>
        <v>36774</v>
      </c>
    </row>
    <row r="91" spans="1:35" ht="12.75" customHeight="1" x14ac:dyDescent="0.2">
      <c r="A91" s="3" t="str">
        <f>A46</f>
        <v>FUENTE: reporte mensual Metas Subsidios Asignados DPH a DIFIN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8"/>
      <c r="AD91" s="28"/>
      <c r="AE91" s="28"/>
      <c r="AF91" s="28"/>
      <c r="AG91" s="28"/>
      <c r="AH91" s="28"/>
      <c r="AI91" s="28"/>
    </row>
    <row r="92" spans="1:3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89"/>
      <c r="AI92" s="89"/>
    </row>
    <row r="93" spans="1:3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89"/>
      <c r="AI93" s="89"/>
    </row>
    <row r="94" spans="1:3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89"/>
      <c r="AI94" s="89"/>
    </row>
    <row r="95" spans="1:3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89"/>
      <c r="AI95" s="89"/>
    </row>
    <row r="96" spans="1:35" ht="12.75" customHeight="1" thickBot="1" x14ac:dyDescent="0.25">
      <c r="A96" s="60" t="s">
        <v>56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C96" s="34"/>
      <c r="AH96" s="87"/>
      <c r="AI96" s="87"/>
    </row>
    <row r="97" spans="1:35" s="7" customFormat="1" ht="12.75" customHeight="1" x14ac:dyDescent="0.2">
      <c r="A97" s="143" t="s">
        <v>52</v>
      </c>
      <c r="B97" s="144"/>
      <c r="C97" s="145"/>
      <c r="D97" s="141" t="s">
        <v>53</v>
      </c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39" t="s">
        <v>22</v>
      </c>
    </row>
    <row r="98" spans="1:35" s="7" customFormat="1" ht="12.75" customHeight="1" thickBot="1" x14ac:dyDescent="0.25">
      <c r="A98" s="146"/>
      <c r="B98" s="147"/>
      <c r="C98" s="147"/>
      <c r="D98" s="91">
        <v>1990</v>
      </c>
      <c r="E98" s="91">
        <v>1991</v>
      </c>
      <c r="F98" s="91">
        <v>1992</v>
      </c>
      <c r="G98" s="91">
        <v>1993</v>
      </c>
      <c r="H98" s="91">
        <v>1994</v>
      </c>
      <c r="I98" s="91">
        <v>1995</v>
      </c>
      <c r="J98" s="91">
        <v>1996</v>
      </c>
      <c r="K98" s="91">
        <v>1997</v>
      </c>
      <c r="L98" s="91">
        <v>1998</v>
      </c>
      <c r="M98" s="91">
        <v>1999</v>
      </c>
      <c r="N98" s="91">
        <v>2000</v>
      </c>
      <c r="O98" s="91">
        <v>2001</v>
      </c>
      <c r="P98" s="91">
        <v>2002</v>
      </c>
      <c r="Q98" s="91">
        <v>2003</v>
      </c>
      <c r="R98" s="91">
        <v>2004</v>
      </c>
      <c r="S98" s="91">
        <v>2005</v>
      </c>
      <c r="T98" s="91">
        <v>2006</v>
      </c>
      <c r="U98" s="91">
        <v>2007</v>
      </c>
      <c r="V98" s="91">
        <v>2008</v>
      </c>
      <c r="W98" s="91">
        <v>2009</v>
      </c>
      <c r="X98" s="91">
        <v>2010</v>
      </c>
      <c r="Y98" s="91">
        <v>2011</v>
      </c>
      <c r="Z98" s="91">
        <v>2012</v>
      </c>
      <c r="AA98" s="91">
        <v>2013</v>
      </c>
      <c r="AB98" s="91">
        <v>2014</v>
      </c>
      <c r="AC98" s="91">
        <v>2015</v>
      </c>
      <c r="AD98" s="91">
        <v>2016</v>
      </c>
      <c r="AE98" s="91">
        <v>2017</v>
      </c>
      <c r="AF98" s="91">
        <v>2018</v>
      </c>
      <c r="AG98" s="102">
        <v>2019</v>
      </c>
      <c r="AH98" s="102">
        <v>2020</v>
      </c>
      <c r="AI98" s="140"/>
    </row>
    <row r="99" spans="1:35" ht="12.75" customHeight="1" x14ac:dyDescent="0.2">
      <c r="A99" s="39"/>
      <c r="B99" s="40" t="s">
        <v>54</v>
      </c>
      <c r="C99" s="25" t="s">
        <v>25</v>
      </c>
      <c r="D99" s="25">
        <f>D102+D104+D106+D108+D110+D112+D114+D116+D118+D120+D122+D124+D126+D128+D130+D132+D134</f>
        <v>0</v>
      </c>
      <c r="E99" s="25">
        <f t="shared" ref="E99:AH99" si="78">E102+E104+E106+E108+E110+E112+E114+E116+E118+E120+E122+E124+E126+E128+E130+E132+E134</f>
        <v>0</v>
      </c>
      <c r="F99" s="25">
        <f t="shared" si="78"/>
        <v>0</v>
      </c>
      <c r="G99" s="25">
        <f t="shared" si="78"/>
        <v>0</v>
      </c>
      <c r="H99" s="25">
        <f t="shared" si="78"/>
        <v>0</v>
      </c>
      <c r="I99" s="25">
        <f t="shared" si="78"/>
        <v>0</v>
      </c>
      <c r="J99" s="25">
        <f t="shared" si="78"/>
        <v>0</v>
      </c>
      <c r="K99" s="25">
        <f t="shared" si="78"/>
        <v>0</v>
      </c>
      <c r="L99" s="25">
        <f t="shared" si="78"/>
        <v>0</v>
      </c>
      <c r="M99" s="25">
        <f t="shared" si="78"/>
        <v>0</v>
      </c>
      <c r="N99" s="25">
        <f t="shared" si="78"/>
        <v>0</v>
      </c>
      <c r="O99" s="25">
        <f t="shared" si="78"/>
        <v>0</v>
      </c>
      <c r="P99" s="25">
        <f t="shared" si="78"/>
        <v>0</v>
      </c>
      <c r="Q99" s="25">
        <f t="shared" si="78"/>
        <v>0</v>
      </c>
      <c r="R99" s="25">
        <f t="shared" si="78"/>
        <v>0</v>
      </c>
      <c r="S99" s="25">
        <f t="shared" si="78"/>
        <v>0</v>
      </c>
      <c r="T99" s="25">
        <f t="shared" si="78"/>
        <v>0</v>
      </c>
      <c r="U99" s="25">
        <f t="shared" si="78"/>
        <v>0</v>
      </c>
      <c r="V99" s="25">
        <f t="shared" si="78"/>
        <v>0</v>
      </c>
      <c r="W99" s="25">
        <f t="shared" si="78"/>
        <v>0</v>
      </c>
      <c r="X99" s="25">
        <f t="shared" si="78"/>
        <v>1840</v>
      </c>
      <c r="Y99" s="25">
        <f t="shared" si="78"/>
        <v>14613</v>
      </c>
      <c r="Z99" s="25">
        <f t="shared" si="78"/>
        <v>9343</v>
      </c>
      <c r="AA99" s="25">
        <f t="shared" si="78"/>
        <v>4614</v>
      </c>
      <c r="AB99" s="25">
        <f t="shared" si="78"/>
        <v>2003</v>
      </c>
      <c r="AC99" s="25">
        <f t="shared" si="78"/>
        <v>680</v>
      </c>
      <c r="AD99" s="25">
        <f t="shared" si="78"/>
        <v>223</v>
      </c>
      <c r="AE99" s="25">
        <f t="shared" si="78"/>
        <v>31</v>
      </c>
      <c r="AF99" s="25">
        <f t="shared" si="78"/>
        <v>32</v>
      </c>
      <c r="AG99" s="25">
        <f t="shared" ref="AG99" si="79">AG102+AG104+AG106+AG108+AG110+AG112+AG114+AG116+AG118+AG120+AG122+AG124+AG126+AG128+AG130+AG132+AG134</f>
        <v>10</v>
      </c>
      <c r="AH99" s="25">
        <f t="shared" si="78"/>
        <v>12</v>
      </c>
      <c r="AI99" s="42">
        <f>SUM(D99:AH99)</f>
        <v>33401</v>
      </c>
    </row>
    <row r="100" spans="1:35" ht="12.75" customHeight="1" thickBot="1" x14ac:dyDescent="0.25">
      <c r="A100" s="43"/>
      <c r="B100" s="16"/>
      <c r="C100" s="20" t="s">
        <v>39</v>
      </c>
      <c r="D100" s="20">
        <f>D103+D105+D107+D109+D111+D113+D115+D117+D119+D121+D123+D125+D127+D129+D131+D133+D135</f>
        <v>0</v>
      </c>
      <c r="E100" s="20">
        <f t="shared" ref="E100:AH100" si="80">E103+E105+E107+E109+E111+E113+E115+E117+E119+E121+E123+E125+E127+E129+E131+E133+E135</f>
        <v>0</v>
      </c>
      <c r="F100" s="20">
        <f t="shared" si="80"/>
        <v>0</v>
      </c>
      <c r="G100" s="20">
        <f t="shared" si="80"/>
        <v>0</v>
      </c>
      <c r="H100" s="20">
        <f t="shared" si="80"/>
        <v>0</v>
      </c>
      <c r="I100" s="20">
        <f t="shared" si="80"/>
        <v>0</v>
      </c>
      <c r="J100" s="20">
        <f t="shared" si="80"/>
        <v>0</v>
      </c>
      <c r="K100" s="20">
        <f t="shared" si="80"/>
        <v>0</v>
      </c>
      <c r="L100" s="20">
        <f t="shared" si="80"/>
        <v>0</v>
      </c>
      <c r="M100" s="20">
        <f t="shared" si="80"/>
        <v>0</v>
      </c>
      <c r="N100" s="20">
        <f t="shared" si="80"/>
        <v>0</v>
      </c>
      <c r="O100" s="20">
        <f t="shared" si="80"/>
        <v>0</v>
      </c>
      <c r="P100" s="20">
        <f t="shared" si="80"/>
        <v>0</v>
      </c>
      <c r="Q100" s="20">
        <f t="shared" si="80"/>
        <v>0</v>
      </c>
      <c r="R100" s="20">
        <f t="shared" si="80"/>
        <v>0</v>
      </c>
      <c r="S100" s="20">
        <f t="shared" si="80"/>
        <v>0</v>
      </c>
      <c r="T100" s="20">
        <f t="shared" si="80"/>
        <v>0</v>
      </c>
      <c r="U100" s="20">
        <f t="shared" si="80"/>
        <v>0</v>
      </c>
      <c r="V100" s="20">
        <f t="shared" si="80"/>
        <v>0</v>
      </c>
      <c r="W100" s="20">
        <f t="shared" si="80"/>
        <v>0</v>
      </c>
      <c r="X100" s="20">
        <f t="shared" si="80"/>
        <v>102803.74106306753</v>
      </c>
      <c r="Y100" s="20">
        <f t="shared" si="80"/>
        <v>1433814.664713637</v>
      </c>
      <c r="Z100" s="20">
        <f t="shared" si="80"/>
        <v>1751742</v>
      </c>
      <c r="AA100" s="20">
        <f t="shared" si="80"/>
        <v>1105251</v>
      </c>
      <c r="AB100" s="20">
        <f t="shared" si="80"/>
        <v>740846</v>
      </c>
      <c r="AC100" s="20">
        <f t="shared" si="80"/>
        <v>153279</v>
      </c>
      <c r="AD100" s="20">
        <f t="shared" si="80"/>
        <v>67812</v>
      </c>
      <c r="AE100" s="20">
        <f t="shared" si="80"/>
        <v>23593</v>
      </c>
      <c r="AF100" s="20">
        <f t="shared" si="80"/>
        <v>25075</v>
      </c>
      <c r="AG100" s="20">
        <f t="shared" ref="AG100" si="81">AG103+AG105+AG107+AG109+AG111+AG113+AG115+AG117+AG119+AG121+AG123+AG125+AG127+AG129+AG131+AG133+AG135</f>
        <v>9255</v>
      </c>
      <c r="AH100" s="20">
        <f t="shared" si="80"/>
        <v>2582</v>
      </c>
      <c r="AI100" s="45">
        <f>SUM(D100:AH100)</f>
        <v>5416053.4057767047</v>
      </c>
    </row>
    <row r="101" spans="1:35" ht="12.75" customHeight="1" x14ac:dyDescent="0.2">
      <c r="A101" s="58"/>
      <c r="B101" s="1"/>
      <c r="C101" s="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</row>
    <row r="102" spans="1:35" ht="12.75" customHeight="1" x14ac:dyDescent="0.2">
      <c r="A102" s="120" t="s">
        <v>23</v>
      </c>
      <c r="B102" s="137" t="s">
        <v>24</v>
      </c>
      <c r="C102" s="59" t="s">
        <v>25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0</v>
      </c>
      <c r="U102" s="82">
        <v>0</v>
      </c>
      <c r="V102" s="82">
        <v>0</v>
      </c>
      <c r="W102" s="82">
        <v>0</v>
      </c>
      <c r="X102" s="82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f>'Ingreso de Datos 2020'!S63</f>
        <v>0</v>
      </c>
      <c r="AI102" s="85">
        <f t="shared" ref="AI102:AI135" si="82">SUM(D102:AH102)</f>
        <v>0</v>
      </c>
    </row>
    <row r="103" spans="1:35" ht="12.75" customHeight="1" x14ac:dyDescent="0.2">
      <c r="A103" s="121"/>
      <c r="B103" s="138"/>
      <c r="C103" s="57" t="s">
        <v>39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83">
        <v>0</v>
      </c>
      <c r="U103" s="83">
        <v>0</v>
      </c>
      <c r="V103" s="83">
        <v>0</v>
      </c>
      <c r="W103" s="83">
        <v>0</v>
      </c>
      <c r="X103" s="83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f>'Ingreso de Datos 2020'!S64</f>
        <v>0</v>
      </c>
      <c r="AI103" s="86">
        <f t="shared" si="82"/>
        <v>0</v>
      </c>
    </row>
    <row r="104" spans="1:35" ht="12.75" customHeight="1" x14ac:dyDescent="0.2">
      <c r="A104" s="121"/>
      <c r="B104" s="137" t="s">
        <v>27</v>
      </c>
      <c r="C104" s="10" t="s">
        <v>25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2">
        <v>0</v>
      </c>
      <c r="U104" s="82">
        <v>0</v>
      </c>
      <c r="V104" s="82">
        <v>0</v>
      </c>
      <c r="W104" s="82">
        <v>0</v>
      </c>
      <c r="X104" s="82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f>'Ingreso de Datos 2020'!S65</f>
        <v>0</v>
      </c>
      <c r="AI104" s="85">
        <f t="shared" si="82"/>
        <v>0</v>
      </c>
    </row>
    <row r="105" spans="1:35" ht="12.75" customHeight="1" x14ac:dyDescent="0.2">
      <c r="A105" s="121"/>
      <c r="B105" s="138"/>
      <c r="C105" s="11" t="s">
        <v>39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83">
        <v>0</v>
      </c>
      <c r="R105" s="83">
        <v>0</v>
      </c>
      <c r="S105" s="83">
        <v>0</v>
      </c>
      <c r="T105" s="83">
        <v>0</v>
      </c>
      <c r="U105" s="83">
        <v>0</v>
      </c>
      <c r="V105" s="83">
        <v>0</v>
      </c>
      <c r="W105" s="83">
        <v>0</v>
      </c>
      <c r="X105" s="83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f>'Ingreso de Datos 2020'!S66</f>
        <v>0</v>
      </c>
      <c r="AI105" s="86">
        <f t="shared" si="82"/>
        <v>0</v>
      </c>
    </row>
    <row r="106" spans="1:35" ht="12.75" customHeight="1" x14ac:dyDescent="0.2">
      <c r="A106" s="121"/>
      <c r="B106" s="137" t="s">
        <v>28</v>
      </c>
      <c r="C106" s="10" t="s">
        <v>25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2">
        <v>0</v>
      </c>
      <c r="U106" s="82">
        <v>0</v>
      </c>
      <c r="V106" s="82">
        <v>0</v>
      </c>
      <c r="W106" s="82">
        <v>0</v>
      </c>
      <c r="X106" s="82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f>'Ingreso de Datos 2020'!S67</f>
        <v>0</v>
      </c>
      <c r="AI106" s="85">
        <f t="shared" si="82"/>
        <v>0</v>
      </c>
    </row>
    <row r="107" spans="1:35" ht="12.75" customHeight="1" x14ac:dyDescent="0.2">
      <c r="A107" s="121"/>
      <c r="B107" s="138"/>
      <c r="C107" s="11" t="s">
        <v>39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83">
        <v>0</v>
      </c>
      <c r="U107" s="83">
        <v>0</v>
      </c>
      <c r="V107" s="83">
        <v>0</v>
      </c>
      <c r="W107" s="83">
        <v>0</v>
      </c>
      <c r="X107" s="83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f>'Ingreso de Datos 2020'!S68</f>
        <v>0</v>
      </c>
      <c r="AI107" s="86">
        <f t="shared" si="82"/>
        <v>0</v>
      </c>
    </row>
    <row r="108" spans="1:35" ht="12.75" customHeight="1" x14ac:dyDescent="0.2">
      <c r="A108" s="121"/>
      <c r="B108" s="137" t="s">
        <v>29</v>
      </c>
      <c r="C108" s="10" t="s">
        <v>25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  <c r="V108" s="82">
        <v>0</v>
      </c>
      <c r="W108" s="82">
        <v>0</v>
      </c>
      <c r="X108" s="82">
        <v>0</v>
      </c>
      <c r="Y108" s="17">
        <v>995</v>
      </c>
      <c r="Z108" s="17">
        <v>2320</v>
      </c>
      <c r="AA108" s="17">
        <v>1210</v>
      </c>
      <c r="AB108" s="17">
        <v>671</v>
      </c>
      <c r="AC108" s="17">
        <v>100</v>
      </c>
      <c r="AD108" s="17">
        <v>44</v>
      </c>
      <c r="AE108" s="17">
        <v>11</v>
      </c>
      <c r="AF108" s="17">
        <v>23</v>
      </c>
      <c r="AG108" s="17">
        <v>0</v>
      </c>
      <c r="AH108" s="17">
        <f>'Ingreso de Datos 2020'!S69</f>
        <v>1</v>
      </c>
      <c r="AI108" s="85">
        <f t="shared" si="82"/>
        <v>5375</v>
      </c>
    </row>
    <row r="109" spans="1:35" ht="12.75" customHeight="1" x14ac:dyDescent="0.2">
      <c r="A109" s="121"/>
      <c r="B109" s="138"/>
      <c r="C109" s="11" t="s">
        <v>39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3">
        <v>0</v>
      </c>
      <c r="Y109" s="18">
        <v>551823</v>
      </c>
      <c r="Z109" s="18">
        <v>1288798</v>
      </c>
      <c r="AA109" s="18">
        <v>660973</v>
      </c>
      <c r="AB109" s="18">
        <v>434329</v>
      </c>
      <c r="AC109" s="18">
        <v>59226</v>
      </c>
      <c r="AD109" s="18">
        <v>29327</v>
      </c>
      <c r="AE109" s="18">
        <v>13152</v>
      </c>
      <c r="AF109" s="18">
        <v>19011</v>
      </c>
      <c r="AG109" s="18">
        <v>0</v>
      </c>
      <c r="AH109" s="18">
        <f>'Ingreso de Datos 2020'!S70</f>
        <v>266</v>
      </c>
      <c r="AI109" s="86">
        <f t="shared" si="82"/>
        <v>3056905</v>
      </c>
    </row>
    <row r="110" spans="1:35" ht="12.75" customHeight="1" x14ac:dyDescent="0.2">
      <c r="A110" s="121"/>
      <c r="B110" s="137" t="s">
        <v>30</v>
      </c>
      <c r="C110" s="10" t="s">
        <v>25</v>
      </c>
      <c r="D110" s="82">
        <v>0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0</v>
      </c>
      <c r="U110" s="82">
        <v>0</v>
      </c>
      <c r="V110" s="82">
        <v>0</v>
      </c>
      <c r="W110" s="82">
        <v>0</v>
      </c>
      <c r="X110" s="82">
        <v>0</v>
      </c>
      <c r="Y110" s="17">
        <v>0</v>
      </c>
      <c r="Z110" s="17">
        <v>0</v>
      </c>
      <c r="AA110" s="17">
        <v>209</v>
      </c>
      <c r="AB110" s="17">
        <v>318</v>
      </c>
      <c r="AC110" s="17">
        <v>77</v>
      </c>
      <c r="AD110" s="17">
        <v>46</v>
      </c>
      <c r="AE110" s="17">
        <v>13</v>
      </c>
      <c r="AF110" s="17">
        <v>5</v>
      </c>
      <c r="AG110" s="17">
        <v>4</v>
      </c>
      <c r="AH110" s="17">
        <f>'Ingreso de Datos 2020'!S71</f>
        <v>11</v>
      </c>
      <c r="AI110" s="85">
        <f t="shared" si="82"/>
        <v>683</v>
      </c>
    </row>
    <row r="111" spans="1:35" ht="12.75" customHeight="1" x14ac:dyDescent="0.2">
      <c r="A111" s="121"/>
      <c r="B111" s="138"/>
      <c r="C111" s="11" t="s">
        <v>39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18">
        <v>0</v>
      </c>
      <c r="Z111" s="18">
        <v>0</v>
      </c>
      <c r="AA111" s="18">
        <v>126086</v>
      </c>
      <c r="AB111" s="18">
        <v>183315</v>
      </c>
      <c r="AC111" s="18">
        <v>35575</v>
      </c>
      <c r="AD111" s="18">
        <v>24617</v>
      </c>
      <c r="AE111" s="18">
        <v>6685</v>
      </c>
      <c r="AF111" s="18">
        <v>2564</v>
      </c>
      <c r="AG111" s="18">
        <v>5890</v>
      </c>
      <c r="AH111" s="18">
        <f>'Ingreso de Datos 2020'!S72</f>
        <v>2316</v>
      </c>
      <c r="AI111" s="86">
        <f t="shared" si="82"/>
        <v>387048</v>
      </c>
    </row>
    <row r="112" spans="1:35" ht="12.75" customHeight="1" x14ac:dyDescent="0.2">
      <c r="A112" s="121"/>
      <c r="B112" s="137" t="s">
        <v>31</v>
      </c>
      <c r="C112" s="10" t="s">
        <v>25</v>
      </c>
      <c r="D112" s="82">
        <v>0</v>
      </c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82">
        <v>0</v>
      </c>
      <c r="U112" s="82">
        <v>0</v>
      </c>
      <c r="V112" s="82">
        <v>0</v>
      </c>
      <c r="W112" s="82">
        <v>0</v>
      </c>
      <c r="X112" s="82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f>'Ingreso de Datos 2020'!S73</f>
        <v>0</v>
      </c>
      <c r="AI112" s="85">
        <f t="shared" si="82"/>
        <v>0</v>
      </c>
    </row>
    <row r="113" spans="1:35" ht="12.75" customHeight="1" x14ac:dyDescent="0.2">
      <c r="A113" s="122"/>
      <c r="B113" s="138"/>
      <c r="C113" s="11" t="s">
        <v>39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v>0</v>
      </c>
      <c r="V113" s="83">
        <v>0</v>
      </c>
      <c r="W113" s="83">
        <v>0</v>
      </c>
      <c r="X113" s="83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f>'Ingreso de Datos 2020'!S74</f>
        <v>0</v>
      </c>
      <c r="AI113" s="86">
        <f t="shared" si="82"/>
        <v>0</v>
      </c>
    </row>
    <row r="114" spans="1:35" ht="12.75" customHeight="1" x14ac:dyDescent="0.2">
      <c r="A114" s="120" t="s">
        <v>32</v>
      </c>
      <c r="B114" s="137" t="s">
        <v>33</v>
      </c>
      <c r="C114" s="10" t="s">
        <v>25</v>
      </c>
      <c r="D114" s="82">
        <v>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0</v>
      </c>
      <c r="U114" s="82">
        <v>0</v>
      </c>
      <c r="V114" s="82">
        <v>0</v>
      </c>
      <c r="W114" s="82">
        <v>0</v>
      </c>
      <c r="X114" s="82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f>'Ingreso de Datos 2020'!S75</f>
        <v>0</v>
      </c>
      <c r="AI114" s="85">
        <f t="shared" si="82"/>
        <v>0</v>
      </c>
    </row>
    <row r="115" spans="1:35" ht="12.75" customHeight="1" x14ac:dyDescent="0.2">
      <c r="A115" s="121"/>
      <c r="B115" s="138"/>
      <c r="C115" s="11" t="s">
        <v>39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v>0</v>
      </c>
      <c r="V115" s="83">
        <v>0</v>
      </c>
      <c r="W115" s="83">
        <v>0</v>
      </c>
      <c r="X115" s="83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f>'Ingreso de Datos 2020'!S76</f>
        <v>0</v>
      </c>
      <c r="AI115" s="86">
        <f t="shared" si="82"/>
        <v>0</v>
      </c>
    </row>
    <row r="116" spans="1:35" ht="12.75" customHeight="1" x14ac:dyDescent="0.2">
      <c r="A116" s="121"/>
      <c r="B116" s="137" t="s">
        <v>34</v>
      </c>
      <c r="C116" s="10" t="s">
        <v>25</v>
      </c>
      <c r="D116" s="82">
        <v>0</v>
      </c>
      <c r="E116" s="82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82">
        <v>0</v>
      </c>
      <c r="V116" s="82">
        <v>0</v>
      </c>
      <c r="W116" s="82">
        <v>0</v>
      </c>
      <c r="X116" s="82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f>'Ingreso de Datos 2020'!S77</f>
        <v>0</v>
      </c>
      <c r="AI116" s="85">
        <f t="shared" si="82"/>
        <v>0</v>
      </c>
    </row>
    <row r="117" spans="1:35" ht="12.75" customHeight="1" x14ac:dyDescent="0.2">
      <c r="A117" s="121"/>
      <c r="B117" s="138"/>
      <c r="C117" s="11" t="s">
        <v>39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0</v>
      </c>
      <c r="U117" s="83">
        <v>0</v>
      </c>
      <c r="V117" s="83">
        <v>0</v>
      </c>
      <c r="W117" s="83">
        <v>0</v>
      </c>
      <c r="X117" s="83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f>'Ingreso de Datos 2020'!S78</f>
        <v>0</v>
      </c>
      <c r="AI117" s="86">
        <f t="shared" si="82"/>
        <v>0</v>
      </c>
    </row>
    <row r="118" spans="1:35" ht="12.75" customHeight="1" x14ac:dyDescent="0.2">
      <c r="A118" s="121"/>
      <c r="B118" s="137" t="s">
        <v>35</v>
      </c>
      <c r="C118" s="10" t="s">
        <v>25</v>
      </c>
      <c r="D118" s="82">
        <v>0</v>
      </c>
      <c r="E118" s="82">
        <v>0</v>
      </c>
      <c r="F118" s="82">
        <v>0</v>
      </c>
      <c r="G118" s="82">
        <v>0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  <c r="U118" s="82">
        <v>0</v>
      </c>
      <c r="V118" s="82">
        <v>0</v>
      </c>
      <c r="W118" s="82">
        <v>0</v>
      </c>
      <c r="X118" s="82">
        <v>3</v>
      </c>
      <c r="Y118" s="17">
        <v>25</v>
      </c>
      <c r="Z118" s="17">
        <v>26</v>
      </c>
      <c r="AA118" s="17">
        <v>4</v>
      </c>
      <c r="AB118" s="17">
        <v>3</v>
      </c>
      <c r="AC118" s="17">
        <v>3</v>
      </c>
      <c r="AD118" s="17">
        <v>0</v>
      </c>
      <c r="AE118" s="17">
        <v>0</v>
      </c>
      <c r="AF118" s="17">
        <v>0</v>
      </c>
      <c r="AG118" s="17">
        <v>0</v>
      </c>
      <c r="AH118" s="17">
        <f>'Ingreso de Datos 2020'!S79</f>
        <v>0</v>
      </c>
      <c r="AI118" s="85">
        <f t="shared" si="82"/>
        <v>64</v>
      </c>
    </row>
    <row r="119" spans="1:35" ht="12.75" customHeight="1" x14ac:dyDescent="0.2">
      <c r="A119" s="121"/>
      <c r="B119" s="138"/>
      <c r="C119" s="11" t="s">
        <v>39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0</v>
      </c>
      <c r="V119" s="83">
        <v>0</v>
      </c>
      <c r="W119" s="83">
        <v>0</v>
      </c>
      <c r="X119" s="83">
        <v>659.22602571844925</v>
      </c>
      <c r="Y119" s="18">
        <v>3485</v>
      </c>
      <c r="Z119" s="18">
        <v>6409</v>
      </c>
      <c r="AA119" s="18">
        <v>631</v>
      </c>
      <c r="AB119" s="18">
        <v>603</v>
      </c>
      <c r="AC119" s="18">
        <v>870</v>
      </c>
      <c r="AD119" s="18">
        <v>0</v>
      </c>
      <c r="AE119" s="18">
        <v>0</v>
      </c>
      <c r="AF119" s="18">
        <v>0</v>
      </c>
      <c r="AG119" s="18">
        <v>0</v>
      </c>
      <c r="AH119" s="18">
        <f>'Ingreso de Datos 2020'!S80</f>
        <v>0</v>
      </c>
      <c r="AI119" s="86">
        <f t="shared" si="82"/>
        <v>12657.22602571845</v>
      </c>
    </row>
    <row r="120" spans="1:35" ht="12.75" customHeight="1" x14ac:dyDescent="0.2">
      <c r="A120" s="121"/>
      <c r="B120" s="137" t="s">
        <v>36</v>
      </c>
      <c r="C120" s="10" t="s">
        <v>25</v>
      </c>
      <c r="D120" s="82">
        <v>0</v>
      </c>
      <c r="E120" s="82">
        <v>0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2">
        <v>0</v>
      </c>
      <c r="U120" s="82">
        <v>0</v>
      </c>
      <c r="V120" s="82">
        <v>0</v>
      </c>
      <c r="W120" s="82">
        <v>0</v>
      </c>
      <c r="X120" s="82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f>'Ingreso de Datos 2020'!S81</f>
        <v>0</v>
      </c>
      <c r="AI120" s="85">
        <f t="shared" si="82"/>
        <v>0</v>
      </c>
    </row>
    <row r="121" spans="1:35" ht="12.75" customHeight="1" x14ac:dyDescent="0.2">
      <c r="A121" s="121"/>
      <c r="B121" s="138"/>
      <c r="C121" s="11" t="s">
        <v>39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T121" s="83">
        <v>0</v>
      </c>
      <c r="U121" s="83">
        <v>0</v>
      </c>
      <c r="V121" s="83">
        <v>0</v>
      </c>
      <c r="W121" s="83">
        <v>0</v>
      </c>
      <c r="X121" s="83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f>'Ingreso de Datos 2020'!S82</f>
        <v>0</v>
      </c>
      <c r="AI121" s="86">
        <f t="shared" si="82"/>
        <v>0</v>
      </c>
    </row>
    <row r="122" spans="1:35" ht="12.75" customHeight="1" x14ac:dyDescent="0.2">
      <c r="A122" s="121"/>
      <c r="B122" s="137" t="s">
        <v>37</v>
      </c>
      <c r="C122" s="10" t="s">
        <v>25</v>
      </c>
      <c r="D122" s="82">
        <v>0</v>
      </c>
      <c r="E122" s="82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2">
        <v>0</v>
      </c>
      <c r="U122" s="82">
        <v>0</v>
      </c>
      <c r="V122" s="82">
        <v>0</v>
      </c>
      <c r="W122" s="82">
        <v>0</v>
      </c>
      <c r="X122" s="82">
        <v>0</v>
      </c>
      <c r="Y122" s="17">
        <v>0</v>
      </c>
      <c r="Z122" s="17">
        <v>6</v>
      </c>
      <c r="AA122" s="17">
        <v>2</v>
      </c>
      <c r="AB122" s="17">
        <v>3</v>
      </c>
      <c r="AC122" s="17">
        <v>15</v>
      </c>
      <c r="AD122" s="17">
        <v>6</v>
      </c>
      <c r="AE122" s="17">
        <v>4</v>
      </c>
      <c r="AF122" s="17">
        <v>4</v>
      </c>
      <c r="AG122" s="17">
        <v>3</v>
      </c>
      <c r="AH122" s="17">
        <f>'Ingreso de Datos 2020'!S83</f>
        <v>0</v>
      </c>
      <c r="AI122" s="85">
        <f t="shared" si="82"/>
        <v>43</v>
      </c>
    </row>
    <row r="123" spans="1:35" ht="12.75" customHeight="1" x14ac:dyDescent="0.2">
      <c r="A123" s="121"/>
      <c r="B123" s="138"/>
      <c r="C123" s="11" t="s">
        <v>39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83">
        <v>0</v>
      </c>
      <c r="S123" s="83">
        <v>0</v>
      </c>
      <c r="T123" s="83">
        <v>0</v>
      </c>
      <c r="U123" s="83">
        <v>0</v>
      </c>
      <c r="V123" s="83">
        <v>0</v>
      </c>
      <c r="W123" s="83">
        <v>0</v>
      </c>
      <c r="X123" s="83">
        <v>0</v>
      </c>
      <c r="Y123" s="18">
        <v>0</v>
      </c>
      <c r="Z123" s="18">
        <v>1800</v>
      </c>
      <c r="AA123" s="18">
        <v>600</v>
      </c>
      <c r="AB123" s="18">
        <v>900</v>
      </c>
      <c r="AC123" s="18">
        <v>12291</v>
      </c>
      <c r="AD123" s="18">
        <v>5100</v>
      </c>
      <c r="AE123" s="18">
        <v>3600</v>
      </c>
      <c r="AF123" s="18">
        <v>3500</v>
      </c>
      <c r="AG123" s="18">
        <v>2800</v>
      </c>
      <c r="AH123" s="18">
        <f>'Ingreso de Datos 2020'!S84</f>
        <v>0</v>
      </c>
      <c r="AI123" s="86">
        <f t="shared" si="82"/>
        <v>30591</v>
      </c>
    </row>
    <row r="124" spans="1:35" ht="12.75" customHeight="1" x14ac:dyDescent="0.2">
      <c r="A124" s="121"/>
      <c r="B124" s="137" t="s">
        <v>38</v>
      </c>
      <c r="C124" s="10" t="s">
        <v>25</v>
      </c>
      <c r="D124" s="82">
        <v>0</v>
      </c>
      <c r="E124" s="82">
        <v>0</v>
      </c>
      <c r="F124" s="82">
        <v>0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0</v>
      </c>
      <c r="R124" s="82">
        <v>0</v>
      </c>
      <c r="S124" s="82">
        <v>0</v>
      </c>
      <c r="T124" s="82">
        <v>0</v>
      </c>
      <c r="U124" s="82">
        <v>0</v>
      </c>
      <c r="V124" s="82">
        <v>0</v>
      </c>
      <c r="W124" s="82">
        <v>0</v>
      </c>
      <c r="X124" s="82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f>'Ingreso de Datos 2020'!S85</f>
        <v>0</v>
      </c>
      <c r="AI124" s="85">
        <f t="shared" si="82"/>
        <v>0</v>
      </c>
    </row>
    <row r="125" spans="1:35" ht="12.75" customHeight="1" x14ac:dyDescent="0.2">
      <c r="A125" s="121"/>
      <c r="B125" s="138"/>
      <c r="C125" s="11" t="s">
        <v>39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v>0</v>
      </c>
      <c r="V125" s="83">
        <v>0</v>
      </c>
      <c r="W125" s="83">
        <v>0</v>
      </c>
      <c r="X125" s="83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f>'Ingreso de Datos 2020'!S86</f>
        <v>0</v>
      </c>
      <c r="AI125" s="86">
        <f t="shared" si="82"/>
        <v>0</v>
      </c>
    </row>
    <row r="126" spans="1:35" ht="12.75" customHeight="1" x14ac:dyDescent="0.2">
      <c r="A126" s="121"/>
      <c r="B126" s="137" t="s">
        <v>40</v>
      </c>
      <c r="C126" s="10" t="s">
        <v>25</v>
      </c>
      <c r="D126" s="82">
        <v>0</v>
      </c>
      <c r="E126" s="82">
        <v>0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f>'Ingreso de Datos 2020'!S87</f>
        <v>0</v>
      </c>
      <c r="AI126" s="85">
        <f t="shared" si="82"/>
        <v>0</v>
      </c>
    </row>
    <row r="127" spans="1:35" ht="12.75" customHeight="1" x14ac:dyDescent="0.2">
      <c r="A127" s="122"/>
      <c r="B127" s="138"/>
      <c r="C127" s="11" t="s">
        <v>39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3">
        <v>0</v>
      </c>
      <c r="X127" s="83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f>'Ingreso de Datos 2020'!S88</f>
        <v>0</v>
      </c>
      <c r="AI127" s="86">
        <f t="shared" si="82"/>
        <v>0</v>
      </c>
    </row>
    <row r="128" spans="1:35" ht="12.75" customHeight="1" x14ac:dyDescent="0.2">
      <c r="A128" s="133" t="s">
        <v>41</v>
      </c>
      <c r="B128" s="137" t="s">
        <v>42</v>
      </c>
      <c r="C128" s="10" t="s">
        <v>25</v>
      </c>
      <c r="D128" s="82">
        <v>0</v>
      </c>
      <c r="E128" s="82">
        <v>0</v>
      </c>
      <c r="F128" s="82">
        <v>0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2">
        <v>0</v>
      </c>
      <c r="O128" s="82">
        <v>0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1837</v>
      </c>
      <c r="Y128" s="17">
        <v>13593</v>
      </c>
      <c r="Z128" s="17">
        <v>6991</v>
      </c>
      <c r="AA128" s="17">
        <v>3189</v>
      </c>
      <c r="AB128" s="17">
        <v>1008</v>
      </c>
      <c r="AC128" s="17">
        <v>485</v>
      </c>
      <c r="AD128" s="17">
        <v>127</v>
      </c>
      <c r="AE128" s="17">
        <v>3</v>
      </c>
      <c r="AF128" s="17">
        <v>0</v>
      </c>
      <c r="AG128" s="17">
        <v>3</v>
      </c>
      <c r="AH128" s="17">
        <f>'Ingreso de Datos 2020'!S89</f>
        <v>0</v>
      </c>
      <c r="AI128" s="85">
        <f t="shared" si="82"/>
        <v>27236</v>
      </c>
    </row>
    <row r="129" spans="1:35" ht="12.75" customHeight="1" x14ac:dyDescent="0.2">
      <c r="A129" s="134"/>
      <c r="B129" s="138"/>
      <c r="C129" s="11" t="s">
        <v>39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3">
        <v>0</v>
      </c>
      <c r="X129" s="83">
        <v>102144.51503734908</v>
      </c>
      <c r="Y129" s="18">
        <v>878506.66471363697</v>
      </c>
      <c r="Z129" s="18">
        <v>454735</v>
      </c>
      <c r="AA129" s="18">
        <v>316961</v>
      </c>
      <c r="AB129" s="18">
        <v>121699</v>
      </c>
      <c r="AC129" s="18">
        <v>45317</v>
      </c>
      <c r="AD129" s="18">
        <v>8768</v>
      </c>
      <c r="AE129" s="18">
        <v>156</v>
      </c>
      <c r="AF129" s="18">
        <v>0</v>
      </c>
      <c r="AG129" s="18">
        <v>565</v>
      </c>
      <c r="AH129" s="18">
        <f>'Ingreso de Datos 2020'!S90</f>
        <v>0</v>
      </c>
      <c r="AI129" s="86">
        <f t="shared" si="82"/>
        <v>1928852.1797509859</v>
      </c>
    </row>
    <row r="130" spans="1:35" ht="12.75" customHeight="1" x14ac:dyDescent="0.2">
      <c r="A130" s="134"/>
      <c r="B130" s="137" t="s">
        <v>43</v>
      </c>
      <c r="C130" s="10" t="s">
        <v>25</v>
      </c>
      <c r="D130" s="82">
        <v>0</v>
      </c>
      <c r="E130" s="82">
        <v>0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2">
        <v>0</v>
      </c>
      <c r="T130" s="82">
        <v>0</v>
      </c>
      <c r="U130" s="82">
        <v>0</v>
      </c>
      <c r="V130" s="82">
        <v>0</v>
      </c>
      <c r="W130" s="82">
        <v>0</v>
      </c>
      <c r="X130" s="82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f>'Ingreso de Datos 2020'!S91</f>
        <v>0</v>
      </c>
      <c r="AI130" s="85">
        <f t="shared" si="82"/>
        <v>0</v>
      </c>
    </row>
    <row r="131" spans="1:35" ht="12.75" customHeight="1" x14ac:dyDescent="0.2">
      <c r="A131" s="134"/>
      <c r="B131" s="138"/>
      <c r="C131" s="11" t="s">
        <v>39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  <c r="Q131" s="83">
        <v>0</v>
      </c>
      <c r="R131" s="83">
        <v>0</v>
      </c>
      <c r="S131" s="83">
        <v>0</v>
      </c>
      <c r="T131" s="83">
        <v>0</v>
      </c>
      <c r="U131" s="83">
        <v>0</v>
      </c>
      <c r="V131" s="83">
        <v>0</v>
      </c>
      <c r="W131" s="83">
        <v>0</v>
      </c>
      <c r="X131" s="83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f>'Ingreso de Datos 2020'!S92</f>
        <v>0</v>
      </c>
      <c r="AI131" s="86">
        <f t="shared" si="82"/>
        <v>0</v>
      </c>
    </row>
    <row r="132" spans="1:35" ht="12.75" customHeight="1" x14ac:dyDescent="0.2">
      <c r="A132" s="134"/>
      <c r="B132" s="137" t="s">
        <v>44</v>
      </c>
      <c r="C132" s="10" t="s">
        <v>25</v>
      </c>
      <c r="D132" s="82">
        <v>0</v>
      </c>
      <c r="E132" s="82">
        <v>0</v>
      </c>
      <c r="F132" s="82">
        <v>0</v>
      </c>
      <c r="G132" s="82">
        <v>0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0</v>
      </c>
      <c r="S132" s="82">
        <v>0</v>
      </c>
      <c r="T132" s="82">
        <v>0</v>
      </c>
      <c r="U132" s="82">
        <v>0</v>
      </c>
      <c r="V132" s="82">
        <v>0</v>
      </c>
      <c r="W132" s="82">
        <v>0</v>
      </c>
      <c r="X132" s="82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f>'Ingreso de Datos 2020'!S93</f>
        <v>0</v>
      </c>
      <c r="AI132" s="85">
        <f t="shared" si="82"/>
        <v>0</v>
      </c>
    </row>
    <row r="133" spans="1:35" ht="12.75" customHeight="1" x14ac:dyDescent="0.2">
      <c r="A133" s="134"/>
      <c r="B133" s="138"/>
      <c r="C133" s="11" t="s">
        <v>39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0</v>
      </c>
      <c r="S133" s="83">
        <v>0</v>
      </c>
      <c r="T133" s="83">
        <v>0</v>
      </c>
      <c r="U133" s="83">
        <v>0</v>
      </c>
      <c r="V133" s="83">
        <v>0</v>
      </c>
      <c r="W133" s="83">
        <v>0</v>
      </c>
      <c r="X133" s="83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f>'Ingreso de Datos 2020'!S94</f>
        <v>0</v>
      </c>
      <c r="AI133" s="86">
        <f t="shared" si="82"/>
        <v>0</v>
      </c>
    </row>
    <row r="134" spans="1:35" ht="12.75" customHeight="1" x14ac:dyDescent="0.2">
      <c r="A134" s="134"/>
      <c r="B134" s="137" t="s">
        <v>45</v>
      </c>
      <c r="C134" s="10" t="s">
        <v>25</v>
      </c>
      <c r="D134" s="82">
        <v>0</v>
      </c>
      <c r="E134" s="82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f>'Ingreso de Datos 2020'!S101</f>
        <v>0</v>
      </c>
      <c r="AF134" s="17">
        <v>0</v>
      </c>
      <c r="AG134" s="17">
        <v>0</v>
      </c>
      <c r="AH134" s="17">
        <f>'Ingreso de Datos 2020'!S95</f>
        <v>0</v>
      </c>
      <c r="AI134" s="85">
        <f t="shared" si="82"/>
        <v>0</v>
      </c>
    </row>
    <row r="135" spans="1:35" ht="12.75" customHeight="1" x14ac:dyDescent="0.2">
      <c r="A135" s="148"/>
      <c r="B135" s="138"/>
      <c r="C135" s="11" t="s">
        <v>39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  <c r="Q135" s="83">
        <v>0</v>
      </c>
      <c r="R135" s="83">
        <v>0</v>
      </c>
      <c r="S135" s="83">
        <v>0</v>
      </c>
      <c r="T135" s="83">
        <v>0</v>
      </c>
      <c r="U135" s="83">
        <v>0</v>
      </c>
      <c r="V135" s="83">
        <v>0</v>
      </c>
      <c r="W135" s="83">
        <v>0</v>
      </c>
      <c r="X135" s="83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f>'Ingreso de Datos 2020'!S102</f>
        <v>0</v>
      </c>
      <c r="AF135" s="18">
        <v>0</v>
      </c>
      <c r="AG135" s="18">
        <v>0</v>
      </c>
      <c r="AH135" s="18">
        <f>'Ingreso de Datos 2020'!S96</f>
        <v>0</v>
      </c>
      <c r="AI135" s="86">
        <f t="shared" si="82"/>
        <v>0</v>
      </c>
    </row>
    <row r="136" spans="1:35" ht="12.75" customHeight="1" x14ac:dyDescent="0.2">
      <c r="A136" s="3" t="str">
        <f>A46</f>
        <v>FUENTE: reporte mensual Metas Subsidios Asignados DPH a DIFIN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8"/>
      <c r="AD136" s="28"/>
      <c r="AE136" s="28"/>
      <c r="AF136" s="28"/>
      <c r="AG136" s="28"/>
      <c r="AH136" s="28"/>
      <c r="AI136" s="28"/>
    </row>
    <row r="137" spans="1:3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</sheetData>
  <sheetProtection sheet="1" objects="1" scenarios="1"/>
  <mergeCells count="69">
    <mergeCell ref="A83:A90"/>
    <mergeCell ref="B89:B90"/>
    <mergeCell ref="A128:A135"/>
    <mergeCell ref="B134:B135"/>
    <mergeCell ref="A69:A82"/>
    <mergeCell ref="A114:A127"/>
    <mergeCell ref="B126:B127"/>
    <mergeCell ref="B124:B125"/>
    <mergeCell ref="B132:B133"/>
    <mergeCell ref="B85:B86"/>
    <mergeCell ref="B83:B84"/>
    <mergeCell ref="B75:B76"/>
    <mergeCell ref="B108:B109"/>
    <mergeCell ref="B120:B121"/>
    <mergeCell ref="B122:B123"/>
    <mergeCell ref="B77:B78"/>
    <mergeCell ref="A57:A68"/>
    <mergeCell ref="B57:B58"/>
    <mergeCell ref="B71:B72"/>
    <mergeCell ref="B69:B70"/>
    <mergeCell ref="B67:B68"/>
    <mergeCell ref="B65:B66"/>
    <mergeCell ref="A38:A45"/>
    <mergeCell ref="B44:B45"/>
    <mergeCell ref="B38:B39"/>
    <mergeCell ref="B42:B43"/>
    <mergeCell ref="A52:C53"/>
    <mergeCell ref="B40:B41"/>
    <mergeCell ref="A7:C8"/>
    <mergeCell ref="B26:B27"/>
    <mergeCell ref="B28:B29"/>
    <mergeCell ref="A24:A37"/>
    <mergeCell ref="B24:B25"/>
    <mergeCell ref="A12:A23"/>
    <mergeCell ref="B22:B23"/>
    <mergeCell ref="B12:B13"/>
    <mergeCell ref="B14:B15"/>
    <mergeCell ref="B18:B19"/>
    <mergeCell ref="B16:B17"/>
    <mergeCell ref="B30:B31"/>
    <mergeCell ref="B32:B33"/>
    <mergeCell ref="B34:B35"/>
    <mergeCell ref="B36:B37"/>
    <mergeCell ref="B20:B21"/>
    <mergeCell ref="B79:B80"/>
    <mergeCell ref="B81:B82"/>
    <mergeCell ref="B114:B115"/>
    <mergeCell ref="B116:B117"/>
    <mergeCell ref="B118:B119"/>
    <mergeCell ref="B110:B111"/>
    <mergeCell ref="B102:B103"/>
    <mergeCell ref="B104:B105"/>
    <mergeCell ref="B106:B107"/>
    <mergeCell ref="B130:B131"/>
    <mergeCell ref="A102:A113"/>
    <mergeCell ref="B112:B113"/>
    <mergeCell ref="AI7:AI8"/>
    <mergeCell ref="AI52:AI53"/>
    <mergeCell ref="AI97:AI98"/>
    <mergeCell ref="D7:AH7"/>
    <mergeCell ref="D52:AH52"/>
    <mergeCell ref="D97:AH97"/>
    <mergeCell ref="B128:B129"/>
    <mergeCell ref="B73:B74"/>
    <mergeCell ref="B59:B60"/>
    <mergeCell ref="B61:B62"/>
    <mergeCell ref="B63:B64"/>
    <mergeCell ref="A97:C98"/>
    <mergeCell ref="B87:B88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tabColor rgb="FFFF9933"/>
    <pageSetUpPr fitToPage="1"/>
  </sheetPr>
  <dimension ref="A1:AL265"/>
  <sheetViews>
    <sheetView workbookViewId="0">
      <pane xSplit="3" ySplit="8" topLeftCell="AH9" activePane="bottomRight" state="frozen"/>
      <selection activeCell="A7" sqref="A7:B8"/>
      <selection pane="topRight" activeCell="A7" sqref="A7:B8"/>
      <selection pane="bottomLeft" activeCell="A7" sqref="A7:B8"/>
      <selection pane="bottomRight" activeCell="A7" sqref="A7:C8"/>
    </sheetView>
  </sheetViews>
  <sheetFormatPr baseColWidth="10" defaultColWidth="11.42578125" defaultRowHeight="12.75" customHeight="1" x14ac:dyDescent="0.2"/>
  <cols>
    <col min="1" max="1" width="11.5703125" style="2" customWidth="1"/>
    <col min="2" max="2" width="36.28515625" style="2" customWidth="1"/>
    <col min="3" max="23" width="7.5703125" style="2" customWidth="1"/>
    <col min="24" max="35" width="16.7109375" style="4" customWidth="1"/>
    <col min="36" max="86" width="13.7109375" style="1" customWidth="1"/>
    <col min="87" max="16384" width="11.42578125" style="1"/>
  </cols>
  <sheetData>
    <row r="1" spans="1:36" ht="12.75" customHeight="1" x14ac:dyDescent="0.2">
      <c r="A1" s="26"/>
      <c r="AH1" s="90" t="str">
        <f>'Ingreso de Datos 2020'!A1</f>
        <v>SUBSIDIOS PAGADOS PROGRAMA REGULAR Y RECONSTRUCCIÓN</v>
      </c>
    </row>
    <row r="2" spans="1:36" ht="12.75" customHeight="1" x14ac:dyDescent="0.2">
      <c r="A2" s="2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AC2" s="32"/>
      <c r="AH2" s="90" t="str">
        <f>'Ingreso de Datos 2020'!A2</f>
        <v>EQUIPO DE ESTADISTICAS – COMISIÓN DE ESTUDIOS HABITACIONALES Y URBANOS</v>
      </c>
    </row>
    <row r="3" spans="1:36" ht="12.75" customHeight="1" x14ac:dyDescent="0.2">
      <c r="A3" s="26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AC3" s="33"/>
      <c r="AH3" s="90" t="str">
        <f>'Ingreso de Datos 2020'!A5</f>
        <v>PERIODO: 1990 - DICIEMBRE 2020</v>
      </c>
    </row>
    <row r="4" spans="1:36" ht="12.75" customHeight="1" x14ac:dyDescent="0.2">
      <c r="AH4" s="90" t="str">
        <f>'Ingreso de Datos 2020'!A6</f>
        <v>POR AÑO Y PROGRAMA</v>
      </c>
    </row>
    <row r="5" spans="1:36" ht="12.75" customHeight="1" x14ac:dyDescent="0.2">
      <c r="A5" s="26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AC5" s="34"/>
    </row>
    <row r="6" spans="1:36" ht="12.75" customHeight="1" thickBot="1" x14ac:dyDescent="0.25">
      <c r="A6" s="60" t="s">
        <v>51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AC6" s="34"/>
    </row>
    <row r="7" spans="1:36" s="7" customFormat="1" ht="12.75" customHeight="1" x14ac:dyDescent="0.2">
      <c r="A7" s="143" t="s">
        <v>52</v>
      </c>
      <c r="B7" s="144"/>
      <c r="C7" s="145"/>
      <c r="D7" s="141" t="s">
        <v>53</v>
      </c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39" t="s">
        <v>22</v>
      </c>
    </row>
    <row r="8" spans="1:36" s="7" customFormat="1" ht="12.75" customHeight="1" thickBot="1" x14ac:dyDescent="0.25">
      <c r="A8" s="146"/>
      <c r="B8" s="147"/>
      <c r="C8" s="147"/>
      <c r="D8" s="91">
        <v>1990</v>
      </c>
      <c r="E8" s="91">
        <v>1991</v>
      </c>
      <c r="F8" s="91">
        <v>1992</v>
      </c>
      <c r="G8" s="91">
        <v>1993</v>
      </c>
      <c r="H8" s="91">
        <v>1994</v>
      </c>
      <c r="I8" s="91">
        <v>1995</v>
      </c>
      <c r="J8" s="91">
        <v>1996</v>
      </c>
      <c r="K8" s="91">
        <v>1997</v>
      </c>
      <c r="L8" s="91">
        <v>1998</v>
      </c>
      <c r="M8" s="91">
        <v>1999</v>
      </c>
      <c r="N8" s="91">
        <v>2000</v>
      </c>
      <c r="O8" s="91">
        <v>2001</v>
      </c>
      <c r="P8" s="91">
        <v>2002</v>
      </c>
      <c r="Q8" s="91">
        <v>2003</v>
      </c>
      <c r="R8" s="91">
        <v>2004</v>
      </c>
      <c r="S8" s="91">
        <v>2005</v>
      </c>
      <c r="T8" s="91">
        <v>2006</v>
      </c>
      <c r="U8" s="91">
        <v>2007</v>
      </c>
      <c r="V8" s="91">
        <v>2008</v>
      </c>
      <c r="W8" s="91">
        <v>2009</v>
      </c>
      <c r="X8" s="91">
        <v>2010</v>
      </c>
      <c r="Y8" s="91">
        <v>2011</v>
      </c>
      <c r="Z8" s="91">
        <v>2012</v>
      </c>
      <c r="AA8" s="91">
        <v>2013</v>
      </c>
      <c r="AB8" s="91">
        <v>2014</v>
      </c>
      <c r="AC8" s="91">
        <v>2015</v>
      </c>
      <c r="AD8" s="91">
        <v>2016</v>
      </c>
      <c r="AE8" s="91">
        <v>2017</v>
      </c>
      <c r="AF8" s="91">
        <v>2018</v>
      </c>
      <c r="AG8" s="102">
        <v>2019</v>
      </c>
      <c r="AH8" s="102">
        <v>2020</v>
      </c>
      <c r="AI8" s="140"/>
    </row>
    <row r="9" spans="1:36" s="9" customFormat="1" ht="12.75" customHeight="1" x14ac:dyDescent="0.2">
      <c r="A9" s="39"/>
      <c r="B9" s="40" t="s">
        <v>54</v>
      </c>
      <c r="C9" s="25" t="s">
        <v>25</v>
      </c>
      <c r="D9" s="25">
        <f>D12+D14+D16+D18+D20+D22+D24+D26+D28+D30+D32+D34+D36+D38+D40+D42+D44</f>
        <v>3015</v>
      </c>
      <c r="E9" s="25">
        <f t="shared" ref="E9:AH9" si="0">E12+E14+E16+E18+E20+E22+E24+E26+E28+E30+E32+E34+E36+E38+E40+E42+E44</f>
        <v>3541</v>
      </c>
      <c r="F9" s="25">
        <f t="shared" si="0"/>
        <v>3443</v>
      </c>
      <c r="G9" s="25">
        <f t="shared" si="0"/>
        <v>4804</v>
      </c>
      <c r="H9" s="25">
        <f t="shared" si="0"/>
        <v>4591</v>
      </c>
      <c r="I9" s="25">
        <f t="shared" si="0"/>
        <v>4801</v>
      </c>
      <c r="J9" s="25">
        <f t="shared" si="0"/>
        <v>3920</v>
      </c>
      <c r="K9" s="25">
        <f t="shared" si="0"/>
        <v>3991</v>
      </c>
      <c r="L9" s="25">
        <f t="shared" si="0"/>
        <v>4168</v>
      </c>
      <c r="M9" s="25">
        <f t="shared" si="0"/>
        <v>3664</v>
      </c>
      <c r="N9" s="25">
        <f t="shared" si="0"/>
        <v>4458</v>
      </c>
      <c r="O9" s="25">
        <f t="shared" si="0"/>
        <v>3945</v>
      </c>
      <c r="P9" s="25">
        <f t="shared" si="0"/>
        <v>5320</v>
      </c>
      <c r="Q9" s="25">
        <f t="shared" si="0"/>
        <v>4869</v>
      </c>
      <c r="R9" s="25">
        <f t="shared" si="0"/>
        <v>5010</v>
      </c>
      <c r="S9" s="25">
        <f t="shared" si="0"/>
        <v>5616</v>
      </c>
      <c r="T9" s="25">
        <f t="shared" si="0"/>
        <v>5725</v>
      </c>
      <c r="U9" s="25">
        <f t="shared" si="0"/>
        <v>5112</v>
      </c>
      <c r="V9" s="25">
        <f t="shared" si="0"/>
        <v>7294</v>
      </c>
      <c r="W9" s="25">
        <f t="shared" si="0"/>
        <v>6303</v>
      </c>
      <c r="X9" s="25">
        <f t="shared" si="0"/>
        <v>7115</v>
      </c>
      <c r="Y9" s="25">
        <f t="shared" si="0"/>
        <v>12404</v>
      </c>
      <c r="Z9" s="25">
        <f t="shared" si="0"/>
        <v>13740</v>
      </c>
      <c r="AA9" s="25">
        <f t="shared" si="0"/>
        <v>11130</v>
      </c>
      <c r="AB9" s="25">
        <f t="shared" si="0"/>
        <v>8857</v>
      </c>
      <c r="AC9" s="25">
        <f t="shared" si="0"/>
        <v>9205</v>
      </c>
      <c r="AD9" s="25">
        <f t="shared" si="0"/>
        <v>7780</v>
      </c>
      <c r="AE9" s="25">
        <f t="shared" si="0"/>
        <v>8841.9936212993125</v>
      </c>
      <c r="AF9" s="25">
        <f t="shared" si="0"/>
        <v>8097</v>
      </c>
      <c r="AG9" s="25">
        <f t="shared" ref="AG9" si="1">AG12+AG14+AG16+AG18+AG20+AG22+AG24+AG26+AG28+AG30+AG32+AG34+AG36+AG38+AG40+AG42+AG44</f>
        <v>7715</v>
      </c>
      <c r="AH9" s="25">
        <f t="shared" si="0"/>
        <v>7211</v>
      </c>
      <c r="AI9" s="42">
        <f>SUM(D9:AH9)</f>
        <v>195685.99362129931</v>
      </c>
      <c r="AJ9" s="8"/>
    </row>
    <row r="10" spans="1:36" s="9" customFormat="1" ht="12.75" customHeight="1" thickBot="1" x14ac:dyDescent="0.25">
      <c r="A10" s="43"/>
      <c r="B10" s="16"/>
      <c r="C10" s="20" t="s">
        <v>39</v>
      </c>
      <c r="D10" s="20">
        <f>D13+D15+D17+D19+D21+D23+D25+D27+D29+D31+D33+D35+D37+D39+D41+D43+D45</f>
        <v>331492.82</v>
      </c>
      <c r="E10" s="20">
        <f t="shared" ref="E10:AH10" si="2">E13+E15+E17+E19+E21+E23+E25+E27+E29+E31+E33+E35+E37+E39+E41+E43+E45</f>
        <v>387012.11</v>
      </c>
      <c r="F10" s="20">
        <f t="shared" si="2"/>
        <v>380989.27</v>
      </c>
      <c r="G10" s="20">
        <f t="shared" si="2"/>
        <v>515691.43</v>
      </c>
      <c r="H10" s="20">
        <f t="shared" si="2"/>
        <v>511744.19</v>
      </c>
      <c r="I10" s="20">
        <f t="shared" si="2"/>
        <v>537223.34000000008</v>
      </c>
      <c r="J10" s="20">
        <f t="shared" si="2"/>
        <v>432978.45</v>
      </c>
      <c r="K10" s="20">
        <f t="shared" si="2"/>
        <v>443330.31</v>
      </c>
      <c r="L10" s="20">
        <f t="shared" si="2"/>
        <v>475260.86</v>
      </c>
      <c r="M10" s="20">
        <f t="shared" si="2"/>
        <v>396529.24</v>
      </c>
      <c r="N10" s="20">
        <f t="shared" si="2"/>
        <v>516404.03</v>
      </c>
      <c r="O10" s="20">
        <f t="shared" si="2"/>
        <v>474540.63</v>
      </c>
      <c r="P10" s="20">
        <f t="shared" si="2"/>
        <v>657896.75</v>
      </c>
      <c r="Q10" s="20">
        <f t="shared" si="2"/>
        <v>603567.71</v>
      </c>
      <c r="R10" s="20">
        <f t="shared" si="2"/>
        <v>699649.38</v>
      </c>
      <c r="S10" s="20">
        <f t="shared" si="2"/>
        <v>850640.17999999993</v>
      </c>
      <c r="T10" s="20">
        <f t="shared" si="2"/>
        <v>893766.09</v>
      </c>
      <c r="U10" s="20">
        <f t="shared" si="2"/>
        <v>964434</v>
      </c>
      <c r="V10" s="20">
        <f t="shared" si="2"/>
        <v>1521579.7400000005</v>
      </c>
      <c r="W10" s="20">
        <f t="shared" si="2"/>
        <v>1434473.62622</v>
      </c>
      <c r="X10" s="20">
        <f t="shared" si="2"/>
        <v>2214718.0343153127</v>
      </c>
      <c r="Y10" s="20">
        <f t="shared" si="2"/>
        <v>3967882.1569503443</v>
      </c>
      <c r="Z10" s="20">
        <f t="shared" si="2"/>
        <v>4678735</v>
      </c>
      <c r="AA10" s="20">
        <f t="shared" si="2"/>
        <v>4251632</v>
      </c>
      <c r="AB10" s="20">
        <f t="shared" si="2"/>
        <v>3369582</v>
      </c>
      <c r="AC10" s="20">
        <f t="shared" si="2"/>
        <v>2565827</v>
      </c>
      <c r="AD10" s="20">
        <f t="shared" si="2"/>
        <v>2648598</v>
      </c>
      <c r="AE10" s="20">
        <f t="shared" si="2"/>
        <v>2664381</v>
      </c>
      <c r="AF10" s="20">
        <f t="shared" si="2"/>
        <v>2427374</v>
      </c>
      <c r="AG10" s="20">
        <f t="shared" ref="AG10" si="3">AG13+AG15+AG17+AG19+AG21+AG23+AG25+AG27+AG29+AG31+AG33+AG35+AG37+AG39+AG41+AG43+AG45</f>
        <v>2875116</v>
      </c>
      <c r="AH10" s="20">
        <f t="shared" si="2"/>
        <v>1943178.9457555555</v>
      </c>
      <c r="AI10" s="45">
        <f>SUM(D10:AH10)</f>
        <v>46636228.293241218</v>
      </c>
      <c r="AJ10" s="8"/>
    </row>
    <row r="11" spans="1:36" s="7" customFormat="1" ht="12.75" customHeight="1" x14ac:dyDescent="0.2"/>
    <row r="12" spans="1:36" ht="12.75" customHeight="1" x14ac:dyDescent="0.2">
      <c r="A12" s="120" t="s">
        <v>23</v>
      </c>
      <c r="B12" s="137" t="s">
        <v>24</v>
      </c>
      <c r="C12" s="59" t="s">
        <v>25</v>
      </c>
      <c r="D12" s="17">
        <f t="shared" ref="D12:AH12" si="4">D57+D102</f>
        <v>1560</v>
      </c>
      <c r="E12" s="17">
        <f t="shared" si="4"/>
        <v>1162</v>
      </c>
      <c r="F12" s="17">
        <f t="shared" si="4"/>
        <v>1132</v>
      </c>
      <c r="G12" s="17">
        <f t="shared" si="4"/>
        <v>1151</v>
      </c>
      <c r="H12" s="17">
        <f t="shared" si="4"/>
        <v>1113</v>
      </c>
      <c r="I12" s="17">
        <f t="shared" si="4"/>
        <v>1161</v>
      </c>
      <c r="J12" s="17">
        <f t="shared" si="4"/>
        <v>779</v>
      </c>
      <c r="K12" s="17">
        <f t="shared" si="4"/>
        <v>743</v>
      </c>
      <c r="L12" s="17">
        <f t="shared" si="4"/>
        <v>641</v>
      </c>
      <c r="M12" s="17">
        <f t="shared" si="4"/>
        <v>852</v>
      </c>
      <c r="N12" s="17">
        <f t="shared" si="4"/>
        <v>798</v>
      </c>
      <c r="O12" s="17">
        <f t="shared" si="4"/>
        <v>421</v>
      </c>
      <c r="P12" s="17">
        <f t="shared" si="4"/>
        <v>749</v>
      </c>
      <c r="Q12" s="17">
        <f t="shared" si="4"/>
        <v>671</v>
      </c>
      <c r="R12" s="17">
        <f t="shared" si="4"/>
        <v>773</v>
      </c>
      <c r="S12" s="17">
        <f t="shared" si="4"/>
        <v>1238</v>
      </c>
      <c r="T12" s="17">
        <f t="shared" si="4"/>
        <v>1059</v>
      </c>
      <c r="U12" s="17">
        <f t="shared" si="4"/>
        <v>1032</v>
      </c>
      <c r="V12" s="17">
        <f t="shared" si="4"/>
        <v>914</v>
      </c>
      <c r="W12" s="17">
        <f t="shared" si="4"/>
        <v>617</v>
      </c>
      <c r="X12" s="17">
        <f t="shared" si="4"/>
        <v>309</v>
      </c>
      <c r="Y12" s="17">
        <f t="shared" si="4"/>
        <v>222</v>
      </c>
      <c r="Z12" s="17">
        <f t="shared" si="4"/>
        <v>99</v>
      </c>
      <c r="AA12" s="17">
        <f t="shared" si="4"/>
        <v>45</v>
      </c>
      <c r="AB12" s="17">
        <f t="shared" si="4"/>
        <v>15</v>
      </c>
      <c r="AC12" s="17">
        <f t="shared" si="4"/>
        <v>0</v>
      </c>
      <c r="AD12" s="17">
        <f t="shared" si="4"/>
        <v>0</v>
      </c>
      <c r="AE12" s="17">
        <f t="shared" si="4"/>
        <v>0</v>
      </c>
      <c r="AF12" s="17">
        <f t="shared" si="4"/>
        <v>0</v>
      </c>
      <c r="AG12" s="17">
        <f t="shared" ref="AG12" si="5">AG57+AG102</f>
        <v>0</v>
      </c>
      <c r="AH12" s="17">
        <f t="shared" si="4"/>
        <v>0</v>
      </c>
      <c r="AI12" s="85">
        <f>SUM(D12:AH12)</f>
        <v>19256</v>
      </c>
    </row>
    <row r="13" spans="1:36" ht="12.75" customHeight="1" x14ac:dyDescent="0.2">
      <c r="A13" s="121"/>
      <c r="B13" s="138"/>
      <c r="C13" s="57" t="s">
        <v>39</v>
      </c>
      <c r="D13" s="18">
        <f t="shared" ref="D13:AH13" si="6">D58+D103</f>
        <v>142695.6</v>
      </c>
      <c r="E13" s="18">
        <f t="shared" si="6"/>
        <v>113898.31</v>
      </c>
      <c r="F13" s="18">
        <f t="shared" si="6"/>
        <v>126541.83</v>
      </c>
      <c r="G13" s="18">
        <f t="shared" si="6"/>
        <v>128613.23</v>
      </c>
      <c r="H13" s="18">
        <f t="shared" si="6"/>
        <v>125418.68</v>
      </c>
      <c r="I13" s="18">
        <f t="shared" si="6"/>
        <v>126485.95</v>
      </c>
      <c r="J13" s="18">
        <f t="shared" si="6"/>
        <v>92283.49</v>
      </c>
      <c r="K13" s="18">
        <f t="shared" si="6"/>
        <v>98414.42</v>
      </c>
      <c r="L13" s="18">
        <f t="shared" si="6"/>
        <v>84994.3</v>
      </c>
      <c r="M13" s="18">
        <f t="shared" si="6"/>
        <v>76034.600000000006</v>
      </c>
      <c r="N13" s="18">
        <f t="shared" si="6"/>
        <v>103719.26</v>
      </c>
      <c r="O13" s="18">
        <f t="shared" si="6"/>
        <v>53583</v>
      </c>
      <c r="P13" s="18">
        <f t="shared" si="6"/>
        <v>94520</v>
      </c>
      <c r="Q13" s="18">
        <f t="shared" si="6"/>
        <v>91271.42</v>
      </c>
      <c r="R13" s="18">
        <f t="shared" si="6"/>
        <v>110651.5</v>
      </c>
      <c r="S13" s="18">
        <f t="shared" si="6"/>
        <v>180801.33</v>
      </c>
      <c r="T13" s="18">
        <f t="shared" si="6"/>
        <v>151629.07999999999</v>
      </c>
      <c r="U13" s="18">
        <f t="shared" si="6"/>
        <v>161748</v>
      </c>
      <c r="V13" s="18">
        <f t="shared" si="6"/>
        <v>206598.41</v>
      </c>
      <c r="W13" s="18">
        <f t="shared" si="6"/>
        <v>158492.56</v>
      </c>
      <c r="X13" s="18">
        <f t="shared" si="6"/>
        <v>97288.432343635155</v>
      </c>
      <c r="Y13" s="18">
        <f t="shared" si="6"/>
        <v>71024</v>
      </c>
      <c r="Z13" s="18">
        <f t="shared" si="6"/>
        <v>31274</v>
      </c>
      <c r="AA13" s="18">
        <f t="shared" si="6"/>
        <v>14725</v>
      </c>
      <c r="AB13" s="18">
        <f t="shared" si="6"/>
        <v>4611</v>
      </c>
      <c r="AC13" s="18">
        <f t="shared" si="6"/>
        <v>0</v>
      </c>
      <c r="AD13" s="18">
        <f t="shared" si="6"/>
        <v>0</v>
      </c>
      <c r="AE13" s="18">
        <f t="shared" si="6"/>
        <v>0</v>
      </c>
      <c r="AF13" s="18">
        <f t="shared" si="6"/>
        <v>0</v>
      </c>
      <c r="AG13" s="18">
        <f t="shared" ref="AG13" si="7">AG58+AG103</f>
        <v>0</v>
      </c>
      <c r="AH13" s="18">
        <f t="shared" si="6"/>
        <v>0</v>
      </c>
      <c r="AI13" s="86">
        <f t="shared" ref="AI13:AI45" si="8">SUM(D13:AH13)</f>
        <v>2647317.4023436354</v>
      </c>
    </row>
    <row r="14" spans="1:36" ht="12.75" customHeight="1" x14ac:dyDescent="0.2">
      <c r="A14" s="121"/>
      <c r="B14" s="137" t="s">
        <v>27</v>
      </c>
      <c r="C14" s="10" t="s">
        <v>25</v>
      </c>
      <c r="D14" s="17">
        <f t="shared" ref="D14:AH14" si="9">D59+D104</f>
        <v>0</v>
      </c>
      <c r="E14" s="17">
        <f t="shared" si="9"/>
        <v>107</v>
      </c>
      <c r="F14" s="17">
        <f t="shared" si="9"/>
        <v>397</v>
      </c>
      <c r="G14" s="17">
        <f t="shared" si="9"/>
        <v>1082</v>
      </c>
      <c r="H14" s="17">
        <f t="shared" si="9"/>
        <v>655</v>
      </c>
      <c r="I14" s="17">
        <f t="shared" si="9"/>
        <v>841</v>
      </c>
      <c r="J14" s="17">
        <f t="shared" si="9"/>
        <v>1144</v>
      </c>
      <c r="K14" s="17">
        <f t="shared" si="9"/>
        <v>1204</v>
      </c>
      <c r="L14" s="17">
        <f t="shared" si="9"/>
        <v>1503</v>
      </c>
      <c r="M14" s="17">
        <f t="shared" si="9"/>
        <v>1089</v>
      </c>
      <c r="N14" s="17">
        <f t="shared" si="9"/>
        <v>1496</v>
      </c>
      <c r="O14" s="17">
        <f t="shared" si="9"/>
        <v>1404</v>
      </c>
      <c r="P14" s="17">
        <f t="shared" si="9"/>
        <v>1735</v>
      </c>
      <c r="Q14" s="17">
        <f t="shared" si="9"/>
        <v>1475</v>
      </c>
      <c r="R14" s="17">
        <f t="shared" si="9"/>
        <v>1728</v>
      </c>
      <c r="S14" s="17">
        <f t="shared" si="9"/>
        <v>1602</v>
      </c>
      <c r="T14" s="17">
        <f t="shared" si="9"/>
        <v>883</v>
      </c>
      <c r="U14" s="17">
        <f t="shared" si="9"/>
        <v>168</v>
      </c>
      <c r="V14" s="17">
        <f t="shared" si="9"/>
        <v>8</v>
      </c>
      <c r="W14" s="17">
        <f t="shared" si="9"/>
        <v>1</v>
      </c>
      <c r="X14" s="17">
        <f t="shared" si="9"/>
        <v>0</v>
      </c>
      <c r="Y14" s="17">
        <f t="shared" si="9"/>
        <v>0</v>
      </c>
      <c r="Z14" s="17">
        <f t="shared" si="9"/>
        <v>0</v>
      </c>
      <c r="AA14" s="17">
        <f t="shared" si="9"/>
        <v>0</v>
      </c>
      <c r="AB14" s="17">
        <f t="shared" si="9"/>
        <v>0</v>
      </c>
      <c r="AC14" s="17">
        <f t="shared" si="9"/>
        <v>0</v>
      </c>
      <c r="AD14" s="17">
        <f t="shared" si="9"/>
        <v>0</v>
      </c>
      <c r="AE14" s="17">
        <f t="shared" si="9"/>
        <v>0</v>
      </c>
      <c r="AF14" s="17">
        <f t="shared" si="9"/>
        <v>0</v>
      </c>
      <c r="AG14" s="17">
        <f t="shared" ref="AG14" si="10">AG59+AG104</f>
        <v>0</v>
      </c>
      <c r="AH14" s="17">
        <f t="shared" si="9"/>
        <v>0</v>
      </c>
      <c r="AI14" s="85">
        <f t="shared" si="8"/>
        <v>18522</v>
      </c>
    </row>
    <row r="15" spans="1:36" ht="12.75" customHeight="1" x14ac:dyDescent="0.2">
      <c r="A15" s="121"/>
      <c r="B15" s="138"/>
      <c r="C15" s="11" t="s">
        <v>39</v>
      </c>
      <c r="D15" s="18">
        <f t="shared" ref="D15:AH15" si="11">D60+D105</f>
        <v>0</v>
      </c>
      <c r="E15" s="18">
        <f t="shared" si="11"/>
        <v>10700</v>
      </c>
      <c r="F15" s="18">
        <f t="shared" si="11"/>
        <v>40445</v>
      </c>
      <c r="G15" s="18">
        <f t="shared" si="11"/>
        <v>106395</v>
      </c>
      <c r="H15" s="18">
        <f t="shared" si="11"/>
        <v>69963</v>
      </c>
      <c r="I15" s="18">
        <f t="shared" si="11"/>
        <v>100141</v>
      </c>
      <c r="J15" s="18">
        <f t="shared" si="11"/>
        <v>127714</v>
      </c>
      <c r="K15" s="18">
        <f t="shared" si="11"/>
        <v>133068</v>
      </c>
      <c r="L15" s="18">
        <f t="shared" si="11"/>
        <v>176752</v>
      </c>
      <c r="M15" s="18">
        <f t="shared" si="11"/>
        <v>127067</v>
      </c>
      <c r="N15" s="18">
        <f t="shared" si="11"/>
        <v>162751</v>
      </c>
      <c r="O15" s="18">
        <f t="shared" si="11"/>
        <v>164808</v>
      </c>
      <c r="P15" s="18">
        <f t="shared" si="11"/>
        <v>230923</v>
      </c>
      <c r="Q15" s="18">
        <f t="shared" si="11"/>
        <v>203811</v>
      </c>
      <c r="R15" s="18">
        <f t="shared" si="11"/>
        <v>240297</v>
      </c>
      <c r="S15" s="18">
        <f t="shared" si="11"/>
        <v>217109</v>
      </c>
      <c r="T15" s="18">
        <f t="shared" si="11"/>
        <v>124227</v>
      </c>
      <c r="U15" s="18">
        <f t="shared" si="11"/>
        <v>24673</v>
      </c>
      <c r="V15" s="18">
        <f t="shared" si="11"/>
        <v>1110</v>
      </c>
      <c r="W15" s="18">
        <f t="shared" si="11"/>
        <v>150</v>
      </c>
      <c r="X15" s="18">
        <f t="shared" si="11"/>
        <v>0</v>
      </c>
      <c r="Y15" s="18">
        <f t="shared" si="11"/>
        <v>0</v>
      </c>
      <c r="Z15" s="18">
        <f t="shared" si="11"/>
        <v>0</v>
      </c>
      <c r="AA15" s="18">
        <f t="shared" si="11"/>
        <v>0</v>
      </c>
      <c r="AB15" s="18">
        <f t="shared" si="11"/>
        <v>0</v>
      </c>
      <c r="AC15" s="18">
        <f t="shared" si="11"/>
        <v>0</v>
      </c>
      <c r="AD15" s="18">
        <f t="shared" si="11"/>
        <v>0</v>
      </c>
      <c r="AE15" s="18">
        <f t="shared" si="11"/>
        <v>0</v>
      </c>
      <c r="AF15" s="18">
        <f t="shared" si="11"/>
        <v>0</v>
      </c>
      <c r="AG15" s="18">
        <f t="shared" ref="AG15" si="12">AG60+AG105</f>
        <v>0</v>
      </c>
      <c r="AH15" s="18">
        <f t="shared" si="11"/>
        <v>0</v>
      </c>
      <c r="AI15" s="86">
        <f t="shared" si="8"/>
        <v>2262104</v>
      </c>
    </row>
    <row r="16" spans="1:36" ht="12.75" customHeight="1" x14ac:dyDescent="0.2">
      <c r="A16" s="121"/>
      <c r="B16" s="137" t="s">
        <v>28</v>
      </c>
      <c r="C16" s="10" t="s">
        <v>25</v>
      </c>
      <c r="D16" s="17">
        <f t="shared" ref="D16:AH16" si="13">D61+D106</f>
        <v>0</v>
      </c>
      <c r="E16" s="17">
        <f t="shared" si="13"/>
        <v>0</v>
      </c>
      <c r="F16" s="17">
        <f t="shared" si="13"/>
        <v>0</v>
      </c>
      <c r="G16" s="17">
        <f t="shared" si="13"/>
        <v>0</v>
      </c>
      <c r="H16" s="17">
        <f t="shared" si="13"/>
        <v>0</v>
      </c>
      <c r="I16" s="17">
        <f t="shared" si="13"/>
        <v>0</v>
      </c>
      <c r="J16" s="17">
        <f t="shared" si="13"/>
        <v>0</v>
      </c>
      <c r="K16" s="17">
        <f t="shared" si="13"/>
        <v>38</v>
      </c>
      <c r="L16" s="17">
        <f t="shared" si="13"/>
        <v>140</v>
      </c>
      <c r="M16" s="17">
        <f t="shared" si="13"/>
        <v>323</v>
      </c>
      <c r="N16" s="17">
        <f t="shared" si="13"/>
        <v>892</v>
      </c>
      <c r="O16" s="17">
        <f t="shared" si="13"/>
        <v>1062</v>
      </c>
      <c r="P16" s="17">
        <f t="shared" si="13"/>
        <v>1281</v>
      </c>
      <c r="Q16" s="17">
        <f t="shared" si="13"/>
        <v>1190</v>
      </c>
      <c r="R16" s="17">
        <f t="shared" si="13"/>
        <v>826</v>
      </c>
      <c r="S16" s="17">
        <f t="shared" si="13"/>
        <v>385</v>
      </c>
      <c r="T16" s="17">
        <f t="shared" si="13"/>
        <v>115</v>
      </c>
      <c r="U16" s="17">
        <f t="shared" si="13"/>
        <v>6</v>
      </c>
      <c r="V16" s="17">
        <f t="shared" si="13"/>
        <v>0</v>
      </c>
      <c r="W16" s="17">
        <f t="shared" si="13"/>
        <v>0</v>
      </c>
      <c r="X16" s="17">
        <f t="shared" si="13"/>
        <v>0</v>
      </c>
      <c r="Y16" s="17">
        <f t="shared" si="13"/>
        <v>0</v>
      </c>
      <c r="Z16" s="17">
        <f t="shared" si="13"/>
        <v>0</v>
      </c>
      <c r="AA16" s="17">
        <f t="shared" si="13"/>
        <v>0</v>
      </c>
      <c r="AB16" s="17">
        <f t="shared" si="13"/>
        <v>0</v>
      </c>
      <c r="AC16" s="17">
        <f t="shared" si="13"/>
        <v>0</v>
      </c>
      <c r="AD16" s="17">
        <f t="shared" si="13"/>
        <v>0</v>
      </c>
      <c r="AE16" s="17">
        <f t="shared" si="13"/>
        <v>0</v>
      </c>
      <c r="AF16" s="17">
        <f t="shared" si="13"/>
        <v>0</v>
      </c>
      <c r="AG16" s="17">
        <f t="shared" ref="AG16" si="14">AG61+AG106</f>
        <v>0</v>
      </c>
      <c r="AH16" s="17">
        <f t="shared" si="13"/>
        <v>0</v>
      </c>
      <c r="AI16" s="85">
        <f t="shared" si="8"/>
        <v>6258</v>
      </c>
    </row>
    <row r="17" spans="1:38" ht="12.75" customHeight="1" x14ac:dyDescent="0.2">
      <c r="A17" s="121"/>
      <c r="B17" s="138"/>
      <c r="C17" s="11" t="s">
        <v>39</v>
      </c>
      <c r="D17" s="18">
        <f t="shared" ref="D17:AH17" si="15">D62+D107</f>
        <v>0</v>
      </c>
      <c r="E17" s="18">
        <f t="shared" si="15"/>
        <v>0</v>
      </c>
      <c r="F17" s="18">
        <f t="shared" si="15"/>
        <v>0</v>
      </c>
      <c r="G17" s="18">
        <f t="shared" si="15"/>
        <v>0</v>
      </c>
      <c r="H17" s="18">
        <f t="shared" si="15"/>
        <v>0</v>
      </c>
      <c r="I17" s="18">
        <f t="shared" si="15"/>
        <v>0</v>
      </c>
      <c r="J17" s="18">
        <f t="shared" si="15"/>
        <v>0</v>
      </c>
      <c r="K17" s="18">
        <f t="shared" si="15"/>
        <v>5288</v>
      </c>
      <c r="L17" s="18">
        <f t="shared" si="15"/>
        <v>19541</v>
      </c>
      <c r="M17" s="18">
        <f t="shared" si="15"/>
        <v>44674</v>
      </c>
      <c r="N17" s="18">
        <f t="shared" si="15"/>
        <v>123750</v>
      </c>
      <c r="O17" s="18">
        <f t="shared" si="15"/>
        <v>148399</v>
      </c>
      <c r="P17" s="18">
        <f t="shared" si="15"/>
        <v>173061</v>
      </c>
      <c r="Q17" s="18">
        <f t="shared" si="15"/>
        <v>148214</v>
      </c>
      <c r="R17" s="18">
        <f t="shared" si="15"/>
        <v>99214</v>
      </c>
      <c r="S17" s="18">
        <f t="shared" si="15"/>
        <v>45667</v>
      </c>
      <c r="T17" s="18">
        <f t="shared" si="15"/>
        <v>13660</v>
      </c>
      <c r="U17" s="18">
        <f t="shared" si="15"/>
        <v>727</v>
      </c>
      <c r="V17" s="18">
        <f t="shared" si="15"/>
        <v>0</v>
      </c>
      <c r="W17" s="18">
        <f t="shared" si="15"/>
        <v>0</v>
      </c>
      <c r="X17" s="18">
        <f t="shared" si="15"/>
        <v>0</v>
      </c>
      <c r="Y17" s="18">
        <f t="shared" si="15"/>
        <v>0</v>
      </c>
      <c r="Z17" s="18">
        <f t="shared" si="15"/>
        <v>0</v>
      </c>
      <c r="AA17" s="18">
        <f t="shared" si="15"/>
        <v>0</v>
      </c>
      <c r="AB17" s="18">
        <f t="shared" si="15"/>
        <v>0</v>
      </c>
      <c r="AC17" s="18">
        <f t="shared" si="15"/>
        <v>0</v>
      </c>
      <c r="AD17" s="18">
        <f t="shared" si="15"/>
        <v>0</v>
      </c>
      <c r="AE17" s="18">
        <f t="shared" si="15"/>
        <v>0</v>
      </c>
      <c r="AF17" s="18">
        <f t="shared" si="15"/>
        <v>0</v>
      </c>
      <c r="AG17" s="18">
        <f t="shared" ref="AG17" si="16">AG62+AG107</f>
        <v>0</v>
      </c>
      <c r="AH17" s="18">
        <f t="shared" si="15"/>
        <v>0</v>
      </c>
      <c r="AI17" s="86">
        <f t="shared" si="8"/>
        <v>822195</v>
      </c>
    </row>
    <row r="18" spans="1:38" ht="12.75" customHeight="1" x14ac:dyDescent="0.2">
      <c r="A18" s="121"/>
      <c r="B18" s="137" t="s">
        <v>29</v>
      </c>
      <c r="C18" s="10" t="s">
        <v>25</v>
      </c>
      <c r="D18" s="17">
        <f t="shared" ref="D18:AH18" si="17">D63+D108</f>
        <v>0</v>
      </c>
      <c r="E18" s="17">
        <f t="shared" si="17"/>
        <v>0</v>
      </c>
      <c r="F18" s="17">
        <f t="shared" si="17"/>
        <v>0</v>
      </c>
      <c r="G18" s="17">
        <f t="shared" si="17"/>
        <v>0</v>
      </c>
      <c r="H18" s="17">
        <f t="shared" si="17"/>
        <v>0</v>
      </c>
      <c r="I18" s="17">
        <f t="shared" si="17"/>
        <v>0</v>
      </c>
      <c r="J18" s="17">
        <f t="shared" si="17"/>
        <v>0</v>
      </c>
      <c r="K18" s="17">
        <f t="shared" si="17"/>
        <v>0</v>
      </c>
      <c r="L18" s="17">
        <f t="shared" si="17"/>
        <v>0</v>
      </c>
      <c r="M18" s="17">
        <f t="shared" si="17"/>
        <v>0</v>
      </c>
      <c r="N18" s="17">
        <f t="shared" si="17"/>
        <v>0</v>
      </c>
      <c r="O18" s="17">
        <f t="shared" si="17"/>
        <v>0</v>
      </c>
      <c r="P18" s="17">
        <f t="shared" si="17"/>
        <v>0</v>
      </c>
      <c r="Q18" s="17">
        <f t="shared" si="17"/>
        <v>29</v>
      </c>
      <c r="R18" s="17">
        <f t="shared" si="17"/>
        <v>528</v>
      </c>
      <c r="S18" s="17">
        <f t="shared" si="17"/>
        <v>923</v>
      </c>
      <c r="T18" s="17">
        <f t="shared" si="17"/>
        <v>1297</v>
      </c>
      <c r="U18" s="17">
        <f t="shared" si="17"/>
        <v>1455</v>
      </c>
      <c r="V18" s="17">
        <f t="shared" si="17"/>
        <v>2839</v>
      </c>
      <c r="W18" s="17">
        <f t="shared" si="17"/>
        <v>2081</v>
      </c>
      <c r="X18" s="17">
        <f t="shared" si="17"/>
        <v>2855</v>
      </c>
      <c r="Y18" s="17">
        <f t="shared" si="17"/>
        <v>5180</v>
      </c>
      <c r="Z18" s="17">
        <f t="shared" si="17"/>
        <v>7237</v>
      </c>
      <c r="AA18" s="17">
        <f t="shared" si="17"/>
        <v>5561</v>
      </c>
      <c r="AB18" s="17">
        <f t="shared" si="17"/>
        <v>1802</v>
      </c>
      <c r="AC18" s="17">
        <f t="shared" si="17"/>
        <v>982</v>
      </c>
      <c r="AD18" s="17">
        <f t="shared" si="17"/>
        <v>421</v>
      </c>
      <c r="AE18" s="17">
        <f t="shared" si="17"/>
        <v>151.99362129931359</v>
      </c>
      <c r="AF18" s="17">
        <f t="shared" si="17"/>
        <v>54</v>
      </c>
      <c r="AG18" s="17">
        <f t="shared" ref="AG18" si="18">AG63+AG108</f>
        <v>19</v>
      </c>
      <c r="AH18" s="17">
        <f t="shared" si="17"/>
        <v>23</v>
      </c>
      <c r="AI18" s="85">
        <f t="shared" si="8"/>
        <v>33437.993621299313</v>
      </c>
    </row>
    <row r="19" spans="1:38" ht="12.75" customHeight="1" x14ac:dyDescent="0.2">
      <c r="A19" s="121"/>
      <c r="B19" s="138"/>
      <c r="C19" s="11" t="s">
        <v>39</v>
      </c>
      <c r="D19" s="18">
        <f t="shared" ref="D19:AH19" si="19">D64+D109</f>
        <v>0</v>
      </c>
      <c r="E19" s="18">
        <f t="shared" si="19"/>
        <v>0</v>
      </c>
      <c r="F19" s="18">
        <f t="shared" si="19"/>
        <v>0</v>
      </c>
      <c r="G19" s="18">
        <f t="shared" si="19"/>
        <v>0</v>
      </c>
      <c r="H19" s="18">
        <f t="shared" si="19"/>
        <v>0</v>
      </c>
      <c r="I19" s="18">
        <f t="shared" si="19"/>
        <v>0</v>
      </c>
      <c r="J19" s="18">
        <f t="shared" si="19"/>
        <v>0</v>
      </c>
      <c r="K19" s="18">
        <f t="shared" si="19"/>
        <v>0</v>
      </c>
      <c r="L19" s="18">
        <f t="shared" si="19"/>
        <v>0</v>
      </c>
      <c r="M19" s="18">
        <f t="shared" si="19"/>
        <v>0</v>
      </c>
      <c r="N19" s="18">
        <f t="shared" si="19"/>
        <v>0</v>
      </c>
      <c r="O19" s="18">
        <f t="shared" si="19"/>
        <v>0</v>
      </c>
      <c r="P19" s="18">
        <f t="shared" si="19"/>
        <v>0</v>
      </c>
      <c r="Q19" s="18">
        <f t="shared" si="19"/>
        <v>8064</v>
      </c>
      <c r="R19" s="18">
        <f t="shared" si="19"/>
        <v>140787</v>
      </c>
      <c r="S19" s="18">
        <f t="shared" si="19"/>
        <v>257638</v>
      </c>
      <c r="T19" s="18">
        <f t="shared" si="19"/>
        <v>371142</v>
      </c>
      <c r="U19" s="18">
        <f t="shared" si="19"/>
        <v>487433</v>
      </c>
      <c r="V19" s="18">
        <f t="shared" si="19"/>
        <v>925132</v>
      </c>
      <c r="W19" s="18">
        <f t="shared" si="19"/>
        <v>848987</v>
      </c>
      <c r="X19" s="18">
        <f t="shared" si="19"/>
        <v>1374274.708606187</v>
      </c>
      <c r="Y19" s="18">
        <f t="shared" si="19"/>
        <v>2747036</v>
      </c>
      <c r="Z19" s="18">
        <f t="shared" si="19"/>
        <v>3665207</v>
      </c>
      <c r="AA19" s="18">
        <f t="shared" si="19"/>
        <v>2852031</v>
      </c>
      <c r="AB19" s="18">
        <f t="shared" si="19"/>
        <v>969413</v>
      </c>
      <c r="AC19" s="18">
        <f t="shared" si="19"/>
        <v>507406</v>
      </c>
      <c r="AD19" s="18">
        <f t="shared" si="19"/>
        <v>233367</v>
      </c>
      <c r="AE19" s="18">
        <f t="shared" si="19"/>
        <v>96755</v>
      </c>
      <c r="AF19" s="18">
        <f t="shared" si="19"/>
        <v>34925</v>
      </c>
      <c r="AG19" s="18">
        <f t="shared" ref="AG19" si="20">AG64+AG109</f>
        <v>17151</v>
      </c>
      <c r="AH19" s="18">
        <f t="shared" si="19"/>
        <v>10846</v>
      </c>
      <c r="AI19" s="86">
        <f t="shared" si="8"/>
        <v>15547594.708606187</v>
      </c>
    </row>
    <row r="20" spans="1:38" ht="12.75" customHeight="1" x14ac:dyDescent="0.2">
      <c r="A20" s="121"/>
      <c r="B20" s="137" t="s">
        <v>30</v>
      </c>
      <c r="C20" s="10" t="s">
        <v>25</v>
      </c>
      <c r="D20" s="17">
        <f t="shared" ref="D20:AH20" si="21">D65+D110</f>
        <v>0</v>
      </c>
      <c r="E20" s="17">
        <f t="shared" si="21"/>
        <v>0</v>
      </c>
      <c r="F20" s="17">
        <f t="shared" si="21"/>
        <v>0</v>
      </c>
      <c r="G20" s="17">
        <f t="shared" si="21"/>
        <v>0</v>
      </c>
      <c r="H20" s="17">
        <f t="shared" si="21"/>
        <v>0</v>
      </c>
      <c r="I20" s="17">
        <f t="shared" si="21"/>
        <v>0</v>
      </c>
      <c r="J20" s="17">
        <f t="shared" si="21"/>
        <v>0</v>
      </c>
      <c r="K20" s="17">
        <f t="shared" si="21"/>
        <v>0</v>
      </c>
      <c r="L20" s="17">
        <f t="shared" si="21"/>
        <v>0</v>
      </c>
      <c r="M20" s="17">
        <f t="shared" si="21"/>
        <v>0</v>
      </c>
      <c r="N20" s="17">
        <f t="shared" si="21"/>
        <v>0</v>
      </c>
      <c r="O20" s="17">
        <f t="shared" si="21"/>
        <v>0</v>
      </c>
      <c r="P20" s="17">
        <f t="shared" si="21"/>
        <v>0</v>
      </c>
      <c r="Q20" s="17">
        <f t="shared" si="21"/>
        <v>0</v>
      </c>
      <c r="R20" s="17">
        <f t="shared" si="21"/>
        <v>0</v>
      </c>
      <c r="S20" s="17">
        <f t="shared" si="21"/>
        <v>0</v>
      </c>
      <c r="T20" s="17">
        <f t="shared" si="21"/>
        <v>0</v>
      </c>
      <c r="U20" s="17">
        <f t="shared" si="21"/>
        <v>0</v>
      </c>
      <c r="V20" s="17">
        <f t="shared" si="21"/>
        <v>0</v>
      </c>
      <c r="W20" s="17">
        <f t="shared" si="21"/>
        <v>0</v>
      </c>
      <c r="X20" s="17">
        <f t="shared" si="21"/>
        <v>0</v>
      </c>
      <c r="Y20" s="17">
        <f t="shared" si="21"/>
        <v>0</v>
      </c>
      <c r="Z20" s="17">
        <f t="shared" si="21"/>
        <v>126</v>
      </c>
      <c r="AA20" s="17">
        <f t="shared" si="21"/>
        <v>830</v>
      </c>
      <c r="AB20" s="17">
        <f t="shared" si="21"/>
        <v>1875</v>
      </c>
      <c r="AC20" s="17">
        <f t="shared" si="21"/>
        <v>1266</v>
      </c>
      <c r="AD20" s="17">
        <f t="shared" si="21"/>
        <v>1690</v>
      </c>
      <c r="AE20" s="17">
        <f t="shared" si="21"/>
        <v>1335</v>
      </c>
      <c r="AF20" s="17">
        <f t="shared" si="21"/>
        <v>1275</v>
      </c>
      <c r="AG20" s="17">
        <f t="shared" ref="AG20" si="22">AG65+AG110</f>
        <v>1060</v>
      </c>
      <c r="AH20" s="17">
        <f t="shared" si="21"/>
        <v>662</v>
      </c>
      <c r="AI20" s="85">
        <f t="shared" si="8"/>
        <v>10119</v>
      </c>
    </row>
    <row r="21" spans="1:38" ht="12.75" customHeight="1" x14ac:dyDescent="0.2">
      <c r="A21" s="121"/>
      <c r="B21" s="138"/>
      <c r="C21" s="11" t="s">
        <v>39</v>
      </c>
      <c r="D21" s="18">
        <f t="shared" ref="D21:AH21" si="23">D66+D111</f>
        <v>0</v>
      </c>
      <c r="E21" s="18">
        <f t="shared" si="23"/>
        <v>0</v>
      </c>
      <c r="F21" s="18">
        <f t="shared" si="23"/>
        <v>0</v>
      </c>
      <c r="G21" s="18">
        <f t="shared" si="23"/>
        <v>0</v>
      </c>
      <c r="H21" s="18">
        <f t="shared" si="23"/>
        <v>0</v>
      </c>
      <c r="I21" s="18">
        <f t="shared" si="23"/>
        <v>0</v>
      </c>
      <c r="J21" s="18">
        <f t="shared" si="23"/>
        <v>0</v>
      </c>
      <c r="K21" s="18">
        <f t="shared" si="23"/>
        <v>0</v>
      </c>
      <c r="L21" s="18">
        <f t="shared" si="23"/>
        <v>0</v>
      </c>
      <c r="M21" s="18">
        <f t="shared" si="23"/>
        <v>0</v>
      </c>
      <c r="N21" s="18">
        <f t="shared" si="23"/>
        <v>0</v>
      </c>
      <c r="O21" s="18">
        <f t="shared" si="23"/>
        <v>0</v>
      </c>
      <c r="P21" s="18">
        <f t="shared" si="23"/>
        <v>0</v>
      </c>
      <c r="Q21" s="18">
        <f t="shared" si="23"/>
        <v>0</v>
      </c>
      <c r="R21" s="18">
        <f t="shared" si="23"/>
        <v>0</v>
      </c>
      <c r="S21" s="18">
        <f t="shared" si="23"/>
        <v>0</v>
      </c>
      <c r="T21" s="18">
        <f t="shared" si="23"/>
        <v>0</v>
      </c>
      <c r="U21" s="18">
        <f t="shared" si="23"/>
        <v>0</v>
      </c>
      <c r="V21" s="18">
        <f t="shared" si="23"/>
        <v>0</v>
      </c>
      <c r="W21" s="18">
        <f t="shared" si="23"/>
        <v>0</v>
      </c>
      <c r="X21" s="18">
        <f t="shared" si="23"/>
        <v>0</v>
      </c>
      <c r="Y21" s="18">
        <f t="shared" si="23"/>
        <v>0</v>
      </c>
      <c r="Z21" s="18">
        <f t="shared" si="23"/>
        <v>69869</v>
      </c>
      <c r="AA21" s="18">
        <f t="shared" si="23"/>
        <v>490196</v>
      </c>
      <c r="AB21" s="18">
        <f t="shared" si="23"/>
        <v>1252272</v>
      </c>
      <c r="AC21" s="18">
        <f t="shared" si="23"/>
        <v>809341</v>
      </c>
      <c r="AD21" s="18">
        <f t="shared" si="23"/>
        <v>1192658</v>
      </c>
      <c r="AE21" s="18">
        <f t="shared" si="23"/>
        <v>918855</v>
      </c>
      <c r="AF21" s="18">
        <f t="shared" si="23"/>
        <v>880466</v>
      </c>
      <c r="AG21" s="18">
        <f t="shared" ref="AG21" si="24">AG66+AG111</f>
        <v>788639</v>
      </c>
      <c r="AH21" s="18">
        <f t="shared" si="23"/>
        <v>575269</v>
      </c>
      <c r="AI21" s="86">
        <f t="shared" si="8"/>
        <v>6977565</v>
      </c>
    </row>
    <row r="22" spans="1:38" ht="12.75" customHeight="1" x14ac:dyDescent="0.2">
      <c r="A22" s="121"/>
      <c r="B22" s="137" t="s">
        <v>31</v>
      </c>
      <c r="C22" s="10" t="s">
        <v>25</v>
      </c>
      <c r="D22" s="17">
        <f t="shared" ref="D22:AH22" si="25">D67+D112</f>
        <v>0</v>
      </c>
      <c r="E22" s="17">
        <f t="shared" si="25"/>
        <v>0</v>
      </c>
      <c r="F22" s="17">
        <f t="shared" si="25"/>
        <v>0</v>
      </c>
      <c r="G22" s="17">
        <f t="shared" si="25"/>
        <v>0</v>
      </c>
      <c r="H22" s="17">
        <f t="shared" si="25"/>
        <v>0</v>
      </c>
      <c r="I22" s="17">
        <f t="shared" si="25"/>
        <v>0</v>
      </c>
      <c r="J22" s="17">
        <f t="shared" si="25"/>
        <v>0</v>
      </c>
      <c r="K22" s="17">
        <f t="shared" si="25"/>
        <v>0</v>
      </c>
      <c r="L22" s="17">
        <f t="shared" si="25"/>
        <v>0</v>
      </c>
      <c r="M22" s="17">
        <f t="shared" si="25"/>
        <v>0</v>
      </c>
      <c r="N22" s="17">
        <f t="shared" si="25"/>
        <v>0</v>
      </c>
      <c r="O22" s="17">
        <f t="shared" si="25"/>
        <v>0</v>
      </c>
      <c r="P22" s="17">
        <f t="shared" si="25"/>
        <v>0</v>
      </c>
      <c r="Q22" s="17">
        <f t="shared" si="25"/>
        <v>0</v>
      </c>
      <c r="R22" s="17">
        <f t="shared" si="25"/>
        <v>0</v>
      </c>
      <c r="S22" s="17">
        <f t="shared" si="25"/>
        <v>0</v>
      </c>
      <c r="T22" s="17">
        <f t="shared" si="25"/>
        <v>0</v>
      </c>
      <c r="U22" s="17">
        <f t="shared" si="25"/>
        <v>0</v>
      </c>
      <c r="V22" s="17">
        <f t="shared" si="25"/>
        <v>0</v>
      </c>
      <c r="W22" s="17">
        <f t="shared" si="25"/>
        <v>0</v>
      </c>
      <c r="X22" s="17">
        <f t="shared" si="25"/>
        <v>0</v>
      </c>
      <c r="Y22" s="17">
        <f t="shared" si="25"/>
        <v>0</v>
      </c>
      <c r="Z22" s="17">
        <f t="shared" si="25"/>
        <v>0</v>
      </c>
      <c r="AA22" s="17">
        <f t="shared" si="25"/>
        <v>0</v>
      </c>
      <c r="AB22" s="17">
        <f t="shared" si="25"/>
        <v>0</v>
      </c>
      <c r="AC22" s="17">
        <f t="shared" si="25"/>
        <v>0</v>
      </c>
      <c r="AD22" s="17">
        <f t="shared" si="25"/>
        <v>0</v>
      </c>
      <c r="AE22" s="17">
        <f t="shared" si="25"/>
        <v>0</v>
      </c>
      <c r="AF22" s="17">
        <f t="shared" si="25"/>
        <v>0</v>
      </c>
      <c r="AG22" s="17">
        <f t="shared" ref="AG22" si="26">AG67+AG112</f>
        <v>16</v>
      </c>
      <c r="AH22" s="17">
        <f t="shared" si="25"/>
        <v>70</v>
      </c>
      <c r="AI22" s="85">
        <f t="shared" si="8"/>
        <v>86</v>
      </c>
    </row>
    <row r="23" spans="1:38" ht="12.75" customHeight="1" x14ac:dyDescent="0.2">
      <c r="A23" s="122"/>
      <c r="B23" s="138"/>
      <c r="C23" s="11" t="s">
        <v>39</v>
      </c>
      <c r="D23" s="18">
        <f t="shared" ref="D23:AH23" si="27">D68+D113</f>
        <v>0</v>
      </c>
      <c r="E23" s="18">
        <f t="shared" si="27"/>
        <v>0</v>
      </c>
      <c r="F23" s="18">
        <f t="shared" si="27"/>
        <v>0</v>
      </c>
      <c r="G23" s="18">
        <f t="shared" si="27"/>
        <v>0</v>
      </c>
      <c r="H23" s="18">
        <f t="shared" si="27"/>
        <v>0</v>
      </c>
      <c r="I23" s="18">
        <f t="shared" si="27"/>
        <v>0</v>
      </c>
      <c r="J23" s="18">
        <f t="shared" si="27"/>
        <v>0</v>
      </c>
      <c r="K23" s="18">
        <f t="shared" si="27"/>
        <v>0</v>
      </c>
      <c r="L23" s="18">
        <f t="shared" si="27"/>
        <v>0</v>
      </c>
      <c r="M23" s="18">
        <f t="shared" si="27"/>
        <v>0</v>
      </c>
      <c r="N23" s="18">
        <f t="shared" si="27"/>
        <v>0</v>
      </c>
      <c r="O23" s="18">
        <f t="shared" si="27"/>
        <v>0</v>
      </c>
      <c r="P23" s="18">
        <f t="shared" si="27"/>
        <v>0</v>
      </c>
      <c r="Q23" s="18">
        <f t="shared" si="27"/>
        <v>0</v>
      </c>
      <c r="R23" s="18">
        <f t="shared" si="27"/>
        <v>0</v>
      </c>
      <c r="S23" s="18">
        <f t="shared" si="27"/>
        <v>0</v>
      </c>
      <c r="T23" s="18">
        <f t="shared" si="27"/>
        <v>0</v>
      </c>
      <c r="U23" s="18">
        <f t="shared" si="27"/>
        <v>0</v>
      </c>
      <c r="V23" s="18">
        <f t="shared" si="27"/>
        <v>0</v>
      </c>
      <c r="W23" s="18">
        <f t="shared" si="27"/>
        <v>0</v>
      </c>
      <c r="X23" s="18">
        <f t="shared" si="27"/>
        <v>0</v>
      </c>
      <c r="Y23" s="18">
        <f t="shared" si="27"/>
        <v>0</v>
      </c>
      <c r="Z23" s="18">
        <f t="shared" si="27"/>
        <v>0</v>
      </c>
      <c r="AA23" s="18">
        <f t="shared" si="27"/>
        <v>0</v>
      </c>
      <c r="AB23" s="18">
        <f t="shared" si="27"/>
        <v>0</v>
      </c>
      <c r="AC23" s="18">
        <f t="shared" si="27"/>
        <v>0</v>
      </c>
      <c r="AD23" s="18">
        <f t="shared" si="27"/>
        <v>0</v>
      </c>
      <c r="AE23" s="18">
        <f t="shared" si="27"/>
        <v>0</v>
      </c>
      <c r="AF23" s="18">
        <f t="shared" si="27"/>
        <v>0</v>
      </c>
      <c r="AG23" s="18">
        <f t="shared" ref="AG23" si="28">AG68+AG113</f>
        <v>3937</v>
      </c>
      <c r="AH23" s="18">
        <f t="shared" si="27"/>
        <v>6076.9457555555464</v>
      </c>
      <c r="AI23" s="86">
        <f t="shared" si="8"/>
        <v>10013.945755555545</v>
      </c>
    </row>
    <row r="24" spans="1:38" s="7" customFormat="1" ht="12.75" customHeight="1" x14ac:dyDescent="0.2">
      <c r="A24" s="120" t="s">
        <v>32</v>
      </c>
      <c r="B24" s="137" t="s">
        <v>33</v>
      </c>
      <c r="C24" s="10" t="s">
        <v>25</v>
      </c>
      <c r="D24" s="17">
        <f t="shared" ref="D24:AH24" si="29">D69+D114</f>
        <v>1262</v>
      </c>
      <c r="E24" s="17">
        <f t="shared" si="29"/>
        <v>1426</v>
      </c>
      <c r="F24" s="17">
        <f t="shared" si="29"/>
        <v>1206</v>
      </c>
      <c r="G24" s="17">
        <f t="shared" si="29"/>
        <v>1445</v>
      </c>
      <c r="H24" s="17">
        <f t="shared" si="29"/>
        <v>1749</v>
      </c>
      <c r="I24" s="17">
        <f t="shared" si="29"/>
        <v>1705</v>
      </c>
      <c r="J24" s="17">
        <f t="shared" si="29"/>
        <v>1078</v>
      </c>
      <c r="K24" s="17">
        <f t="shared" si="29"/>
        <v>1013</v>
      </c>
      <c r="L24" s="17">
        <f t="shared" si="29"/>
        <v>997</v>
      </c>
      <c r="M24" s="17">
        <f t="shared" si="29"/>
        <v>885</v>
      </c>
      <c r="N24" s="17">
        <f t="shared" si="29"/>
        <v>517</v>
      </c>
      <c r="O24" s="17">
        <f t="shared" si="29"/>
        <v>544</v>
      </c>
      <c r="P24" s="17">
        <f t="shared" si="29"/>
        <v>606</v>
      </c>
      <c r="Q24" s="17">
        <f t="shared" si="29"/>
        <v>472</v>
      </c>
      <c r="R24" s="17">
        <f t="shared" si="29"/>
        <v>323</v>
      </c>
      <c r="S24" s="17">
        <f t="shared" si="29"/>
        <v>36</v>
      </c>
      <c r="T24" s="17">
        <f t="shared" si="29"/>
        <v>0</v>
      </c>
      <c r="U24" s="17">
        <f t="shared" si="29"/>
        <v>0</v>
      </c>
      <c r="V24" s="17">
        <f t="shared" si="29"/>
        <v>0</v>
      </c>
      <c r="W24" s="17">
        <f t="shared" si="29"/>
        <v>0</v>
      </c>
      <c r="X24" s="17">
        <f t="shared" si="29"/>
        <v>0</v>
      </c>
      <c r="Y24" s="17">
        <f t="shared" si="29"/>
        <v>0</v>
      </c>
      <c r="Z24" s="17">
        <f t="shared" si="29"/>
        <v>0</v>
      </c>
      <c r="AA24" s="17">
        <f t="shared" si="29"/>
        <v>0</v>
      </c>
      <c r="AB24" s="17">
        <f t="shared" si="29"/>
        <v>0</v>
      </c>
      <c r="AC24" s="17">
        <f t="shared" si="29"/>
        <v>0</v>
      </c>
      <c r="AD24" s="17">
        <f t="shared" si="29"/>
        <v>0</v>
      </c>
      <c r="AE24" s="17">
        <f t="shared" si="29"/>
        <v>0</v>
      </c>
      <c r="AF24" s="17">
        <f t="shared" si="29"/>
        <v>0</v>
      </c>
      <c r="AG24" s="17">
        <f t="shared" ref="AG24" si="30">AG69+AG114</f>
        <v>0</v>
      </c>
      <c r="AH24" s="17">
        <f t="shared" si="29"/>
        <v>0</v>
      </c>
      <c r="AI24" s="85">
        <f t="shared" si="8"/>
        <v>15264</v>
      </c>
      <c r="AJ24" s="1"/>
      <c r="AK24" s="1"/>
      <c r="AL24" s="1"/>
    </row>
    <row r="25" spans="1:38" s="7" customFormat="1" ht="12.75" customHeight="1" x14ac:dyDescent="0.2">
      <c r="A25" s="121"/>
      <c r="B25" s="138"/>
      <c r="C25" s="11" t="s">
        <v>39</v>
      </c>
      <c r="D25" s="18">
        <f t="shared" ref="D25:AH25" si="31">D70+D115</f>
        <v>173517.22</v>
      </c>
      <c r="E25" s="18">
        <f t="shared" si="31"/>
        <v>194648.8</v>
      </c>
      <c r="F25" s="18">
        <f t="shared" si="31"/>
        <v>157269.44</v>
      </c>
      <c r="G25" s="18">
        <f t="shared" si="31"/>
        <v>190595.20000000001</v>
      </c>
      <c r="H25" s="18">
        <f t="shared" si="31"/>
        <v>226160.51</v>
      </c>
      <c r="I25" s="18">
        <f t="shared" si="31"/>
        <v>212642.39</v>
      </c>
      <c r="J25" s="18">
        <f t="shared" si="31"/>
        <v>129882.96</v>
      </c>
      <c r="K25" s="18">
        <f t="shared" si="31"/>
        <v>117172.89</v>
      </c>
      <c r="L25" s="18">
        <f t="shared" si="31"/>
        <v>113995.56</v>
      </c>
      <c r="M25" s="18">
        <f t="shared" si="31"/>
        <v>102374.64</v>
      </c>
      <c r="N25" s="18">
        <f t="shared" si="31"/>
        <v>58298.77</v>
      </c>
      <c r="O25" s="18">
        <f t="shared" si="31"/>
        <v>61695.63</v>
      </c>
      <c r="P25" s="18">
        <f t="shared" si="31"/>
        <v>73937.75</v>
      </c>
      <c r="Q25" s="18">
        <f t="shared" si="31"/>
        <v>59302.29</v>
      </c>
      <c r="R25" s="18">
        <f t="shared" si="31"/>
        <v>33854.879999999997</v>
      </c>
      <c r="S25" s="18">
        <f t="shared" si="31"/>
        <v>3698.5</v>
      </c>
      <c r="T25" s="18">
        <f t="shared" si="31"/>
        <v>0</v>
      </c>
      <c r="U25" s="18">
        <f t="shared" si="31"/>
        <v>0</v>
      </c>
      <c r="V25" s="18">
        <f t="shared" si="31"/>
        <v>0</v>
      </c>
      <c r="W25" s="18">
        <f t="shared" si="31"/>
        <v>0</v>
      </c>
      <c r="X25" s="18">
        <f t="shared" si="31"/>
        <v>0</v>
      </c>
      <c r="Y25" s="18">
        <f t="shared" si="31"/>
        <v>0</v>
      </c>
      <c r="Z25" s="18">
        <f t="shared" si="31"/>
        <v>0</v>
      </c>
      <c r="AA25" s="18">
        <f t="shared" si="31"/>
        <v>0</v>
      </c>
      <c r="AB25" s="18">
        <f t="shared" si="31"/>
        <v>0</v>
      </c>
      <c r="AC25" s="18">
        <f t="shared" si="31"/>
        <v>0</v>
      </c>
      <c r="AD25" s="18">
        <f t="shared" si="31"/>
        <v>0</v>
      </c>
      <c r="AE25" s="18">
        <f t="shared" si="31"/>
        <v>0</v>
      </c>
      <c r="AF25" s="18">
        <f t="shared" si="31"/>
        <v>0</v>
      </c>
      <c r="AG25" s="18">
        <f t="shared" ref="AG25" si="32">AG70+AG115</f>
        <v>0</v>
      </c>
      <c r="AH25" s="18">
        <f t="shared" si="31"/>
        <v>0</v>
      </c>
      <c r="AI25" s="86">
        <f t="shared" si="8"/>
        <v>1909047.4299999997</v>
      </c>
      <c r="AJ25" s="1"/>
      <c r="AK25" s="1"/>
      <c r="AL25" s="1"/>
    </row>
    <row r="26" spans="1:38" ht="12.75" customHeight="1" x14ac:dyDescent="0.2">
      <c r="A26" s="121"/>
      <c r="B26" s="137" t="s">
        <v>34</v>
      </c>
      <c r="C26" s="10" t="s">
        <v>25</v>
      </c>
      <c r="D26" s="17">
        <f t="shared" ref="D26:AH26" si="33">D71+D116</f>
        <v>193</v>
      </c>
      <c r="E26" s="17">
        <f t="shared" si="33"/>
        <v>846</v>
      </c>
      <c r="F26" s="17">
        <f t="shared" si="33"/>
        <v>708</v>
      </c>
      <c r="G26" s="17">
        <f t="shared" si="33"/>
        <v>1126</v>
      </c>
      <c r="H26" s="17">
        <f t="shared" si="33"/>
        <v>1074</v>
      </c>
      <c r="I26" s="17">
        <f t="shared" si="33"/>
        <v>1094</v>
      </c>
      <c r="J26" s="17">
        <f t="shared" si="33"/>
        <v>919</v>
      </c>
      <c r="K26" s="17">
        <f t="shared" si="33"/>
        <v>993</v>
      </c>
      <c r="L26" s="17">
        <f t="shared" si="33"/>
        <v>887</v>
      </c>
      <c r="M26" s="17">
        <f t="shared" si="33"/>
        <v>515</v>
      </c>
      <c r="N26" s="17">
        <f t="shared" si="33"/>
        <v>755</v>
      </c>
      <c r="O26" s="17">
        <f t="shared" si="33"/>
        <v>514</v>
      </c>
      <c r="P26" s="17">
        <f t="shared" si="33"/>
        <v>949</v>
      </c>
      <c r="Q26" s="17">
        <f t="shared" si="33"/>
        <v>1032</v>
      </c>
      <c r="R26" s="17">
        <f t="shared" si="33"/>
        <v>832</v>
      </c>
      <c r="S26" s="17">
        <f t="shared" si="33"/>
        <v>449</v>
      </c>
      <c r="T26" s="17">
        <f t="shared" si="33"/>
        <v>17</v>
      </c>
      <c r="U26" s="17">
        <f t="shared" si="33"/>
        <v>197</v>
      </c>
      <c r="V26" s="17">
        <f t="shared" si="33"/>
        <v>43</v>
      </c>
      <c r="W26" s="17">
        <f t="shared" si="33"/>
        <v>0</v>
      </c>
      <c r="X26" s="17">
        <f t="shared" si="33"/>
        <v>0</v>
      </c>
      <c r="Y26" s="17">
        <f t="shared" si="33"/>
        <v>0</v>
      </c>
      <c r="Z26" s="17">
        <f t="shared" si="33"/>
        <v>0</v>
      </c>
      <c r="AA26" s="17">
        <f t="shared" si="33"/>
        <v>0</v>
      </c>
      <c r="AB26" s="17">
        <f t="shared" si="33"/>
        <v>0</v>
      </c>
      <c r="AC26" s="17">
        <f t="shared" si="33"/>
        <v>0</v>
      </c>
      <c r="AD26" s="17">
        <f t="shared" si="33"/>
        <v>0</v>
      </c>
      <c r="AE26" s="17">
        <f t="shared" si="33"/>
        <v>0</v>
      </c>
      <c r="AF26" s="17">
        <f t="shared" si="33"/>
        <v>0</v>
      </c>
      <c r="AG26" s="17">
        <f t="shared" ref="AG26" si="34">AG71+AG116</f>
        <v>0</v>
      </c>
      <c r="AH26" s="17">
        <f t="shared" si="33"/>
        <v>0</v>
      </c>
      <c r="AI26" s="85">
        <f t="shared" si="8"/>
        <v>13143</v>
      </c>
    </row>
    <row r="27" spans="1:38" ht="12.75" customHeight="1" x14ac:dyDescent="0.2">
      <c r="A27" s="121"/>
      <c r="B27" s="138"/>
      <c r="C27" s="11" t="s">
        <v>39</v>
      </c>
      <c r="D27" s="18">
        <f t="shared" ref="D27:AH27" si="35">D72+D117</f>
        <v>15280</v>
      </c>
      <c r="E27" s="18">
        <f t="shared" si="35"/>
        <v>67765</v>
      </c>
      <c r="F27" s="18">
        <f t="shared" si="35"/>
        <v>56733</v>
      </c>
      <c r="G27" s="18">
        <f t="shared" si="35"/>
        <v>90088</v>
      </c>
      <c r="H27" s="18">
        <f t="shared" si="35"/>
        <v>90202</v>
      </c>
      <c r="I27" s="18">
        <f t="shared" si="35"/>
        <v>97954</v>
      </c>
      <c r="J27" s="18">
        <f t="shared" si="35"/>
        <v>83098</v>
      </c>
      <c r="K27" s="18">
        <f t="shared" si="35"/>
        <v>89387</v>
      </c>
      <c r="L27" s="18">
        <f t="shared" si="35"/>
        <v>79978</v>
      </c>
      <c r="M27" s="18">
        <f t="shared" si="35"/>
        <v>46379</v>
      </c>
      <c r="N27" s="18">
        <f t="shared" si="35"/>
        <v>67885</v>
      </c>
      <c r="O27" s="18">
        <f t="shared" si="35"/>
        <v>46055</v>
      </c>
      <c r="P27" s="18">
        <f t="shared" si="35"/>
        <v>85455</v>
      </c>
      <c r="Q27" s="18">
        <f t="shared" si="35"/>
        <v>92905</v>
      </c>
      <c r="R27" s="18">
        <f t="shared" si="35"/>
        <v>74845</v>
      </c>
      <c r="S27" s="18">
        <f t="shared" si="35"/>
        <v>40391</v>
      </c>
      <c r="T27" s="18">
        <f t="shared" si="35"/>
        <v>1290</v>
      </c>
      <c r="U27" s="18">
        <f t="shared" si="35"/>
        <v>12798</v>
      </c>
      <c r="V27" s="18">
        <f t="shared" si="35"/>
        <v>3368</v>
      </c>
      <c r="W27" s="18">
        <f t="shared" si="35"/>
        <v>0</v>
      </c>
      <c r="X27" s="18">
        <f t="shared" si="35"/>
        <v>0</v>
      </c>
      <c r="Y27" s="18">
        <f t="shared" si="35"/>
        <v>0</v>
      </c>
      <c r="Z27" s="18">
        <f t="shared" si="35"/>
        <v>0</v>
      </c>
      <c r="AA27" s="18">
        <f t="shared" si="35"/>
        <v>0</v>
      </c>
      <c r="AB27" s="18">
        <f t="shared" si="35"/>
        <v>0</v>
      </c>
      <c r="AC27" s="18">
        <f t="shared" si="35"/>
        <v>0</v>
      </c>
      <c r="AD27" s="18">
        <f t="shared" si="35"/>
        <v>0</v>
      </c>
      <c r="AE27" s="18">
        <f t="shared" si="35"/>
        <v>0</v>
      </c>
      <c r="AF27" s="18">
        <f t="shared" si="35"/>
        <v>0</v>
      </c>
      <c r="AG27" s="18">
        <f t="shared" ref="AG27" si="36">AG72+AG117</f>
        <v>0</v>
      </c>
      <c r="AH27" s="18">
        <f t="shared" si="35"/>
        <v>0</v>
      </c>
      <c r="AI27" s="86">
        <f t="shared" si="8"/>
        <v>1141856</v>
      </c>
    </row>
    <row r="28" spans="1:38" ht="12.75" customHeight="1" x14ac:dyDescent="0.2">
      <c r="A28" s="121"/>
      <c r="B28" s="137" t="s">
        <v>35</v>
      </c>
      <c r="C28" s="10" t="s">
        <v>25</v>
      </c>
      <c r="D28" s="17">
        <f t="shared" ref="D28:AH28" si="37">D73+D118</f>
        <v>0</v>
      </c>
      <c r="E28" s="17">
        <f t="shared" si="37"/>
        <v>0</v>
      </c>
      <c r="F28" s="17">
        <f t="shared" si="37"/>
        <v>0</v>
      </c>
      <c r="G28" s="17">
        <f t="shared" si="37"/>
        <v>0</v>
      </c>
      <c r="H28" s="17">
        <f t="shared" si="37"/>
        <v>0</v>
      </c>
      <c r="I28" s="17">
        <f t="shared" si="37"/>
        <v>0</v>
      </c>
      <c r="J28" s="17">
        <f t="shared" si="37"/>
        <v>0</v>
      </c>
      <c r="K28" s="17">
        <f t="shared" si="37"/>
        <v>0</v>
      </c>
      <c r="L28" s="17">
        <f t="shared" si="37"/>
        <v>0</v>
      </c>
      <c r="M28" s="17">
        <f t="shared" si="37"/>
        <v>0</v>
      </c>
      <c r="N28" s="17">
        <f t="shared" si="37"/>
        <v>0</v>
      </c>
      <c r="O28" s="17">
        <f t="shared" si="37"/>
        <v>0</v>
      </c>
      <c r="P28" s="17">
        <f t="shared" si="37"/>
        <v>0</v>
      </c>
      <c r="Q28" s="17">
        <f t="shared" si="37"/>
        <v>0</v>
      </c>
      <c r="R28" s="17">
        <f t="shared" si="37"/>
        <v>0</v>
      </c>
      <c r="S28" s="17">
        <f t="shared" si="37"/>
        <v>983</v>
      </c>
      <c r="T28" s="17">
        <f t="shared" si="37"/>
        <v>2091</v>
      </c>
      <c r="U28" s="17">
        <f t="shared" si="37"/>
        <v>1849</v>
      </c>
      <c r="V28" s="17">
        <f t="shared" si="37"/>
        <v>1544</v>
      </c>
      <c r="W28" s="17">
        <f t="shared" si="37"/>
        <v>1589</v>
      </c>
      <c r="X28" s="17">
        <f t="shared" si="37"/>
        <v>628</v>
      </c>
      <c r="Y28" s="17">
        <f t="shared" si="37"/>
        <v>1017</v>
      </c>
      <c r="Z28" s="17">
        <f t="shared" si="37"/>
        <v>1181</v>
      </c>
      <c r="AA28" s="17">
        <f t="shared" si="37"/>
        <v>523</v>
      </c>
      <c r="AB28" s="17">
        <f t="shared" si="37"/>
        <v>298</v>
      </c>
      <c r="AC28" s="17">
        <f t="shared" si="37"/>
        <v>199</v>
      </c>
      <c r="AD28" s="17">
        <f t="shared" si="37"/>
        <v>42</v>
      </c>
      <c r="AE28" s="17">
        <f t="shared" si="37"/>
        <v>9</v>
      </c>
      <c r="AF28" s="17">
        <f t="shared" si="37"/>
        <v>15</v>
      </c>
      <c r="AG28" s="17">
        <f t="shared" ref="AG28" si="38">AG73+AG118</f>
        <v>4</v>
      </c>
      <c r="AH28" s="17">
        <f t="shared" si="37"/>
        <v>0</v>
      </c>
      <c r="AI28" s="85">
        <f t="shared" si="8"/>
        <v>11972</v>
      </c>
    </row>
    <row r="29" spans="1:38" ht="12.75" customHeight="1" x14ac:dyDescent="0.2">
      <c r="A29" s="121"/>
      <c r="B29" s="138"/>
      <c r="C29" s="11" t="s">
        <v>39</v>
      </c>
      <c r="D29" s="18">
        <f t="shared" ref="D29:AH29" si="39">D74+D119</f>
        <v>0</v>
      </c>
      <c r="E29" s="18">
        <f t="shared" si="39"/>
        <v>0</v>
      </c>
      <c r="F29" s="18">
        <f t="shared" si="39"/>
        <v>0</v>
      </c>
      <c r="G29" s="18">
        <f t="shared" si="39"/>
        <v>0</v>
      </c>
      <c r="H29" s="18">
        <f t="shared" si="39"/>
        <v>0</v>
      </c>
      <c r="I29" s="18">
        <f t="shared" si="39"/>
        <v>0</v>
      </c>
      <c r="J29" s="18">
        <f t="shared" si="39"/>
        <v>0</v>
      </c>
      <c r="K29" s="18">
        <f t="shared" si="39"/>
        <v>0</v>
      </c>
      <c r="L29" s="18">
        <f t="shared" si="39"/>
        <v>0</v>
      </c>
      <c r="M29" s="18">
        <f t="shared" si="39"/>
        <v>0</v>
      </c>
      <c r="N29" s="18">
        <f t="shared" si="39"/>
        <v>0</v>
      </c>
      <c r="O29" s="18">
        <f t="shared" si="39"/>
        <v>0</v>
      </c>
      <c r="P29" s="18">
        <f t="shared" si="39"/>
        <v>0</v>
      </c>
      <c r="Q29" s="18">
        <f t="shared" si="39"/>
        <v>0</v>
      </c>
      <c r="R29" s="18">
        <f t="shared" si="39"/>
        <v>0</v>
      </c>
      <c r="S29" s="18">
        <f t="shared" si="39"/>
        <v>105335.35</v>
      </c>
      <c r="T29" s="18">
        <f t="shared" si="39"/>
        <v>224301.01</v>
      </c>
      <c r="U29" s="18">
        <f t="shared" si="39"/>
        <v>249715</v>
      </c>
      <c r="V29" s="18">
        <f t="shared" si="39"/>
        <v>239622.33000000051</v>
      </c>
      <c r="W29" s="18">
        <f t="shared" si="39"/>
        <v>277307.06621999998</v>
      </c>
      <c r="X29" s="18">
        <f t="shared" si="39"/>
        <v>124959.77185923341</v>
      </c>
      <c r="Y29" s="18">
        <f t="shared" si="39"/>
        <v>284130</v>
      </c>
      <c r="Z29" s="18">
        <f t="shared" si="39"/>
        <v>401893</v>
      </c>
      <c r="AA29" s="18">
        <f t="shared" si="39"/>
        <v>200589</v>
      </c>
      <c r="AB29" s="18">
        <f t="shared" si="39"/>
        <v>116324</v>
      </c>
      <c r="AC29" s="18">
        <f t="shared" si="39"/>
        <v>74676</v>
      </c>
      <c r="AD29" s="18">
        <f t="shared" si="39"/>
        <v>17900</v>
      </c>
      <c r="AE29" s="18">
        <f t="shared" si="39"/>
        <v>4150</v>
      </c>
      <c r="AF29" s="18">
        <f t="shared" si="39"/>
        <v>6450</v>
      </c>
      <c r="AG29" s="18">
        <f t="shared" ref="AG29" si="40">AG74+AG119</f>
        <v>1450</v>
      </c>
      <c r="AH29" s="18">
        <f t="shared" si="39"/>
        <v>0</v>
      </c>
      <c r="AI29" s="86">
        <f t="shared" si="8"/>
        <v>2328802.5280792341</v>
      </c>
    </row>
    <row r="30" spans="1:38" ht="12.75" customHeight="1" x14ac:dyDescent="0.2">
      <c r="A30" s="121"/>
      <c r="B30" s="137" t="s">
        <v>36</v>
      </c>
      <c r="C30" s="10" t="s">
        <v>25</v>
      </c>
      <c r="D30" s="17">
        <f t="shared" ref="D30:AH30" si="41">D75+D120</f>
        <v>0</v>
      </c>
      <c r="E30" s="17">
        <f t="shared" si="41"/>
        <v>0</v>
      </c>
      <c r="F30" s="17">
        <f t="shared" si="41"/>
        <v>0</v>
      </c>
      <c r="G30" s="17">
        <f t="shared" si="41"/>
        <v>0</v>
      </c>
      <c r="H30" s="17">
        <f t="shared" si="41"/>
        <v>0</v>
      </c>
      <c r="I30" s="17">
        <f t="shared" si="41"/>
        <v>0</v>
      </c>
      <c r="J30" s="17">
        <f t="shared" si="41"/>
        <v>0</v>
      </c>
      <c r="K30" s="17">
        <f t="shared" si="41"/>
        <v>0</v>
      </c>
      <c r="L30" s="17">
        <f t="shared" si="41"/>
        <v>0</v>
      </c>
      <c r="M30" s="17">
        <f t="shared" si="41"/>
        <v>0</v>
      </c>
      <c r="N30" s="17">
        <f t="shared" si="41"/>
        <v>0</v>
      </c>
      <c r="O30" s="17">
        <f t="shared" si="41"/>
        <v>0</v>
      </c>
      <c r="P30" s="17">
        <f t="shared" si="41"/>
        <v>0</v>
      </c>
      <c r="Q30" s="17">
        <f t="shared" si="41"/>
        <v>0</v>
      </c>
      <c r="R30" s="17">
        <f t="shared" si="41"/>
        <v>0</v>
      </c>
      <c r="S30" s="17">
        <f t="shared" si="41"/>
        <v>0</v>
      </c>
      <c r="T30" s="17">
        <f t="shared" si="41"/>
        <v>0</v>
      </c>
      <c r="U30" s="17">
        <f t="shared" si="41"/>
        <v>0</v>
      </c>
      <c r="V30" s="17">
        <f t="shared" si="41"/>
        <v>0</v>
      </c>
      <c r="W30" s="17">
        <f t="shared" si="41"/>
        <v>0</v>
      </c>
      <c r="X30" s="17">
        <f t="shared" si="41"/>
        <v>1262</v>
      </c>
      <c r="Y30" s="17">
        <f t="shared" si="41"/>
        <v>1585</v>
      </c>
      <c r="Z30" s="17">
        <f t="shared" si="41"/>
        <v>99</v>
      </c>
      <c r="AA30" s="17">
        <f t="shared" si="41"/>
        <v>5</v>
      </c>
      <c r="AB30" s="17">
        <f t="shared" si="41"/>
        <v>0</v>
      </c>
      <c r="AC30" s="17">
        <f t="shared" si="41"/>
        <v>0</v>
      </c>
      <c r="AD30" s="17">
        <f t="shared" si="41"/>
        <v>1</v>
      </c>
      <c r="AE30" s="17">
        <f t="shared" si="41"/>
        <v>0</v>
      </c>
      <c r="AF30" s="17">
        <f t="shared" si="41"/>
        <v>0</v>
      </c>
      <c r="AG30" s="17">
        <f t="shared" ref="AG30" si="42">AG75+AG120</f>
        <v>0</v>
      </c>
      <c r="AH30" s="17">
        <f t="shared" si="41"/>
        <v>0</v>
      </c>
      <c r="AI30" s="85">
        <f t="shared" si="8"/>
        <v>2952</v>
      </c>
    </row>
    <row r="31" spans="1:38" ht="12.75" customHeight="1" x14ac:dyDescent="0.2">
      <c r="A31" s="121"/>
      <c r="B31" s="138"/>
      <c r="C31" s="11" t="s">
        <v>39</v>
      </c>
      <c r="D31" s="18">
        <f t="shared" ref="D31:AH31" si="43">D76+D121</f>
        <v>0</v>
      </c>
      <c r="E31" s="18">
        <f t="shared" si="43"/>
        <v>0</v>
      </c>
      <c r="F31" s="18">
        <f t="shared" si="43"/>
        <v>0</v>
      </c>
      <c r="G31" s="18">
        <f t="shared" si="43"/>
        <v>0</v>
      </c>
      <c r="H31" s="18">
        <f t="shared" si="43"/>
        <v>0</v>
      </c>
      <c r="I31" s="18">
        <f t="shared" si="43"/>
        <v>0</v>
      </c>
      <c r="J31" s="18">
        <f t="shared" si="43"/>
        <v>0</v>
      </c>
      <c r="K31" s="18">
        <f t="shared" si="43"/>
        <v>0</v>
      </c>
      <c r="L31" s="18">
        <f t="shared" si="43"/>
        <v>0</v>
      </c>
      <c r="M31" s="18">
        <f t="shared" si="43"/>
        <v>0</v>
      </c>
      <c r="N31" s="18">
        <f t="shared" si="43"/>
        <v>0</v>
      </c>
      <c r="O31" s="18">
        <f t="shared" si="43"/>
        <v>0</v>
      </c>
      <c r="P31" s="18">
        <f t="shared" si="43"/>
        <v>0</v>
      </c>
      <c r="Q31" s="18">
        <f t="shared" si="43"/>
        <v>0</v>
      </c>
      <c r="R31" s="18">
        <f t="shared" si="43"/>
        <v>0</v>
      </c>
      <c r="S31" s="18">
        <f t="shared" si="43"/>
        <v>0</v>
      </c>
      <c r="T31" s="18">
        <f t="shared" si="43"/>
        <v>0</v>
      </c>
      <c r="U31" s="18">
        <f t="shared" si="43"/>
        <v>0</v>
      </c>
      <c r="V31" s="18">
        <f t="shared" si="43"/>
        <v>0</v>
      </c>
      <c r="W31" s="18">
        <f t="shared" si="43"/>
        <v>0</v>
      </c>
      <c r="X31" s="18">
        <f t="shared" si="43"/>
        <v>483075.56048330199</v>
      </c>
      <c r="Y31" s="18">
        <f t="shared" si="43"/>
        <v>605950</v>
      </c>
      <c r="Z31" s="18">
        <f t="shared" si="43"/>
        <v>38060</v>
      </c>
      <c r="AA31" s="18">
        <f t="shared" si="43"/>
        <v>1900</v>
      </c>
      <c r="AB31" s="18">
        <f t="shared" si="43"/>
        <v>0</v>
      </c>
      <c r="AC31" s="18">
        <f t="shared" si="43"/>
        <v>0</v>
      </c>
      <c r="AD31" s="18">
        <f t="shared" si="43"/>
        <v>380</v>
      </c>
      <c r="AE31" s="18">
        <f t="shared" si="43"/>
        <v>0</v>
      </c>
      <c r="AF31" s="18">
        <f t="shared" si="43"/>
        <v>0</v>
      </c>
      <c r="AG31" s="18">
        <f t="shared" ref="AG31" si="44">AG76+AG121</f>
        <v>0</v>
      </c>
      <c r="AH31" s="18">
        <f t="shared" si="43"/>
        <v>0</v>
      </c>
      <c r="AI31" s="86">
        <f t="shared" si="8"/>
        <v>1129365.560483302</v>
      </c>
    </row>
    <row r="32" spans="1:38" ht="12.75" customHeight="1" x14ac:dyDescent="0.2">
      <c r="A32" s="121"/>
      <c r="B32" s="137" t="s">
        <v>37</v>
      </c>
      <c r="C32" s="10" t="s">
        <v>25</v>
      </c>
      <c r="D32" s="17">
        <f t="shared" ref="D32:AH32" si="45">D77+D122</f>
        <v>0</v>
      </c>
      <c r="E32" s="17">
        <f t="shared" si="45"/>
        <v>0</v>
      </c>
      <c r="F32" s="17">
        <f t="shared" si="45"/>
        <v>0</v>
      </c>
      <c r="G32" s="17">
        <f t="shared" si="45"/>
        <v>0</v>
      </c>
      <c r="H32" s="17">
        <f t="shared" si="45"/>
        <v>0</v>
      </c>
      <c r="I32" s="17">
        <f t="shared" si="45"/>
        <v>0</v>
      </c>
      <c r="J32" s="17">
        <f t="shared" si="45"/>
        <v>0</v>
      </c>
      <c r="K32" s="17">
        <f t="shared" si="45"/>
        <v>0</v>
      </c>
      <c r="L32" s="17">
        <f t="shared" si="45"/>
        <v>0</v>
      </c>
      <c r="M32" s="17">
        <f t="shared" si="45"/>
        <v>0</v>
      </c>
      <c r="N32" s="17">
        <f t="shared" si="45"/>
        <v>0</v>
      </c>
      <c r="O32" s="17">
        <f t="shared" si="45"/>
        <v>0</v>
      </c>
      <c r="P32" s="17">
        <f t="shared" si="45"/>
        <v>0</v>
      </c>
      <c r="Q32" s="17">
        <f t="shared" si="45"/>
        <v>0</v>
      </c>
      <c r="R32" s="17">
        <f t="shared" si="45"/>
        <v>0</v>
      </c>
      <c r="S32" s="17">
        <f t="shared" si="45"/>
        <v>0</v>
      </c>
      <c r="T32" s="17">
        <f t="shared" si="45"/>
        <v>0</v>
      </c>
      <c r="U32" s="17">
        <f t="shared" si="45"/>
        <v>0</v>
      </c>
      <c r="V32" s="17">
        <f t="shared" si="45"/>
        <v>0</v>
      </c>
      <c r="W32" s="17">
        <f t="shared" si="45"/>
        <v>0</v>
      </c>
      <c r="X32" s="17">
        <f t="shared" si="45"/>
        <v>0</v>
      </c>
      <c r="Y32" s="17">
        <f t="shared" si="45"/>
        <v>13</v>
      </c>
      <c r="Z32" s="17">
        <f t="shared" si="45"/>
        <v>660</v>
      </c>
      <c r="AA32" s="17">
        <f t="shared" si="45"/>
        <v>1388</v>
      </c>
      <c r="AB32" s="17">
        <f t="shared" si="45"/>
        <v>1929</v>
      </c>
      <c r="AC32" s="17">
        <f t="shared" si="45"/>
        <v>2195</v>
      </c>
      <c r="AD32" s="17">
        <f t="shared" si="45"/>
        <v>1857</v>
      </c>
      <c r="AE32" s="17">
        <f t="shared" si="45"/>
        <v>1520</v>
      </c>
      <c r="AF32" s="17">
        <f t="shared" si="45"/>
        <v>1336</v>
      </c>
      <c r="AG32" s="17">
        <f t="shared" ref="AG32" si="46">AG77+AG122</f>
        <v>1137</v>
      </c>
      <c r="AH32" s="17">
        <f t="shared" si="45"/>
        <v>858</v>
      </c>
      <c r="AI32" s="85">
        <f t="shared" si="8"/>
        <v>12893</v>
      </c>
    </row>
    <row r="33" spans="1:35" ht="12.75" customHeight="1" x14ac:dyDescent="0.2">
      <c r="A33" s="121"/>
      <c r="B33" s="138"/>
      <c r="C33" s="11" t="s">
        <v>39</v>
      </c>
      <c r="D33" s="18">
        <f t="shared" ref="D33:AH33" si="47">D78+D123</f>
        <v>0</v>
      </c>
      <c r="E33" s="18">
        <f t="shared" si="47"/>
        <v>0</v>
      </c>
      <c r="F33" s="18">
        <f t="shared" si="47"/>
        <v>0</v>
      </c>
      <c r="G33" s="18">
        <f t="shared" si="47"/>
        <v>0</v>
      </c>
      <c r="H33" s="18">
        <f t="shared" si="47"/>
        <v>0</v>
      </c>
      <c r="I33" s="18">
        <f t="shared" si="47"/>
        <v>0</v>
      </c>
      <c r="J33" s="18">
        <f t="shared" si="47"/>
        <v>0</v>
      </c>
      <c r="K33" s="18">
        <f t="shared" si="47"/>
        <v>0</v>
      </c>
      <c r="L33" s="18">
        <f t="shared" si="47"/>
        <v>0</v>
      </c>
      <c r="M33" s="18">
        <f t="shared" si="47"/>
        <v>0</v>
      </c>
      <c r="N33" s="18">
        <f t="shared" si="47"/>
        <v>0</v>
      </c>
      <c r="O33" s="18">
        <f t="shared" si="47"/>
        <v>0</v>
      </c>
      <c r="P33" s="18">
        <f t="shared" si="47"/>
        <v>0</v>
      </c>
      <c r="Q33" s="18">
        <f t="shared" si="47"/>
        <v>0</v>
      </c>
      <c r="R33" s="18">
        <f t="shared" si="47"/>
        <v>0</v>
      </c>
      <c r="S33" s="18">
        <f t="shared" si="47"/>
        <v>0</v>
      </c>
      <c r="T33" s="18">
        <f t="shared" si="47"/>
        <v>0</v>
      </c>
      <c r="U33" s="18">
        <f t="shared" si="47"/>
        <v>0</v>
      </c>
      <c r="V33" s="18">
        <f t="shared" si="47"/>
        <v>0</v>
      </c>
      <c r="W33" s="18">
        <f t="shared" si="47"/>
        <v>0</v>
      </c>
      <c r="X33" s="18">
        <f t="shared" si="47"/>
        <v>0</v>
      </c>
      <c r="Y33" s="18">
        <f t="shared" si="47"/>
        <v>3984</v>
      </c>
      <c r="Z33" s="18">
        <f t="shared" si="47"/>
        <v>224282</v>
      </c>
      <c r="AA33" s="18">
        <f t="shared" si="47"/>
        <v>505398</v>
      </c>
      <c r="AB33" s="18">
        <f t="shared" si="47"/>
        <v>763442</v>
      </c>
      <c r="AC33" s="18">
        <f t="shared" si="47"/>
        <v>858387</v>
      </c>
      <c r="AD33" s="18">
        <f t="shared" si="47"/>
        <v>826245</v>
      </c>
      <c r="AE33" s="18">
        <f t="shared" si="47"/>
        <v>772963</v>
      </c>
      <c r="AF33" s="18">
        <f t="shared" si="47"/>
        <v>640357</v>
      </c>
      <c r="AG33" s="18">
        <f t="shared" ref="AG33" si="48">AG78+AG123</f>
        <v>712295</v>
      </c>
      <c r="AH33" s="18">
        <f t="shared" si="47"/>
        <v>516558</v>
      </c>
      <c r="AI33" s="86">
        <f t="shared" si="8"/>
        <v>5823911</v>
      </c>
    </row>
    <row r="34" spans="1:35" ht="12.75" customHeight="1" x14ac:dyDescent="0.2">
      <c r="A34" s="121"/>
      <c r="B34" s="137" t="s">
        <v>38</v>
      </c>
      <c r="C34" s="10" t="s">
        <v>25</v>
      </c>
      <c r="D34" s="17">
        <f t="shared" ref="D34:AH34" si="49">D79+D124</f>
        <v>0</v>
      </c>
      <c r="E34" s="17">
        <f t="shared" si="49"/>
        <v>0</v>
      </c>
      <c r="F34" s="17">
        <f t="shared" si="49"/>
        <v>0</v>
      </c>
      <c r="G34" s="17">
        <f t="shared" si="49"/>
        <v>0</v>
      </c>
      <c r="H34" s="17">
        <f t="shared" si="49"/>
        <v>0</v>
      </c>
      <c r="I34" s="17">
        <f t="shared" si="49"/>
        <v>0</v>
      </c>
      <c r="J34" s="17">
        <f t="shared" si="49"/>
        <v>0</v>
      </c>
      <c r="K34" s="17">
        <f t="shared" si="49"/>
        <v>0</v>
      </c>
      <c r="L34" s="17">
        <f t="shared" si="49"/>
        <v>0</v>
      </c>
      <c r="M34" s="17">
        <f t="shared" si="49"/>
        <v>0</v>
      </c>
      <c r="N34" s="17">
        <f t="shared" si="49"/>
        <v>0</v>
      </c>
      <c r="O34" s="17">
        <f t="shared" si="49"/>
        <v>0</v>
      </c>
      <c r="P34" s="17">
        <f t="shared" si="49"/>
        <v>0</v>
      </c>
      <c r="Q34" s="17">
        <f t="shared" si="49"/>
        <v>0</v>
      </c>
      <c r="R34" s="17">
        <f t="shared" si="49"/>
        <v>0</v>
      </c>
      <c r="S34" s="17">
        <f t="shared" si="49"/>
        <v>0</v>
      </c>
      <c r="T34" s="17">
        <f t="shared" si="49"/>
        <v>0</v>
      </c>
      <c r="U34" s="17">
        <f t="shared" si="49"/>
        <v>0</v>
      </c>
      <c r="V34" s="17">
        <f t="shared" si="49"/>
        <v>0</v>
      </c>
      <c r="W34" s="17">
        <f t="shared" si="49"/>
        <v>0</v>
      </c>
      <c r="X34" s="17">
        <f t="shared" si="49"/>
        <v>0</v>
      </c>
      <c r="Y34" s="17">
        <f t="shared" si="49"/>
        <v>0</v>
      </c>
      <c r="Z34" s="17">
        <f t="shared" si="49"/>
        <v>0</v>
      </c>
      <c r="AA34" s="17">
        <f t="shared" si="49"/>
        <v>0</v>
      </c>
      <c r="AB34" s="17">
        <f t="shared" si="49"/>
        <v>0</v>
      </c>
      <c r="AC34" s="17">
        <f t="shared" si="49"/>
        <v>0</v>
      </c>
      <c r="AD34" s="17">
        <f t="shared" si="49"/>
        <v>294</v>
      </c>
      <c r="AE34" s="17">
        <f t="shared" si="49"/>
        <v>1100</v>
      </c>
      <c r="AF34" s="17">
        <f t="shared" si="49"/>
        <v>1053</v>
      </c>
      <c r="AG34" s="17">
        <f t="shared" ref="AG34" si="50">AG79+AG124</f>
        <v>591</v>
      </c>
      <c r="AH34" s="17">
        <f t="shared" si="49"/>
        <v>38</v>
      </c>
      <c r="AI34" s="85">
        <f t="shared" si="8"/>
        <v>3076</v>
      </c>
    </row>
    <row r="35" spans="1:35" ht="12.75" customHeight="1" x14ac:dyDescent="0.2">
      <c r="A35" s="121"/>
      <c r="B35" s="138"/>
      <c r="C35" s="11" t="s">
        <v>39</v>
      </c>
      <c r="D35" s="18">
        <f t="shared" ref="D35:AH35" si="51">D80+D125</f>
        <v>0</v>
      </c>
      <c r="E35" s="18">
        <f t="shared" si="51"/>
        <v>0</v>
      </c>
      <c r="F35" s="18">
        <f t="shared" si="51"/>
        <v>0</v>
      </c>
      <c r="G35" s="18">
        <f t="shared" si="51"/>
        <v>0</v>
      </c>
      <c r="H35" s="18">
        <f t="shared" si="51"/>
        <v>0</v>
      </c>
      <c r="I35" s="18">
        <f t="shared" si="51"/>
        <v>0</v>
      </c>
      <c r="J35" s="18">
        <f t="shared" si="51"/>
        <v>0</v>
      </c>
      <c r="K35" s="18">
        <f t="shared" si="51"/>
        <v>0</v>
      </c>
      <c r="L35" s="18">
        <f t="shared" si="51"/>
        <v>0</v>
      </c>
      <c r="M35" s="18">
        <f t="shared" si="51"/>
        <v>0</v>
      </c>
      <c r="N35" s="18">
        <f t="shared" si="51"/>
        <v>0</v>
      </c>
      <c r="O35" s="18">
        <f t="shared" si="51"/>
        <v>0</v>
      </c>
      <c r="P35" s="18">
        <f t="shared" si="51"/>
        <v>0</v>
      </c>
      <c r="Q35" s="18">
        <f t="shared" si="51"/>
        <v>0</v>
      </c>
      <c r="R35" s="18">
        <f t="shared" si="51"/>
        <v>0</v>
      </c>
      <c r="S35" s="18">
        <f t="shared" si="51"/>
        <v>0</v>
      </c>
      <c r="T35" s="18">
        <f t="shared" si="51"/>
        <v>0</v>
      </c>
      <c r="U35" s="18">
        <f t="shared" si="51"/>
        <v>0</v>
      </c>
      <c r="V35" s="18">
        <f t="shared" si="51"/>
        <v>0</v>
      </c>
      <c r="W35" s="18">
        <f t="shared" si="51"/>
        <v>0</v>
      </c>
      <c r="X35" s="18">
        <f t="shared" si="51"/>
        <v>0</v>
      </c>
      <c r="Y35" s="18">
        <f t="shared" si="51"/>
        <v>0</v>
      </c>
      <c r="Z35" s="18">
        <f t="shared" si="51"/>
        <v>0</v>
      </c>
      <c r="AA35" s="18">
        <f t="shared" si="51"/>
        <v>0</v>
      </c>
      <c r="AB35" s="18">
        <f t="shared" si="51"/>
        <v>0</v>
      </c>
      <c r="AC35" s="18">
        <f t="shared" si="51"/>
        <v>0</v>
      </c>
      <c r="AD35" s="18">
        <f t="shared" si="51"/>
        <v>133070</v>
      </c>
      <c r="AE35" s="18">
        <f t="shared" si="51"/>
        <v>527265</v>
      </c>
      <c r="AF35" s="18">
        <f t="shared" si="51"/>
        <v>426975</v>
      </c>
      <c r="AG35" s="18">
        <f t="shared" ref="AG35" si="52">AG80+AG125</f>
        <v>347160</v>
      </c>
      <c r="AH35" s="18">
        <f t="shared" si="51"/>
        <v>16663</v>
      </c>
      <c r="AI35" s="86">
        <f t="shared" si="8"/>
        <v>1451133</v>
      </c>
    </row>
    <row r="36" spans="1:35" ht="12.75" customHeight="1" x14ac:dyDescent="0.2">
      <c r="A36" s="121"/>
      <c r="B36" s="137" t="s">
        <v>40</v>
      </c>
      <c r="C36" s="10" t="s">
        <v>25</v>
      </c>
      <c r="D36" s="17">
        <f t="shared" ref="D36:AH36" si="53">D81+D126</f>
        <v>0</v>
      </c>
      <c r="E36" s="17">
        <f t="shared" si="53"/>
        <v>0</v>
      </c>
      <c r="F36" s="17">
        <f t="shared" si="53"/>
        <v>0</v>
      </c>
      <c r="G36" s="17">
        <f t="shared" si="53"/>
        <v>0</v>
      </c>
      <c r="H36" s="17">
        <f t="shared" si="53"/>
        <v>0</v>
      </c>
      <c r="I36" s="17">
        <f t="shared" si="53"/>
        <v>0</v>
      </c>
      <c r="J36" s="17">
        <f t="shared" si="53"/>
        <v>0</v>
      </c>
      <c r="K36" s="17">
        <f t="shared" si="53"/>
        <v>0</v>
      </c>
      <c r="L36" s="17">
        <f t="shared" si="53"/>
        <v>0</v>
      </c>
      <c r="M36" s="17">
        <f t="shared" si="53"/>
        <v>0</v>
      </c>
      <c r="N36" s="17">
        <f t="shared" si="53"/>
        <v>0</v>
      </c>
      <c r="O36" s="17">
        <f t="shared" si="53"/>
        <v>0</v>
      </c>
      <c r="P36" s="17">
        <f t="shared" si="53"/>
        <v>0</v>
      </c>
      <c r="Q36" s="17">
        <f t="shared" si="53"/>
        <v>0</v>
      </c>
      <c r="R36" s="17">
        <f t="shared" si="53"/>
        <v>0</v>
      </c>
      <c r="S36" s="17">
        <f t="shared" si="53"/>
        <v>0</v>
      </c>
      <c r="T36" s="17">
        <f t="shared" si="53"/>
        <v>0</v>
      </c>
      <c r="U36" s="17">
        <f t="shared" si="53"/>
        <v>0</v>
      </c>
      <c r="V36" s="17">
        <f t="shared" si="53"/>
        <v>0</v>
      </c>
      <c r="W36" s="17">
        <f t="shared" si="53"/>
        <v>0</v>
      </c>
      <c r="X36" s="17">
        <f t="shared" si="53"/>
        <v>0</v>
      </c>
      <c r="Y36" s="17">
        <f t="shared" si="53"/>
        <v>0</v>
      </c>
      <c r="Z36" s="17">
        <f t="shared" si="53"/>
        <v>0</v>
      </c>
      <c r="AA36" s="17">
        <f t="shared" si="53"/>
        <v>0</v>
      </c>
      <c r="AB36" s="17">
        <f t="shared" si="53"/>
        <v>0</v>
      </c>
      <c r="AC36" s="17">
        <f t="shared" si="53"/>
        <v>0</v>
      </c>
      <c r="AD36" s="17">
        <f t="shared" si="53"/>
        <v>0</v>
      </c>
      <c r="AE36" s="17">
        <f t="shared" si="53"/>
        <v>0</v>
      </c>
      <c r="AF36" s="17">
        <f t="shared" si="53"/>
        <v>158</v>
      </c>
      <c r="AG36" s="17">
        <f t="shared" ref="AG36" si="54">AG81+AG126</f>
        <v>1219</v>
      </c>
      <c r="AH36" s="17">
        <f t="shared" si="53"/>
        <v>714</v>
      </c>
      <c r="AI36" s="85">
        <f t="shared" si="8"/>
        <v>2091</v>
      </c>
    </row>
    <row r="37" spans="1:35" ht="12.75" customHeight="1" x14ac:dyDescent="0.2">
      <c r="A37" s="122"/>
      <c r="B37" s="138"/>
      <c r="C37" s="11" t="s">
        <v>39</v>
      </c>
      <c r="D37" s="18">
        <f t="shared" ref="D37:AH37" si="55">D82+D127</f>
        <v>0</v>
      </c>
      <c r="E37" s="18">
        <f t="shared" si="55"/>
        <v>0</v>
      </c>
      <c r="F37" s="18">
        <f t="shared" si="55"/>
        <v>0</v>
      </c>
      <c r="G37" s="18">
        <f t="shared" si="55"/>
        <v>0</v>
      </c>
      <c r="H37" s="18">
        <f t="shared" si="55"/>
        <v>0</v>
      </c>
      <c r="I37" s="18">
        <f t="shared" si="55"/>
        <v>0</v>
      </c>
      <c r="J37" s="18">
        <f t="shared" si="55"/>
        <v>0</v>
      </c>
      <c r="K37" s="18">
        <f t="shared" si="55"/>
        <v>0</v>
      </c>
      <c r="L37" s="18">
        <f t="shared" si="55"/>
        <v>0</v>
      </c>
      <c r="M37" s="18">
        <f t="shared" si="55"/>
        <v>0</v>
      </c>
      <c r="N37" s="18">
        <f t="shared" si="55"/>
        <v>0</v>
      </c>
      <c r="O37" s="18">
        <f t="shared" si="55"/>
        <v>0</v>
      </c>
      <c r="P37" s="18">
        <f t="shared" si="55"/>
        <v>0</v>
      </c>
      <c r="Q37" s="18">
        <f t="shared" si="55"/>
        <v>0</v>
      </c>
      <c r="R37" s="18">
        <f t="shared" si="55"/>
        <v>0</v>
      </c>
      <c r="S37" s="18">
        <f t="shared" si="55"/>
        <v>0</v>
      </c>
      <c r="T37" s="18">
        <f t="shared" si="55"/>
        <v>0</v>
      </c>
      <c r="U37" s="18">
        <f t="shared" si="55"/>
        <v>0</v>
      </c>
      <c r="V37" s="18">
        <f t="shared" si="55"/>
        <v>0</v>
      </c>
      <c r="W37" s="18">
        <f t="shared" si="55"/>
        <v>0</v>
      </c>
      <c r="X37" s="18">
        <f t="shared" si="55"/>
        <v>0</v>
      </c>
      <c r="Y37" s="18">
        <f t="shared" si="55"/>
        <v>0</v>
      </c>
      <c r="Z37" s="18">
        <f t="shared" si="55"/>
        <v>0</v>
      </c>
      <c r="AA37" s="18">
        <f t="shared" si="55"/>
        <v>0</v>
      </c>
      <c r="AB37" s="18">
        <f t="shared" si="55"/>
        <v>0</v>
      </c>
      <c r="AC37" s="18">
        <f t="shared" si="55"/>
        <v>0</v>
      </c>
      <c r="AD37" s="18">
        <f t="shared" si="55"/>
        <v>0</v>
      </c>
      <c r="AE37" s="18">
        <f t="shared" si="55"/>
        <v>0</v>
      </c>
      <c r="AF37" s="18">
        <f t="shared" si="55"/>
        <v>57321</v>
      </c>
      <c r="AG37" s="18">
        <f t="shared" ref="AG37" si="56">AG82+AG127</f>
        <v>647197</v>
      </c>
      <c r="AH37" s="18">
        <f t="shared" si="55"/>
        <v>363816</v>
      </c>
      <c r="AI37" s="86">
        <f t="shared" si="8"/>
        <v>1068334</v>
      </c>
    </row>
    <row r="38" spans="1:35" ht="12.75" customHeight="1" x14ac:dyDescent="0.2">
      <c r="A38" s="120" t="s">
        <v>41</v>
      </c>
      <c r="B38" s="137" t="s">
        <v>42</v>
      </c>
      <c r="C38" s="10" t="s">
        <v>25</v>
      </c>
      <c r="D38" s="17">
        <f t="shared" ref="D38:AH38" si="57">D83+D128</f>
        <v>0</v>
      </c>
      <c r="E38" s="17">
        <f t="shared" si="57"/>
        <v>0</v>
      </c>
      <c r="F38" s="17">
        <f t="shared" si="57"/>
        <v>0</v>
      </c>
      <c r="G38" s="17">
        <f t="shared" si="57"/>
        <v>0</v>
      </c>
      <c r="H38" s="17">
        <f t="shared" si="57"/>
        <v>0</v>
      </c>
      <c r="I38" s="17">
        <f t="shared" si="57"/>
        <v>0</v>
      </c>
      <c r="J38" s="17">
        <f t="shared" si="57"/>
        <v>0</v>
      </c>
      <c r="K38" s="17">
        <f t="shared" si="57"/>
        <v>0</v>
      </c>
      <c r="L38" s="17">
        <f t="shared" si="57"/>
        <v>0</v>
      </c>
      <c r="M38" s="17">
        <f t="shared" si="57"/>
        <v>0</v>
      </c>
      <c r="N38" s="17">
        <f t="shared" si="57"/>
        <v>0</v>
      </c>
      <c r="O38" s="17">
        <f t="shared" si="57"/>
        <v>0</v>
      </c>
      <c r="P38" s="17">
        <f t="shared" si="57"/>
        <v>0</v>
      </c>
      <c r="Q38" s="17">
        <f t="shared" si="57"/>
        <v>0</v>
      </c>
      <c r="R38" s="17">
        <f t="shared" si="57"/>
        <v>0</v>
      </c>
      <c r="S38" s="17">
        <f t="shared" si="57"/>
        <v>0</v>
      </c>
      <c r="T38" s="17">
        <f t="shared" si="57"/>
        <v>263</v>
      </c>
      <c r="U38" s="17">
        <f t="shared" si="57"/>
        <v>125</v>
      </c>
      <c r="V38" s="17">
        <f t="shared" si="57"/>
        <v>1841</v>
      </c>
      <c r="W38" s="17">
        <f t="shared" si="57"/>
        <v>2015</v>
      </c>
      <c r="X38" s="17">
        <f t="shared" si="57"/>
        <v>2043</v>
      </c>
      <c r="Y38" s="17">
        <f t="shared" si="57"/>
        <v>4379</v>
      </c>
      <c r="Z38" s="17">
        <f t="shared" si="57"/>
        <v>4338</v>
      </c>
      <c r="AA38" s="17">
        <f t="shared" si="57"/>
        <v>2751</v>
      </c>
      <c r="AB38" s="17">
        <f t="shared" si="57"/>
        <v>2937</v>
      </c>
      <c r="AC38" s="17">
        <f t="shared" si="57"/>
        <v>4563</v>
      </c>
      <c r="AD38" s="17">
        <f t="shared" si="57"/>
        <v>3475</v>
      </c>
      <c r="AE38" s="17">
        <f t="shared" si="57"/>
        <v>4726</v>
      </c>
      <c r="AF38" s="17">
        <f t="shared" si="57"/>
        <v>4206</v>
      </c>
      <c r="AG38" s="17">
        <f t="shared" ref="AG38" si="58">AG83+AG128</f>
        <v>3669</v>
      </c>
      <c r="AH38" s="17">
        <f t="shared" si="57"/>
        <v>4843</v>
      </c>
      <c r="AI38" s="85">
        <f t="shared" si="8"/>
        <v>46174</v>
      </c>
    </row>
    <row r="39" spans="1:35" ht="12.75" customHeight="1" x14ac:dyDescent="0.2">
      <c r="A39" s="121"/>
      <c r="B39" s="138"/>
      <c r="C39" s="11" t="s">
        <v>39</v>
      </c>
      <c r="D39" s="18">
        <f t="shared" ref="D39:AH39" si="59">D84+D129</f>
        <v>0</v>
      </c>
      <c r="E39" s="18">
        <f t="shared" si="59"/>
        <v>0</v>
      </c>
      <c r="F39" s="18">
        <f t="shared" si="59"/>
        <v>0</v>
      </c>
      <c r="G39" s="18">
        <f t="shared" si="59"/>
        <v>0</v>
      </c>
      <c r="H39" s="18">
        <f t="shared" si="59"/>
        <v>0</v>
      </c>
      <c r="I39" s="18">
        <f t="shared" si="59"/>
        <v>0</v>
      </c>
      <c r="J39" s="18">
        <f t="shared" si="59"/>
        <v>0</v>
      </c>
      <c r="K39" s="18">
        <f t="shared" si="59"/>
        <v>0</v>
      </c>
      <c r="L39" s="18">
        <f t="shared" si="59"/>
        <v>0</v>
      </c>
      <c r="M39" s="18">
        <f t="shared" si="59"/>
        <v>0</v>
      </c>
      <c r="N39" s="18">
        <f t="shared" si="59"/>
        <v>0</v>
      </c>
      <c r="O39" s="18">
        <f t="shared" si="59"/>
        <v>0</v>
      </c>
      <c r="P39" s="18">
        <f t="shared" si="59"/>
        <v>0</v>
      </c>
      <c r="Q39" s="18">
        <f t="shared" si="59"/>
        <v>0</v>
      </c>
      <c r="R39" s="18">
        <f t="shared" si="59"/>
        <v>0</v>
      </c>
      <c r="S39" s="18">
        <f t="shared" si="59"/>
        <v>0</v>
      </c>
      <c r="T39" s="18">
        <f t="shared" si="59"/>
        <v>7517</v>
      </c>
      <c r="U39" s="18">
        <f t="shared" si="59"/>
        <v>10515</v>
      </c>
      <c r="V39" s="18">
        <f t="shared" si="59"/>
        <v>139422</v>
      </c>
      <c r="W39" s="18">
        <f t="shared" si="59"/>
        <v>149537</v>
      </c>
      <c r="X39" s="18">
        <f t="shared" si="59"/>
        <v>133298.22300062017</v>
      </c>
      <c r="Y39" s="18">
        <f t="shared" si="59"/>
        <v>254970.70455544163</v>
      </c>
      <c r="Z39" s="18">
        <f t="shared" si="59"/>
        <v>248150</v>
      </c>
      <c r="AA39" s="18">
        <f t="shared" si="59"/>
        <v>185443</v>
      </c>
      <c r="AB39" s="18">
        <f t="shared" si="59"/>
        <v>263470</v>
      </c>
      <c r="AC39" s="18">
        <f t="shared" si="59"/>
        <v>316017</v>
      </c>
      <c r="AD39" s="18">
        <f t="shared" si="59"/>
        <v>244978</v>
      </c>
      <c r="AE39" s="18">
        <f t="shared" si="59"/>
        <v>344393</v>
      </c>
      <c r="AF39" s="18">
        <f t="shared" si="59"/>
        <v>380880</v>
      </c>
      <c r="AG39" s="18">
        <f t="shared" ref="AG39" si="60">AG84+AG129</f>
        <v>357287</v>
      </c>
      <c r="AH39" s="18">
        <f t="shared" si="59"/>
        <v>453800</v>
      </c>
      <c r="AI39" s="86">
        <f t="shared" si="8"/>
        <v>3489677.9275560617</v>
      </c>
    </row>
    <row r="40" spans="1:35" ht="12.75" customHeight="1" x14ac:dyDescent="0.2">
      <c r="A40" s="121"/>
      <c r="B40" s="137" t="s">
        <v>43</v>
      </c>
      <c r="C40" s="10" t="s">
        <v>25</v>
      </c>
      <c r="D40" s="17">
        <f t="shared" ref="D40:AH40" si="61">D85+D130</f>
        <v>0</v>
      </c>
      <c r="E40" s="17">
        <f t="shared" si="61"/>
        <v>0</v>
      </c>
      <c r="F40" s="17">
        <f t="shared" si="61"/>
        <v>0</v>
      </c>
      <c r="G40" s="17">
        <f t="shared" si="61"/>
        <v>0</v>
      </c>
      <c r="H40" s="17">
        <f t="shared" si="61"/>
        <v>0</v>
      </c>
      <c r="I40" s="17">
        <f t="shared" si="61"/>
        <v>0</v>
      </c>
      <c r="J40" s="17">
        <f t="shared" si="61"/>
        <v>0</v>
      </c>
      <c r="K40" s="17">
        <f t="shared" si="61"/>
        <v>0</v>
      </c>
      <c r="L40" s="17">
        <f t="shared" si="61"/>
        <v>0</v>
      </c>
      <c r="M40" s="17">
        <f t="shared" si="61"/>
        <v>0</v>
      </c>
      <c r="N40" s="17">
        <f t="shared" si="61"/>
        <v>0</v>
      </c>
      <c r="O40" s="17">
        <f t="shared" si="61"/>
        <v>0</v>
      </c>
      <c r="P40" s="17">
        <f t="shared" si="61"/>
        <v>0</v>
      </c>
      <c r="Q40" s="17">
        <f t="shared" si="61"/>
        <v>0</v>
      </c>
      <c r="R40" s="17">
        <f t="shared" si="61"/>
        <v>0</v>
      </c>
      <c r="S40" s="17">
        <f t="shared" si="61"/>
        <v>0</v>
      </c>
      <c r="T40" s="17">
        <f t="shared" si="61"/>
        <v>0</v>
      </c>
      <c r="U40" s="17">
        <f t="shared" si="61"/>
        <v>280</v>
      </c>
      <c r="V40" s="17">
        <f t="shared" si="61"/>
        <v>105</v>
      </c>
      <c r="W40" s="17">
        <f t="shared" si="61"/>
        <v>0</v>
      </c>
      <c r="X40" s="17">
        <f t="shared" si="61"/>
        <v>0</v>
      </c>
      <c r="Y40" s="17">
        <f t="shared" si="61"/>
        <v>0</v>
      </c>
      <c r="Z40" s="17">
        <f t="shared" si="61"/>
        <v>0</v>
      </c>
      <c r="AA40" s="17">
        <f t="shared" si="61"/>
        <v>0</v>
      </c>
      <c r="AB40" s="17">
        <f t="shared" si="61"/>
        <v>0</v>
      </c>
      <c r="AC40" s="17">
        <f t="shared" si="61"/>
        <v>0</v>
      </c>
      <c r="AD40" s="17">
        <f t="shared" si="61"/>
        <v>0</v>
      </c>
      <c r="AE40" s="17">
        <f t="shared" si="61"/>
        <v>0</v>
      </c>
      <c r="AF40" s="17">
        <f t="shared" si="61"/>
        <v>0</v>
      </c>
      <c r="AG40" s="17">
        <f t="shared" ref="AG40" si="62">AG85+AG130</f>
        <v>0</v>
      </c>
      <c r="AH40" s="17">
        <f t="shared" si="61"/>
        <v>0</v>
      </c>
      <c r="AI40" s="85">
        <f t="shared" si="8"/>
        <v>385</v>
      </c>
    </row>
    <row r="41" spans="1:35" ht="12.75" customHeight="1" x14ac:dyDescent="0.2">
      <c r="A41" s="121"/>
      <c r="B41" s="138"/>
      <c r="C41" s="11" t="s">
        <v>39</v>
      </c>
      <c r="D41" s="18">
        <f t="shared" ref="D41:AH41" si="63">D86+D131</f>
        <v>0</v>
      </c>
      <c r="E41" s="18">
        <f t="shared" si="63"/>
        <v>0</v>
      </c>
      <c r="F41" s="18">
        <f t="shared" si="63"/>
        <v>0</v>
      </c>
      <c r="G41" s="18">
        <f t="shared" si="63"/>
        <v>0</v>
      </c>
      <c r="H41" s="18">
        <f t="shared" si="63"/>
        <v>0</v>
      </c>
      <c r="I41" s="18">
        <f t="shared" si="63"/>
        <v>0</v>
      </c>
      <c r="J41" s="18">
        <f t="shared" si="63"/>
        <v>0</v>
      </c>
      <c r="K41" s="18">
        <f t="shared" si="63"/>
        <v>0</v>
      </c>
      <c r="L41" s="18">
        <f t="shared" si="63"/>
        <v>0</v>
      </c>
      <c r="M41" s="18">
        <f t="shared" si="63"/>
        <v>0</v>
      </c>
      <c r="N41" s="18">
        <f t="shared" si="63"/>
        <v>0</v>
      </c>
      <c r="O41" s="18">
        <f t="shared" si="63"/>
        <v>0</v>
      </c>
      <c r="P41" s="18">
        <f t="shared" si="63"/>
        <v>0</v>
      </c>
      <c r="Q41" s="18">
        <f t="shared" si="63"/>
        <v>0</v>
      </c>
      <c r="R41" s="18">
        <f t="shared" si="63"/>
        <v>0</v>
      </c>
      <c r="S41" s="18">
        <f t="shared" si="63"/>
        <v>0</v>
      </c>
      <c r="T41" s="18">
        <f t="shared" si="63"/>
        <v>0</v>
      </c>
      <c r="U41" s="18">
        <f t="shared" si="63"/>
        <v>16825</v>
      </c>
      <c r="V41" s="18">
        <f t="shared" si="63"/>
        <v>6327</v>
      </c>
      <c r="W41" s="18">
        <f t="shared" si="63"/>
        <v>0</v>
      </c>
      <c r="X41" s="18">
        <f t="shared" si="63"/>
        <v>0</v>
      </c>
      <c r="Y41" s="18">
        <f t="shared" si="63"/>
        <v>0</v>
      </c>
      <c r="Z41" s="18">
        <f t="shared" si="63"/>
        <v>0</v>
      </c>
      <c r="AA41" s="18">
        <f t="shared" si="63"/>
        <v>0</v>
      </c>
      <c r="AB41" s="18">
        <f t="shared" si="63"/>
        <v>0</v>
      </c>
      <c r="AC41" s="18">
        <f t="shared" si="63"/>
        <v>0</v>
      </c>
      <c r="AD41" s="18">
        <f t="shared" si="63"/>
        <v>0</v>
      </c>
      <c r="AE41" s="18">
        <f t="shared" si="63"/>
        <v>0</v>
      </c>
      <c r="AF41" s="18">
        <f t="shared" si="63"/>
        <v>0</v>
      </c>
      <c r="AG41" s="18">
        <f t="shared" ref="AG41" si="64">AG86+AG131</f>
        <v>0</v>
      </c>
      <c r="AH41" s="18">
        <f t="shared" si="63"/>
        <v>0</v>
      </c>
      <c r="AI41" s="86">
        <f t="shared" si="8"/>
        <v>23152</v>
      </c>
    </row>
    <row r="42" spans="1:35" ht="12.75" customHeight="1" x14ac:dyDescent="0.2">
      <c r="A42" s="121"/>
      <c r="B42" s="137" t="s">
        <v>44</v>
      </c>
      <c r="C42" s="10" t="s">
        <v>25</v>
      </c>
      <c r="D42" s="17">
        <f t="shared" ref="D42:AH42" si="65">D87+D132</f>
        <v>0</v>
      </c>
      <c r="E42" s="17">
        <f t="shared" si="65"/>
        <v>0</v>
      </c>
      <c r="F42" s="17">
        <f t="shared" si="65"/>
        <v>0</v>
      </c>
      <c r="G42" s="17">
        <f t="shared" si="65"/>
        <v>0</v>
      </c>
      <c r="H42" s="17">
        <f t="shared" si="65"/>
        <v>0</v>
      </c>
      <c r="I42" s="17">
        <f t="shared" si="65"/>
        <v>0</v>
      </c>
      <c r="J42" s="17">
        <f t="shared" si="65"/>
        <v>0</v>
      </c>
      <c r="K42" s="17">
        <f t="shared" si="65"/>
        <v>0</v>
      </c>
      <c r="L42" s="17">
        <f t="shared" si="65"/>
        <v>0</v>
      </c>
      <c r="M42" s="17">
        <f t="shared" si="65"/>
        <v>0</v>
      </c>
      <c r="N42" s="17">
        <f t="shared" si="65"/>
        <v>0</v>
      </c>
      <c r="O42" s="17">
        <f t="shared" si="65"/>
        <v>0</v>
      </c>
      <c r="P42" s="17">
        <f t="shared" si="65"/>
        <v>0</v>
      </c>
      <c r="Q42" s="17">
        <f t="shared" si="65"/>
        <v>0</v>
      </c>
      <c r="R42" s="17">
        <f t="shared" si="65"/>
        <v>0</v>
      </c>
      <c r="S42" s="17">
        <f t="shared" si="65"/>
        <v>0</v>
      </c>
      <c r="T42" s="17">
        <f t="shared" si="65"/>
        <v>0</v>
      </c>
      <c r="U42" s="17">
        <f t="shared" si="65"/>
        <v>0</v>
      </c>
      <c r="V42" s="17">
        <f t="shared" si="65"/>
        <v>0</v>
      </c>
      <c r="W42" s="17">
        <f t="shared" si="65"/>
        <v>0</v>
      </c>
      <c r="X42" s="17">
        <f t="shared" si="65"/>
        <v>18</v>
      </c>
      <c r="Y42" s="17">
        <f t="shared" si="65"/>
        <v>8</v>
      </c>
      <c r="Z42" s="17">
        <f t="shared" si="65"/>
        <v>0</v>
      </c>
      <c r="AA42" s="17">
        <f t="shared" si="65"/>
        <v>27</v>
      </c>
      <c r="AB42" s="17">
        <f t="shared" si="65"/>
        <v>1</v>
      </c>
      <c r="AC42" s="17">
        <f t="shared" si="65"/>
        <v>0</v>
      </c>
      <c r="AD42" s="17">
        <f t="shared" si="65"/>
        <v>0</v>
      </c>
      <c r="AE42" s="17">
        <f t="shared" si="65"/>
        <v>0</v>
      </c>
      <c r="AF42" s="17">
        <f t="shared" si="65"/>
        <v>0</v>
      </c>
      <c r="AG42" s="17">
        <f t="shared" ref="AG42" si="66">AG87+AG132</f>
        <v>0</v>
      </c>
      <c r="AH42" s="17">
        <f t="shared" si="65"/>
        <v>0</v>
      </c>
      <c r="AI42" s="85">
        <f t="shared" si="8"/>
        <v>54</v>
      </c>
    </row>
    <row r="43" spans="1:35" ht="12.75" customHeight="1" x14ac:dyDescent="0.2">
      <c r="A43" s="121"/>
      <c r="B43" s="138"/>
      <c r="C43" s="11" t="s">
        <v>39</v>
      </c>
      <c r="D43" s="18">
        <f t="shared" ref="D43:AH43" si="67">D88+D133</f>
        <v>0</v>
      </c>
      <c r="E43" s="18">
        <f t="shared" si="67"/>
        <v>0</v>
      </c>
      <c r="F43" s="18">
        <f t="shared" si="67"/>
        <v>0</v>
      </c>
      <c r="G43" s="18">
        <f t="shared" si="67"/>
        <v>0</v>
      </c>
      <c r="H43" s="18">
        <f t="shared" si="67"/>
        <v>0</v>
      </c>
      <c r="I43" s="18">
        <f t="shared" si="67"/>
        <v>0</v>
      </c>
      <c r="J43" s="18">
        <f t="shared" si="67"/>
        <v>0</v>
      </c>
      <c r="K43" s="18">
        <f t="shared" si="67"/>
        <v>0</v>
      </c>
      <c r="L43" s="18">
        <f t="shared" si="67"/>
        <v>0</v>
      </c>
      <c r="M43" s="18">
        <f t="shared" si="67"/>
        <v>0</v>
      </c>
      <c r="N43" s="18">
        <f t="shared" si="67"/>
        <v>0</v>
      </c>
      <c r="O43" s="18">
        <f t="shared" si="67"/>
        <v>0</v>
      </c>
      <c r="P43" s="18">
        <f t="shared" si="67"/>
        <v>0</v>
      </c>
      <c r="Q43" s="18">
        <f t="shared" si="67"/>
        <v>0</v>
      </c>
      <c r="R43" s="18">
        <f t="shared" si="67"/>
        <v>0</v>
      </c>
      <c r="S43" s="18">
        <f t="shared" si="67"/>
        <v>0</v>
      </c>
      <c r="T43" s="18">
        <f t="shared" si="67"/>
        <v>0</v>
      </c>
      <c r="U43" s="18">
        <f t="shared" si="67"/>
        <v>0</v>
      </c>
      <c r="V43" s="18">
        <f t="shared" si="67"/>
        <v>0</v>
      </c>
      <c r="W43" s="18">
        <f t="shared" si="67"/>
        <v>0</v>
      </c>
      <c r="X43" s="18">
        <f t="shared" si="67"/>
        <v>1821.3380223349661</v>
      </c>
      <c r="Y43" s="18">
        <f t="shared" si="67"/>
        <v>787.45239490259257</v>
      </c>
      <c r="Z43" s="18">
        <f t="shared" si="67"/>
        <v>0</v>
      </c>
      <c r="AA43" s="18">
        <f t="shared" si="67"/>
        <v>1350</v>
      </c>
      <c r="AB43" s="18">
        <f t="shared" si="67"/>
        <v>50</v>
      </c>
      <c r="AC43" s="18">
        <f t="shared" si="67"/>
        <v>0</v>
      </c>
      <c r="AD43" s="18">
        <f t="shared" si="67"/>
        <v>0</v>
      </c>
      <c r="AE43" s="18">
        <f t="shared" si="67"/>
        <v>0</v>
      </c>
      <c r="AF43" s="18">
        <f t="shared" si="67"/>
        <v>0</v>
      </c>
      <c r="AG43" s="18">
        <f t="shared" ref="AG43" si="68">AG88+AG133</f>
        <v>0</v>
      </c>
      <c r="AH43" s="18">
        <f t="shared" si="67"/>
        <v>0</v>
      </c>
      <c r="AI43" s="86">
        <f t="shared" si="8"/>
        <v>4008.7904172375588</v>
      </c>
    </row>
    <row r="44" spans="1:35" ht="12.75" customHeight="1" x14ac:dyDescent="0.2">
      <c r="A44" s="121"/>
      <c r="B44" s="137" t="s">
        <v>45</v>
      </c>
      <c r="C44" s="10" t="s">
        <v>25</v>
      </c>
      <c r="D44" s="17">
        <f t="shared" ref="D44:AH44" si="69">D89+D134</f>
        <v>0</v>
      </c>
      <c r="E44" s="17">
        <f t="shared" si="69"/>
        <v>0</v>
      </c>
      <c r="F44" s="17">
        <f t="shared" si="69"/>
        <v>0</v>
      </c>
      <c r="G44" s="17">
        <f t="shared" si="69"/>
        <v>0</v>
      </c>
      <c r="H44" s="17">
        <f t="shared" si="69"/>
        <v>0</v>
      </c>
      <c r="I44" s="17">
        <f t="shared" si="69"/>
        <v>0</v>
      </c>
      <c r="J44" s="17">
        <f t="shared" si="69"/>
        <v>0</v>
      </c>
      <c r="K44" s="17">
        <f t="shared" si="69"/>
        <v>0</v>
      </c>
      <c r="L44" s="17">
        <f t="shared" si="69"/>
        <v>0</v>
      </c>
      <c r="M44" s="17">
        <f t="shared" si="69"/>
        <v>0</v>
      </c>
      <c r="N44" s="17">
        <f t="shared" si="69"/>
        <v>0</v>
      </c>
      <c r="O44" s="17">
        <f t="shared" si="69"/>
        <v>0</v>
      </c>
      <c r="P44" s="17">
        <f t="shared" si="69"/>
        <v>0</v>
      </c>
      <c r="Q44" s="17">
        <f t="shared" si="69"/>
        <v>0</v>
      </c>
      <c r="R44" s="17">
        <f t="shared" si="69"/>
        <v>0</v>
      </c>
      <c r="S44" s="17">
        <f t="shared" si="69"/>
        <v>0</v>
      </c>
      <c r="T44" s="17">
        <f t="shared" si="69"/>
        <v>0</v>
      </c>
      <c r="U44" s="17">
        <f t="shared" si="69"/>
        <v>0</v>
      </c>
      <c r="V44" s="17">
        <f t="shared" si="69"/>
        <v>0</v>
      </c>
      <c r="W44" s="17">
        <f t="shared" si="69"/>
        <v>0</v>
      </c>
      <c r="X44" s="17">
        <f t="shared" si="69"/>
        <v>0</v>
      </c>
      <c r="Y44" s="17">
        <f t="shared" si="69"/>
        <v>0</v>
      </c>
      <c r="Z44" s="17">
        <f t="shared" si="69"/>
        <v>0</v>
      </c>
      <c r="AA44" s="17">
        <f t="shared" si="69"/>
        <v>0</v>
      </c>
      <c r="AB44" s="17">
        <f t="shared" si="69"/>
        <v>0</v>
      </c>
      <c r="AC44" s="17">
        <f t="shared" si="69"/>
        <v>0</v>
      </c>
      <c r="AD44" s="17">
        <f t="shared" si="69"/>
        <v>0</v>
      </c>
      <c r="AE44" s="17">
        <f t="shared" si="69"/>
        <v>0</v>
      </c>
      <c r="AF44" s="17">
        <f t="shared" si="69"/>
        <v>0</v>
      </c>
      <c r="AG44" s="17">
        <f t="shared" ref="AG44" si="70">AG89+AG134</f>
        <v>0</v>
      </c>
      <c r="AH44" s="17">
        <f t="shared" si="69"/>
        <v>3</v>
      </c>
      <c r="AI44" s="85">
        <f t="shared" si="8"/>
        <v>3</v>
      </c>
    </row>
    <row r="45" spans="1:35" ht="12.75" customHeight="1" x14ac:dyDescent="0.2">
      <c r="A45" s="122"/>
      <c r="B45" s="138"/>
      <c r="C45" s="11" t="s">
        <v>39</v>
      </c>
      <c r="D45" s="18">
        <f t="shared" ref="D45:AH45" si="71">D90+D135</f>
        <v>0</v>
      </c>
      <c r="E45" s="18">
        <f t="shared" si="71"/>
        <v>0</v>
      </c>
      <c r="F45" s="18">
        <f t="shared" si="71"/>
        <v>0</v>
      </c>
      <c r="G45" s="18">
        <f t="shared" si="71"/>
        <v>0</v>
      </c>
      <c r="H45" s="18">
        <f t="shared" si="71"/>
        <v>0</v>
      </c>
      <c r="I45" s="18">
        <f t="shared" si="71"/>
        <v>0</v>
      </c>
      <c r="J45" s="18">
        <f t="shared" si="71"/>
        <v>0</v>
      </c>
      <c r="K45" s="18">
        <f t="shared" si="71"/>
        <v>0</v>
      </c>
      <c r="L45" s="18">
        <f t="shared" si="71"/>
        <v>0</v>
      </c>
      <c r="M45" s="18">
        <f t="shared" si="71"/>
        <v>0</v>
      </c>
      <c r="N45" s="18">
        <f t="shared" si="71"/>
        <v>0</v>
      </c>
      <c r="O45" s="18">
        <f t="shared" si="71"/>
        <v>0</v>
      </c>
      <c r="P45" s="18">
        <f t="shared" si="71"/>
        <v>0</v>
      </c>
      <c r="Q45" s="18">
        <f t="shared" si="71"/>
        <v>0</v>
      </c>
      <c r="R45" s="18">
        <f t="shared" si="71"/>
        <v>0</v>
      </c>
      <c r="S45" s="18">
        <f t="shared" si="71"/>
        <v>0</v>
      </c>
      <c r="T45" s="18">
        <f t="shared" si="71"/>
        <v>0</v>
      </c>
      <c r="U45" s="18">
        <f t="shared" si="71"/>
        <v>0</v>
      </c>
      <c r="V45" s="18">
        <f t="shared" si="71"/>
        <v>0</v>
      </c>
      <c r="W45" s="18">
        <f t="shared" si="71"/>
        <v>0</v>
      </c>
      <c r="X45" s="18">
        <f t="shared" si="71"/>
        <v>0</v>
      </c>
      <c r="Y45" s="18">
        <f t="shared" si="71"/>
        <v>0</v>
      </c>
      <c r="Z45" s="18">
        <f t="shared" si="71"/>
        <v>0</v>
      </c>
      <c r="AA45" s="18">
        <f t="shared" si="71"/>
        <v>0</v>
      </c>
      <c r="AB45" s="18">
        <f t="shared" si="71"/>
        <v>0</v>
      </c>
      <c r="AC45" s="18">
        <f t="shared" si="71"/>
        <v>0</v>
      </c>
      <c r="AD45" s="18">
        <f t="shared" si="71"/>
        <v>0</v>
      </c>
      <c r="AE45" s="18">
        <f t="shared" si="71"/>
        <v>0</v>
      </c>
      <c r="AF45" s="18">
        <f t="shared" si="71"/>
        <v>0</v>
      </c>
      <c r="AG45" s="18">
        <f t="shared" ref="AG45" si="72">AG90+AG135</f>
        <v>0</v>
      </c>
      <c r="AH45" s="18">
        <f t="shared" si="71"/>
        <v>150</v>
      </c>
      <c r="AI45" s="86">
        <f t="shared" si="8"/>
        <v>150</v>
      </c>
    </row>
    <row r="46" spans="1:35" ht="12.75" customHeight="1" x14ac:dyDescent="0.2">
      <c r="A46" s="3" t="str">
        <f>'Ingreso de Datos 2020'!A51</f>
        <v>FUENTE: reporte mensual Metas Subsidios Asignados DPH a DIFIN</v>
      </c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28"/>
      <c r="AD46" s="28"/>
      <c r="AE46" s="28"/>
      <c r="AF46" s="28"/>
      <c r="AG46" s="28"/>
      <c r="AH46" s="28"/>
      <c r="AI46" s="28"/>
    </row>
    <row r="47" spans="1:35" ht="12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28"/>
      <c r="AD47" s="28"/>
      <c r="AE47" s="28"/>
      <c r="AF47" s="28"/>
      <c r="AG47" s="28"/>
      <c r="AH47" s="28"/>
      <c r="AI47" s="28"/>
    </row>
    <row r="48" spans="1:35" ht="12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28"/>
      <c r="AD48" s="28"/>
      <c r="AE48" s="28"/>
      <c r="AF48" s="28"/>
      <c r="AG48" s="28"/>
      <c r="AH48" s="28"/>
      <c r="AI48" s="28"/>
    </row>
    <row r="49" spans="1:36" ht="12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28"/>
      <c r="AD49" s="28"/>
      <c r="AE49" s="28"/>
      <c r="AF49" s="28"/>
      <c r="AG49" s="28"/>
      <c r="AH49" s="28"/>
      <c r="AI49" s="28"/>
    </row>
    <row r="50" spans="1:36" ht="12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28"/>
      <c r="AD50" s="28"/>
      <c r="AE50" s="28"/>
      <c r="AF50" s="28"/>
      <c r="AG50" s="28"/>
      <c r="AH50" s="28"/>
      <c r="AI50" s="28"/>
    </row>
    <row r="51" spans="1:36" ht="12.75" customHeight="1" thickBot="1" x14ac:dyDescent="0.25">
      <c r="A51" s="60" t="s">
        <v>55</v>
      </c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AC51" s="34"/>
      <c r="AH51" s="87"/>
      <c r="AI51" s="87"/>
    </row>
    <row r="52" spans="1:36" s="7" customFormat="1" ht="12.75" customHeight="1" x14ac:dyDescent="0.2">
      <c r="A52" s="143" t="s">
        <v>52</v>
      </c>
      <c r="B52" s="144"/>
      <c r="C52" s="145"/>
      <c r="D52" s="141" t="s">
        <v>53</v>
      </c>
      <c r="E52" s="142"/>
      <c r="F52" s="142"/>
      <c r="G52" s="142"/>
      <c r="H52" s="142"/>
      <c r="I52" s="142"/>
      <c r="J52" s="142"/>
      <c r="K52" s="142"/>
      <c r="L52" s="142"/>
      <c r="M52" s="142"/>
      <c r="N52" s="142"/>
      <c r="O52" s="142"/>
      <c r="P52" s="142"/>
      <c r="Q52" s="142"/>
      <c r="R52" s="142"/>
      <c r="S52" s="142"/>
      <c r="T52" s="142"/>
      <c r="U52" s="142"/>
      <c r="V52" s="142"/>
      <c r="W52" s="142"/>
      <c r="X52" s="142"/>
      <c r="Y52" s="142"/>
      <c r="Z52" s="142"/>
      <c r="AA52" s="142"/>
      <c r="AB52" s="142"/>
      <c r="AC52" s="142"/>
      <c r="AD52" s="142"/>
      <c r="AE52" s="142"/>
      <c r="AF52" s="142"/>
      <c r="AG52" s="142"/>
      <c r="AH52" s="142"/>
      <c r="AI52" s="139" t="s">
        <v>22</v>
      </c>
    </row>
    <row r="53" spans="1:36" s="7" customFormat="1" ht="12.75" customHeight="1" thickBot="1" x14ac:dyDescent="0.25">
      <c r="A53" s="146"/>
      <c r="B53" s="147"/>
      <c r="C53" s="147"/>
      <c r="D53" s="91">
        <v>1990</v>
      </c>
      <c r="E53" s="91">
        <v>1991</v>
      </c>
      <c r="F53" s="91">
        <v>1992</v>
      </c>
      <c r="G53" s="91">
        <v>1993</v>
      </c>
      <c r="H53" s="91">
        <v>1994</v>
      </c>
      <c r="I53" s="91">
        <v>1995</v>
      </c>
      <c r="J53" s="91">
        <v>1996</v>
      </c>
      <c r="K53" s="91">
        <v>1997</v>
      </c>
      <c r="L53" s="91">
        <v>1998</v>
      </c>
      <c r="M53" s="91">
        <v>1999</v>
      </c>
      <c r="N53" s="91">
        <v>2000</v>
      </c>
      <c r="O53" s="91">
        <v>2001</v>
      </c>
      <c r="P53" s="91">
        <v>2002</v>
      </c>
      <c r="Q53" s="91">
        <v>2003</v>
      </c>
      <c r="R53" s="91">
        <v>2004</v>
      </c>
      <c r="S53" s="91">
        <v>2005</v>
      </c>
      <c r="T53" s="91">
        <v>2006</v>
      </c>
      <c r="U53" s="91">
        <v>2007</v>
      </c>
      <c r="V53" s="91">
        <v>2008</v>
      </c>
      <c r="W53" s="91">
        <v>2009</v>
      </c>
      <c r="X53" s="91">
        <v>2010</v>
      </c>
      <c r="Y53" s="91">
        <v>2011</v>
      </c>
      <c r="Z53" s="91">
        <v>2012</v>
      </c>
      <c r="AA53" s="91">
        <v>2013</v>
      </c>
      <c r="AB53" s="91">
        <v>2014</v>
      </c>
      <c r="AC53" s="91">
        <v>2015</v>
      </c>
      <c r="AD53" s="91">
        <v>2016</v>
      </c>
      <c r="AE53" s="91">
        <v>2017</v>
      </c>
      <c r="AF53" s="91">
        <v>2018</v>
      </c>
      <c r="AG53" s="102">
        <v>2019</v>
      </c>
      <c r="AH53" s="102">
        <v>2020</v>
      </c>
      <c r="AI53" s="140"/>
    </row>
    <row r="54" spans="1:36" s="9" customFormat="1" ht="12.75" customHeight="1" x14ac:dyDescent="0.2">
      <c r="A54" s="39"/>
      <c r="B54" s="40" t="s">
        <v>54</v>
      </c>
      <c r="C54" s="25" t="s">
        <v>25</v>
      </c>
      <c r="D54" s="25">
        <f>D57+D59+D61+D63+D65+D67+D69+D71+D73+D75+D77+D79+D81+D83+D85+D87+D89</f>
        <v>3015</v>
      </c>
      <c r="E54" s="25">
        <f t="shared" ref="E54:AH54" si="73">E57+E59+E61+E63+E65+E67+E69+E71+E73+E75+E77+E79+E81+E83+E85+E87+E89</f>
        <v>3541</v>
      </c>
      <c r="F54" s="25">
        <f t="shared" si="73"/>
        <v>3443</v>
      </c>
      <c r="G54" s="25">
        <f t="shared" si="73"/>
        <v>4804</v>
      </c>
      <c r="H54" s="25">
        <f t="shared" si="73"/>
        <v>4591</v>
      </c>
      <c r="I54" s="25">
        <f t="shared" si="73"/>
        <v>4801</v>
      </c>
      <c r="J54" s="25">
        <f t="shared" si="73"/>
        <v>3920</v>
      </c>
      <c r="K54" s="25">
        <f t="shared" si="73"/>
        <v>3991</v>
      </c>
      <c r="L54" s="25">
        <f t="shared" si="73"/>
        <v>4168</v>
      </c>
      <c r="M54" s="25">
        <f t="shared" si="73"/>
        <v>3664</v>
      </c>
      <c r="N54" s="25">
        <f t="shared" si="73"/>
        <v>4458</v>
      </c>
      <c r="O54" s="25">
        <f t="shared" si="73"/>
        <v>3945</v>
      </c>
      <c r="P54" s="25">
        <f t="shared" si="73"/>
        <v>5320</v>
      </c>
      <c r="Q54" s="25">
        <f t="shared" si="73"/>
        <v>4869</v>
      </c>
      <c r="R54" s="25">
        <f t="shared" si="73"/>
        <v>5010</v>
      </c>
      <c r="S54" s="25">
        <f t="shared" si="73"/>
        <v>5616</v>
      </c>
      <c r="T54" s="25">
        <f t="shared" si="73"/>
        <v>5725</v>
      </c>
      <c r="U54" s="25">
        <f t="shared" si="73"/>
        <v>5112</v>
      </c>
      <c r="V54" s="25">
        <f t="shared" si="73"/>
        <v>7294</v>
      </c>
      <c r="W54" s="25">
        <f t="shared" si="73"/>
        <v>6303</v>
      </c>
      <c r="X54" s="25">
        <f t="shared" si="73"/>
        <v>7001</v>
      </c>
      <c r="Y54" s="25">
        <f t="shared" si="73"/>
        <v>6111</v>
      </c>
      <c r="Z54" s="25">
        <f t="shared" si="73"/>
        <v>3613</v>
      </c>
      <c r="AA54" s="25">
        <f t="shared" si="73"/>
        <v>4953</v>
      </c>
      <c r="AB54" s="25">
        <f t="shared" si="73"/>
        <v>6134</v>
      </c>
      <c r="AC54" s="25">
        <f t="shared" si="73"/>
        <v>8083</v>
      </c>
      <c r="AD54" s="25">
        <f t="shared" si="73"/>
        <v>7326</v>
      </c>
      <c r="AE54" s="25">
        <f t="shared" si="73"/>
        <v>8681.9936212993125</v>
      </c>
      <c r="AF54" s="25">
        <f t="shared" si="73"/>
        <v>8011</v>
      </c>
      <c r="AG54" s="25">
        <f t="shared" ref="AG54" si="74">AG57+AG59+AG61+AG63+AG65+AG67+AG69+AG71+AG73+AG75+AG77+AG79+AG81+AG83+AG85+AG87+AG89</f>
        <v>7683</v>
      </c>
      <c r="AH54" s="25">
        <f t="shared" si="73"/>
        <v>7176</v>
      </c>
      <c r="AI54" s="42">
        <f>SUM(D54:AH54)</f>
        <v>168362.99362129931</v>
      </c>
      <c r="AJ54" s="8"/>
    </row>
    <row r="55" spans="1:36" s="9" customFormat="1" ht="12.75" customHeight="1" thickBot="1" x14ac:dyDescent="0.25">
      <c r="A55" s="43"/>
      <c r="B55" s="16"/>
      <c r="C55" s="20" t="s">
        <v>39</v>
      </c>
      <c r="D55" s="20">
        <f>D58+D60+D62+D64+D66+D68+D70+D72+D74+D76+D78+D80+D82+D84+D86+D88+D90</f>
        <v>331492.82</v>
      </c>
      <c r="E55" s="20">
        <f t="shared" ref="E55:AH55" si="75">E58+E60+E62+E64+E66+E68+E70+E72+E74+E76+E78+E80+E82+E84+E86+E88+E90</f>
        <v>387012.11</v>
      </c>
      <c r="F55" s="20">
        <f t="shared" si="75"/>
        <v>380989.27</v>
      </c>
      <c r="G55" s="20">
        <f t="shared" si="75"/>
        <v>515691.43</v>
      </c>
      <c r="H55" s="20">
        <f t="shared" si="75"/>
        <v>511744.19</v>
      </c>
      <c r="I55" s="20">
        <f t="shared" si="75"/>
        <v>537223.34000000008</v>
      </c>
      <c r="J55" s="20">
        <f t="shared" si="75"/>
        <v>432978.45</v>
      </c>
      <c r="K55" s="20">
        <f t="shared" si="75"/>
        <v>443330.31</v>
      </c>
      <c r="L55" s="20">
        <f t="shared" si="75"/>
        <v>475260.86</v>
      </c>
      <c r="M55" s="20">
        <f t="shared" si="75"/>
        <v>396529.24</v>
      </c>
      <c r="N55" s="20">
        <f t="shared" si="75"/>
        <v>516404.03</v>
      </c>
      <c r="O55" s="20">
        <f t="shared" si="75"/>
        <v>474540.63</v>
      </c>
      <c r="P55" s="20">
        <f t="shared" si="75"/>
        <v>657896.75</v>
      </c>
      <c r="Q55" s="20">
        <f t="shared" si="75"/>
        <v>603567.71</v>
      </c>
      <c r="R55" s="20">
        <f t="shared" si="75"/>
        <v>699649.38</v>
      </c>
      <c r="S55" s="20">
        <f t="shared" si="75"/>
        <v>850640.17999999993</v>
      </c>
      <c r="T55" s="20">
        <f t="shared" si="75"/>
        <v>893766.09</v>
      </c>
      <c r="U55" s="20">
        <f t="shared" si="75"/>
        <v>964434</v>
      </c>
      <c r="V55" s="20">
        <f t="shared" si="75"/>
        <v>1521579.7400000005</v>
      </c>
      <c r="W55" s="20">
        <f t="shared" si="75"/>
        <v>1434473.62622</v>
      </c>
      <c r="X55" s="20">
        <f t="shared" si="75"/>
        <v>2175385.9466444273</v>
      </c>
      <c r="Y55" s="20">
        <f t="shared" si="75"/>
        <v>1910188.7395634979</v>
      </c>
      <c r="Z55" s="20">
        <f t="shared" si="75"/>
        <v>1093012</v>
      </c>
      <c r="AA55" s="20">
        <f t="shared" si="75"/>
        <v>1508181</v>
      </c>
      <c r="AB55" s="20">
        <f t="shared" si="75"/>
        <v>2156638</v>
      </c>
      <c r="AC55" s="20">
        <f t="shared" si="75"/>
        <v>2035954</v>
      </c>
      <c r="AD55" s="20">
        <f t="shared" si="75"/>
        <v>2401768</v>
      </c>
      <c r="AE55" s="20">
        <f t="shared" si="75"/>
        <v>2567966</v>
      </c>
      <c r="AF55" s="20">
        <f t="shared" si="75"/>
        <v>2379662</v>
      </c>
      <c r="AG55" s="20">
        <f t="shared" ref="AG55" si="76">AG58+AG60+AG62+AG64+AG66+AG68+AG70+AG72+AG74+AG76+AG78+AG80+AG82+AG84+AG86+AG88+AG90</f>
        <v>2850928</v>
      </c>
      <c r="AH55" s="20">
        <f t="shared" si="75"/>
        <v>1921209.9457555555</v>
      </c>
      <c r="AI55" s="45">
        <f>SUM(D55:AH55)</f>
        <v>36030097.788183481</v>
      </c>
      <c r="AJ55" s="8"/>
    </row>
    <row r="56" spans="1:36" ht="12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88"/>
      <c r="AI56" s="88"/>
    </row>
    <row r="57" spans="1:36" ht="12.75" customHeight="1" x14ac:dyDescent="0.2">
      <c r="A57" s="120" t="s">
        <v>23</v>
      </c>
      <c r="B57" s="137" t="s">
        <v>24</v>
      </c>
      <c r="C57" s="59" t="s">
        <v>25</v>
      </c>
      <c r="D57" s="82">
        <v>1560</v>
      </c>
      <c r="E57" s="82">
        <v>1162</v>
      </c>
      <c r="F57" s="82">
        <v>1132</v>
      </c>
      <c r="G57" s="82">
        <v>1151</v>
      </c>
      <c r="H57" s="82">
        <v>1113</v>
      </c>
      <c r="I57" s="82">
        <v>1161</v>
      </c>
      <c r="J57" s="82">
        <v>779</v>
      </c>
      <c r="K57" s="82">
        <v>743</v>
      </c>
      <c r="L57" s="82">
        <v>641</v>
      </c>
      <c r="M57" s="82">
        <v>852</v>
      </c>
      <c r="N57" s="82">
        <v>798</v>
      </c>
      <c r="O57" s="82">
        <v>421</v>
      </c>
      <c r="P57" s="82">
        <v>749</v>
      </c>
      <c r="Q57" s="82">
        <v>671</v>
      </c>
      <c r="R57" s="82">
        <v>773</v>
      </c>
      <c r="S57" s="82">
        <v>1238</v>
      </c>
      <c r="T57" s="82">
        <v>1059</v>
      </c>
      <c r="U57" s="82">
        <v>1032</v>
      </c>
      <c r="V57" s="82">
        <v>914</v>
      </c>
      <c r="W57" s="82">
        <v>617</v>
      </c>
      <c r="X57" s="82">
        <v>309</v>
      </c>
      <c r="Y57" s="17">
        <v>222</v>
      </c>
      <c r="Z57" s="17">
        <v>99</v>
      </c>
      <c r="AA57" s="17">
        <v>45</v>
      </c>
      <c r="AB57" s="17">
        <v>15</v>
      </c>
      <c r="AC57" s="17">
        <v>0</v>
      </c>
      <c r="AD57" s="17">
        <v>0</v>
      </c>
      <c r="AE57" s="17">
        <v>0</v>
      </c>
      <c r="AF57" s="17">
        <v>0</v>
      </c>
      <c r="AG57" s="17">
        <v>0</v>
      </c>
      <c r="AH57" s="17">
        <f>'Ingreso de Datos 2020'!J9</f>
        <v>0</v>
      </c>
      <c r="AI57" s="85">
        <f t="shared" ref="AI57:AI90" si="77">SUM(D57:AH57)</f>
        <v>19256</v>
      </c>
    </row>
    <row r="58" spans="1:36" ht="12.75" customHeight="1" x14ac:dyDescent="0.2">
      <c r="A58" s="121"/>
      <c r="B58" s="138"/>
      <c r="C58" s="57" t="s">
        <v>39</v>
      </c>
      <c r="D58" s="83">
        <v>142695.6</v>
      </c>
      <c r="E58" s="83">
        <v>113898.31</v>
      </c>
      <c r="F58" s="83">
        <v>126541.83</v>
      </c>
      <c r="G58" s="83">
        <v>128613.23</v>
      </c>
      <c r="H58" s="83">
        <v>125418.68</v>
      </c>
      <c r="I58" s="83">
        <v>126485.95</v>
      </c>
      <c r="J58" s="83">
        <v>92283.49</v>
      </c>
      <c r="K58" s="83">
        <v>98414.42</v>
      </c>
      <c r="L58" s="83">
        <v>84994.3</v>
      </c>
      <c r="M58" s="83">
        <v>76034.600000000006</v>
      </c>
      <c r="N58" s="83">
        <v>103719.26</v>
      </c>
      <c r="O58" s="83">
        <v>53583</v>
      </c>
      <c r="P58" s="83">
        <v>94520</v>
      </c>
      <c r="Q58" s="83">
        <v>91271.42</v>
      </c>
      <c r="R58" s="83">
        <v>110651.5</v>
      </c>
      <c r="S58" s="83">
        <v>180801.33</v>
      </c>
      <c r="T58" s="83">
        <v>151629.07999999999</v>
      </c>
      <c r="U58" s="83">
        <v>161748</v>
      </c>
      <c r="V58" s="83">
        <v>206598.41</v>
      </c>
      <c r="W58" s="83">
        <v>158492.56</v>
      </c>
      <c r="X58" s="83">
        <v>97288.432343635155</v>
      </c>
      <c r="Y58" s="18">
        <v>71024</v>
      </c>
      <c r="Z58" s="18">
        <v>31274</v>
      </c>
      <c r="AA58" s="18">
        <v>14725</v>
      </c>
      <c r="AB58" s="18">
        <v>4611</v>
      </c>
      <c r="AC58" s="18">
        <v>0</v>
      </c>
      <c r="AD58" s="18">
        <v>0</v>
      </c>
      <c r="AE58" s="18">
        <v>0</v>
      </c>
      <c r="AF58" s="18">
        <v>0</v>
      </c>
      <c r="AG58" s="18">
        <v>0</v>
      </c>
      <c r="AH58" s="18">
        <f>'Ingreso de Datos 2020'!J10</f>
        <v>0</v>
      </c>
      <c r="AI58" s="86">
        <f t="shared" si="77"/>
        <v>2647317.4023436354</v>
      </c>
    </row>
    <row r="59" spans="1:36" ht="12.75" customHeight="1" x14ac:dyDescent="0.2">
      <c r="A59" s="121"/>
      <c r="B59" s="137" t="s">
        <v>27</v>
      </c>
      <c r="C59" s="10" t="s">
        <v>25</v>
      </c>
      <c r="D59" s="82">
        <v>0</v>
      </c>
      <c r="E59" s="82">
        <v>107</v>
      </c>
      <c r="F59" s="82">
        <v>397</v>
      </c>
      <c r="G59" s="82">
        <v>1082</v>
      </c>
      <c r="H59" s="82">
        <v>655</v>
      </c>
      <c r="I59" s="82">
        <v>841</v>
      </c>
      <c r="J59" s="82">
        <v>1144</v>
      </c>
      <c r="K59" s="82">
        <v>1204</v>
      </c>
      <c r="L59" s="82">
        <v>1503</v>
      </c>
      <c r="M59" s="82">
        <v>1089</v>
      </c>
      <c r="N59" s="82">
        <v>1496</v>
      </c>
      <c r="O59" s="82">
        <v>1404</v>
      </c>
      <c r="P59" s="82">
        <v>1735</v>
      </c>
      <c r="Q59" s="82">
        <v>1475</v>
      </c>
      <c r="R59" s="82">
        <v>1728</v>
      </c>
      <c r="S59" s="82">
        <v>1602</v>
      </c>
      <c r="T59" s="82">
        <v>883</v>
      </c>
      <c r="U59" s="82">
        <v>168</v>
      </c>
      <c r="V59" s="82">
        <v>8</v>
      </c>
      <c r="W59" s="82">
        <v>1</v>
      </c>
      <c r="X59" s="82">
        <v>0</v>
      </c>
      <c r="Y59" s="17">
        <v>0</v>
      </c>
      <c r="Z59" s="17">
        <v>0</v>
      </c>
      <c r="AA59" s="17">
        <v>0</v>
      </c>
      <c r="AB59" s="17">
        <v>0</v>
      </c>
      <c r="AC59" s="17">
        <v>0</v>
      </c>
      <c r="AD59" s="17">
        <v>0</v>
      </c>
      <c r="AE59" s="17">
        <v>0</v>
      </c>
      <c r="AF59" s="17">
        <v>0</v>
      </c>
      <c r="AG59" s="17">
        <v>0</v>
      </c>
      <c r="AH59" s="17">
        <f>'Ingreso de Datos 2020'!J11</f>
        <v>0</v>
      </c>
      <c r="AI59" s="85">
        <f t="shared" si="77"/>
        <v>18522</v>
      </c>
    </row>
    <row r="60" spans="1:36" ht="12.75" customHeight="1" x14ac:dyDescent="0.2">
      <c r="A60" s="121"/>
      <c r="B60" s="138"/>
      <c r="C60" s="11" t="s">
        <v>39</v>
      </c>
      <c r="D60" s="83">
        <v>0</v>
      </c>
      <c r="E60" s="83">
        <v>10700</v>
      </c>
      <c r="F60" s="83">
        <v>40445</v>
      </c>
      <c r="G60" s="83">
        <v>106395</v>
      </c>
      <c r="H60" s="83">
        <v>69963</v>
      </c>
      <c r="I60" s="83">
        <v>100141</v>
      </c>
      <c r="J60" s="83">
        <v>127714</v>
      </c>
      <c r="K60" s="83">
        <v>133068</v>
      </c>
      <c r="L60" s="83">
        <v>176752</v>
      </c>
      <c r="M60" s="83">
        <v>127067</v>
      </c>
      <c r="N60" s="83">
        <v>162751</v>
      </c>
      <c r="O60" s="83">
        <v>164808</v>
      </c>
      <c r="P60" s="83">
        <v>230923</v>
      </c>
      <c r="Q60" s="83">
        <v>203811</v>
      </c>
      <c r="R60" s="83">
        <v>240297</v>
      </c>
      <c r="S60" s="83">
        <v>217109</v>
      </c>
      <c r="T60" s="83">
        <v>124227</v>
      </c>
      <c r="U60" s="83">
        <v>24673</v>
      </c>
      <c r="V60" s="83">
        <v>1110</v>
      </c>
      <c r="W60" s="83">
        <v>150</v>
      </c>
      <c r="X60" s="83">
        <v>0</v>
      </c>
      <c r="Y60" s="18">
        <v>0</v>
      </c>
      <c r="Z60" s="18">
        <v>0</v>
      </c>
      <c r="AA60" s="18">
        <v>0</v>
      </c>
      <c r="AB60" s="18">
        <v>0</v>
      </c>
      <c r="AC60" s="18">
        <v>0</v>
      </c>
      <c r="AD60" s="18">
        <v>0</v>
      </c>
      <c r="AE60" s="18">
        <v>0</v>
      </c>
      <c r="AF60" s="18">
        <v>0</v>
      </c>
      <c r="AG60" s="18">
        <v>0</v>
      </c>
      <c r="AH60" s="18">
        <f>'Ingreso de Datos 2020'!J12</f>
        <v>0</v>
      </c>
      <c r="AI60" s="86">
        <f t="shared" si="77"/>
        <v>2262104</v>
      </c>
    </row>
    <row r="61" spans="1:36" ht="12.75" customHeight="1" x14ac:dyDescent="0.2">
      <c r="A61" s="121"/>
      <c r="B61" s="137" t="s">
        <v>28</v>
      </c>
      <c r="C61" s="10" t="s">
        <v>25</v>
      </c>
      <c r="D61" s="82">
        <v>0</v>
      </c>
      <c r="E61" s="82">
        <v>0</v>
      </c>
      <c r="F61" s="82">
        <v>0</v>
      </c>
      <c r="G61" s="82">
        <v>0</v>
      </c>
      <c r="H61" s="82">
        <v>0</v>
      </c>
      <c r="I61" s="82">
        <v>0</v>
      </c>
      <c r="J61" s="82">
        <v>0</v>
      </c>
      <c r="K61" s="82">
        <v>38</v>
      </c>
      <c r="L61" s="82">
        <v>140</v>
      </c>
      <c r="M61" s="82">
        <v>323</v>
      </c>
      <c r="N61" s="82">
        <v>892</v>
      </c>
      <c r="O61" s="82">
        <v>1062</v>
      </c>
      <c r="P61" s="82">
        <v>1281</v>
      </c>
      <c r="Q61" s="82">
        <v>1190</v>
      </c>
      <c r="R61" s="82">
        <v>826</v>
      </c>
      <c r="S61" s="82">
        <v>385</v>
      </c>
      <c r="T61" s="82">
        <v>115</v>
      </c>
      <c r="U61" s="82">
        <v>6</v>
      </c>
      <c r="V61" s="82">
        <v>0</v>
      </c>
      <c r="W61" s="82">
        <v>0</v>
      </c>
      <c r="X61" s="82">
        <v>0</v>
      </c>
      <c r="Y61" s="17">
        <v>0</v>
      </c>
      <c r="Z61" s="17">
        <v>0</v>
      </c>
      <c r="AA61" s="17">
        <v>0</v>
      </c>
      <c r="AB61" s="17">
        <v>0</v>
      </c>
      <c r="AC61" s="17">
        <v>0</v>
      </c>
      <c r="AD61" s="17">
        <v>0</v>
      </c>
      <c r="AE61" s="17">
        <v>0</v>
      </c>
      <c r="AF61" s="17">
        <v>0</v>
      </c>
      <c r="AG61" s="17">
        <v>0</v>
      </c>
      <c r="AH61" s="17">
        <f>'Ingreso de Datos 2020'!J13</f>
        <v>0</v>
      </c>
      <c r="AI61" s="85">
        <f t="shared" si="77"/>
        <v>6258</v>
      </c>
    </row>
    <row r="62" spans="1:36" ht="12.75" customHeight="1" x14ac:dyDescent="0.2">
      <c r="A62" s="121"/>
      <c r="B62" s="138"/>
      <c r="C62" s="11" t="s">
        <v>39</v>
      </c>
      <c r="D62" s="83">
        <v>0</v>
      </c>
      <c r="E62" s="83">
        <v>0</v>
      </c>
      <c r="F62" s="83">
        <v>0</v>
      </c>
      <c r="G62" s="83">
        <v>0</v>
      </c>
      <c r="H62" s="83">
        <v>0</v>
      </c>
      <c r="I62" s="83">
        <v>0</v>
      </c>
      <c r="J62" s="83">
        <v>0</v>
      </c>
      <c r="K62" s="83">
        <v>5288</v>
      </c>
      <c r="L62" s="83">
        <v>19541</v>
      </c>
      <c r="M62" s="83">
        <v>44674</v>
      </c>
      <c r="N62" s="83">
        <v>123750</v>
      </c>
      <c r="O62" s="83">
        <v>148399</v>
      </c>
      <c r="P62" s="83">
        <v>173061</v>
      </c>
      <c r="Q62" s="83">
        <v>148214</v>
      </c>
      <c r="R62" s="83">
        <v>99214</v>
      </c>
      <c r="S62" s="83">
        <v>45667</v>
      </c>
      <c r="T62" s="83">
        <v>13660</v>
      </c>
      <c r="U62" s="83">
        <v>727</v>
      </c>
      <c r="V62" s="83">
        <v>0</v>
      </c>
      <c r="W62" s="83">
        <v>0</v>
      </c>
      <c r="X62" s="83">
        <v>0</v>
      </c>
      <c r="Y62" s="18">
        <v>0</v>
      </c>
      <c r="Z62" s="18">
        <v>0</v>
      </c>
      <c r="AA62" s="18">
        <v>0</v>
      </c>
      <c r="AB62" s="18">
        <v>0</v>
      </c>
      <c r="AC62" s="18">
        <v>0</v>
      </c>
      <c r="AD62" s="18">
        <v>0</v>
      </c>
      <c r="AE62" s="18">
        <v>0</v>
      </c>
      <c r="AF62" s="18">
        <v>0</v>
      </c>
      <c r="AG62" s="18">
        <v>0</v>
      </c>
      <c r="AH62" s="18">
        <f>'Ingreso de Datos 2020'!J14</f>
        <v>0</v>
      </c>
      <c r="AI62" s="86">
        <f t="shared" si="77"/>
        <v>822195</v>
      </c>
    </row>
    <row r="63" spans="1:36" ht="12.75" customHeight="1" x14ac:dyDescent="0.2">
      <c r="A63" s="121"/>
      <c r="B63" s="137" t="s">
        <v>29</v>
      </c>
      <c r="C63" s="10" t="s">
        <v>25</v>
      </c>
      <c r="D63" s="82">
        <v>0</v>
      </c>
      <c r="E63" s="82">
        <v>0</v>
      </c>
      <c r="F63" s="82">
        <v>0</v>
      </c>
      <c r="G63" s="82">
        <v>0</v>
      </c>
      <c r="H63" s="82">
        <v>0</v>
      </c>
      <c r="I63" s="82">
        <v>0</v>
      </c>
      <c r="J63" s="82">
        <v>0</v>
      </c>
      <c r="K63" s="82">
        <v>0</v>
      </c>
      <c r="L63" s="82">
        <v>0</v>
      </c>
      <c r="M63" s="82">
        <v>0</v>
      </c>
      <c r="N63" s="82">
        <v>0</v>
      </c>
      <c r="O63" s="82">
        <v>0</v>
      </c>
      <c r="P63" s="82">
        <v>0</v>
      </c>
      <c r="Q63" s="82">
        <v>29</v>
      </c>
      <c r="R63" s="82">
        <v>528</v>
      </c>
      <c r="S63" s="82">
        <v>923</v>
      </c>
      <c r="T63" s="82">
        <v>1297</v>
      </c>
      <c r="U63" s="82">
        <v>1455</v>
      </c>
      <c r="V63" s="82">
        <v>2839</v>
      </c>
      <c r="W63" s="82">
        <v>2081</v>
      </c>
      <c r="X63" s="82">
        <v>2810</v>
      </c>
      <c r="Y63" s="17">
        <v>1939</v>
      </c>
      <c r="Z63" s="17">
        <v>1242</v>
      </c>
      <c r="AA63" s="17">
        <v>1086</v>
      </c>
      <c r="AB63" s="17">
        <v>387</v>
      </c>
      <c r="AC63" s="17">
        <v>250</v>
      </c>
      <c r="AD63" s="17">
        <v>49</v>
      </c>
      <c r="AE63" s="17">
        <v>17.993621299313595</v>
      </c>
      <c r="AF63" s="17">
        <v>4</v>
      </c>
      <c r="AG63" s="17">
        <v>2</v>
      </c>
      <c r="AH63" s="17">
        <f>'Ingreso de Datos 2020'!J15</f>
        <v>5</v>
      </c>
      <c r="AI63" s="85">
        <f t="shared" si="77"/>
        <v>16943.993621299313</v>
      </c>
    </row>
    <row r="64" spans="1:36" ht="12.75" customHeight="1" x14ac:dyDescent="0.2">
      <c r="A64" s="121"/>
      <c r="B64" s="138"/>
      <c r="C64" s="11" t="s">
        <v>39</v>
      </c>
      <c r="D64" s="83">
        <v>0</v>
      </c>
      <c r="E64" s="83">
        <v>0</v>
      </c>
      <c r="F64" s="83">
        <v>0</v>
      </c>
      <c r="G64" s="83">
        <v>0</v>
      </c>
      <c r="H64" s="83">
        <v>0</v>
      </c>
      <c r="I64" s="83">
        <v>0</v>
      </c>
      <c r="J64" s="83">
        <v>0</v>
      </c>
      <c r="K64" s="83">
        <v>0</v>
      </c>
      <c r="L64" s="83">
        <v>0</v>
      </c>
      <c r="M64" s="83">
        <v>0</v>
      </c>
      <c r="N64" s="83">
        <v>0</v>
      </c>
      <c r="O64" s="83">
        <v>0</v>
      </c>
      <c r="P64" s="83">
        <v>0</v>
      </c>
      <c r="Q64" s="83">
        <v>8064</v>
      </c>
      <c r="R64" s="83">
        <v>140787</v>
      </c>
      <c r="S64" s="83">
        <v>257638</v>
      </c>
      <c r="T64" s="83">
        <v>371142</v>
      </c>
      <c r="U64" s="83">
        <v>487433</v>
      </c>
      <c r="V64" s="83">
        <v>925132</v>
      </c>
      <c r="W64" s="83">
        <v>848987</v>
      </c>
      <c r="X64" s="83">
        <v>1352114.3324066848</v>
      </c>
      <c r="Y64" s="18">
        <v>1026524</v>
      </c>
      <c r="Z64" s="18">
        <v>628245</v>
      </c>
      <c r="AA64" s="18">
        <v>557465</v>
      </c>
      <c r="AB64" s="18">
        <v>194399</v>
      </c>
      <c r="AC64" s="18">
        <v>126556</v>
      </c>
      <c r="AD64" s="18">
        <v>22327</v>
      </c>
      <c r="AE64" s="18">
        <v>11292</v>
      </c>
      <c r="AF64" s="18">
        <v>2274</v>
      </c>
      <c r="AG64" s="18">
        <v>3397</v>
      </c>
      <c r="AH64" s="18">
        <f>'Ingreso de Datos 2020'!J16</f>
        <v>1923</v>
      </c>
      <c r="AI64" s="86">
        <f t="shared" si="77"/>
        <v>6965699.3324066848</v>
      </c>
    </row>
    <row r="65" spans="1:35" ht="12.75" customHeight="1" x14ac:dyDescent="0.2">
      <c r="A65" s="121"/>
      <c r="B65" s="137" t="s">
        <v>30</v>
      </c>
      <c r="C65" s="10" t="s">
        <v>25</v>
      </c>
      <c r="D65" s="82">
        <v>0</v>
      </c>
      <c r="E65" s="82">
        <v>0</v>
      </c>
      <c r="F65" s="82">
        <v>0</v>
      </c>
      <c r="G65" s="82">
        <v>0</v>
      </c>
      <c r="H65" s="82">
        <v>0</v>
      </c>
      <c r="I65" s="82">
        <v>0</v>
      </c>
      <c r="J65" s="82">
        <v>0</v>
      </c>
      <c r="K65" s="82">
        <v>0</v>
      </c>
      <c r="L65" s="82">
        <v>0</v>
      </c>
      <c r="M65" s="82">
        <v>0</v>
      </c>
      <c r="N65" s="82">
        <v>0</v>
      </c>
      <c r="O65" s="82">
        <v>0</v>
      </c>
      <c r="P65" s="82">
        <v>0</v>
      </c>
      <c r="Q65" s="82">
        <v>0</v>
      </c>
      <c r="R65" s="82">
        <v>0</v>
      </c>
      <c r="S65" s="82">
        <v>0</v>
      </c>
      <c r="T65" s="82">
        <v>0</v>
      </c>
      <c r="U65" s="82">
        <v>0</v>
      </c>
      <c r="V65" s="82">
        <v>0</v>
      </c>
      <c r="W65" s="82">
        <v>0</v>
      </c>
      <c r="X65" s="82">
        <v>0</v>
      </c>
      <c r="Y65" s="17">
        <v>0</v>
      </c>
      <c r="Z65" s="17">
        <v>72</v>
      </c>
      <c r="AA65" s="17">
        <v>456</v>
      </c>
      <c r="AB65" s="17">
        <v>1358</v>
      </c>
      <c r="AC65" s="17">
        <v>1155</v>
      </c>
      <c r="AD65" s="17">
        <v>1658</v>
      </c>
      <c r="AE65" s="17">
        <v>1333</v>
      </c>
      <c r="AF65" s="17">
        <v>1274</v>
      </c>
      <c r="AG65" s="17">
        <v>1060</v>
      </c>
      <c r="AH65" s="17">
        <f>'Ingreso de Datos 2020'!J17</f>
        <v>649</v>
      </c>
      <c r="AI65" s="85">
        <f t="shared" si="77"/>
        <v>9015</v>
      </c>
    </row>
    <row r="66" spans="1:35" ht="12.75" customHeight="1" x14ac:dyDescent="0.2">
      <c r="A66" s="121"/>
      <c r="B66" s="138"/>
      <c r="C66" s="11" t="s">
        <v>39</v>
      </c>
      <c r="D66" s="83">
        <v>0</v>
      </c>
      <c r="E66" s="83">
        <v>0</v>
      </c>
      <c r="F66" s="83">
        <v>0</v>
      </c>
      <c r="G66" s="83">
        <v>0</v>
      </c>
      <c r="H66" s="83">
        <v>0</v>
      </c>
      <c r="I66" s="83">
        <v>0</v>
      </c>
      <c r="J66" s="83">
        <v>0</v>
      </c>
      <c r="K66" s="83">
        <v>0</v>
      </c>
      <c r="L66" s="83">
        <v>0</v>
      </c>
      <c r="M66" s="83">
        <v>0</v>
      </c>
      <c r="N66" s="83">
        <v>0</v>
      </c>
      <c r="O66" s="83">
        <v>0</v>
      </c>
      <c r="P66" s="83">
        <v>0</v>
      </c>
      <c r="Q66" s="83">
        <v>0</v>
      </c>
      <c r="R66" s="83">
        <v>0</v>
      </c>
      <c r="S66" s="83">
        <v>0</v>
      </c>
      <c r="T66" s="83">
        <v>0</v>
      </c>
      <c r="U66" s="83">
        <v>0</v>
      </c>
      <c r="V66" s="83">
        <v>0</v>
      </c>
      <c r="W66" s="83">
        <v>0</v>
      </c>
      <c r="X66" s="83">
        <v>0</v>
      </c>
      <c r="Y66" s="18">
        <v>0</v>
      </c>
      <c r="Z66" s="18">
        <v>38438</v>
      </c>
      <c r="AA66" s="18">
        <v>287011</v>
      </c>
      <c r="AB66" s="18">
        <v>986730</v>
      </c>
      <c r="AC66" s="18">
        <v>750766</v>
      </c>
      <c r="AD66" s="18">
        <v>1177037</v>
      </c>
      <c r="AE66" s="18">
        <v>917587</v>
      </c>
      <c r="AF66" s="18">
        <v>879658</v>
      </c>
      <c r="AG66" s="18">
        <v>788455</v>
      </c>
      <c r="AH66" s="18">
        <f>'Ingreso de Datos 2020'!J18</f>
        <v>563160</v>
      </c>
      <c r="AI66" s="86">
        <f t="shared" si="77"/>
        <v>6388842</v>
      </c>
    </row>
    <row r="67" spans="1:35" ht="12.75" customHeight="1" x14ac:dyDescent="0.2">
      <c r="A67" s="121"/>
      <c r="B67" s="137" t="s">
        <v>31</v>
      </c>
      <c r="C67" s="10" t="s">
        <v>25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0</v>
      </c>
      <c r="S67" s="84">
        <v>0</v>
      </c>
      <c r="T67" s="84">
        <v>0</v>
      </c>
      <c r="U67" s="84">
        <v>0</v>
      </c>
      <c r="V67" s="84">
        <v>0</v>
      </c>
      <c r="W67" s="84">
        <v>0</v>
      </c>
      <c r="X67" s="84">
        <v>0</v>
      </c>
      <c r="Y67" s="80">
        <v>0</v>
      </c>
      <c r="Z67" s="80">
        <v>0</v>
      </c>
      <c r="AA67" s="80">
        <v>0</v>
      </c>
      <c r="AB67" s="80">
        <v>0</v>
      </c>
      <c r="AC67" s="80">
        <v>0</v>
      </c>
      <c r="AD67" s="80">
        <v>0</v>
      </c>
      <c r="AE67" s="80">
        <v>0</v>
      </c>
      <c r="AF67" s="17">
        <v>0</v>
      </c>
      <c r="AG67" s="17">
        <v>16</v>
      </c>
      <c r="AH67" s="17">
        <f>'Ingreso de Datos 2020'!J19</f>
        <v>70</v>
      </c>
      <c r="AI67" s="85">
        <f t="shared" si="77"/>
        <v>86</v>
      </c>
    </row>
    <row r="68" spans="1:35" ht="12.75" customHeight="1" x14ac:dyDescent="0.2">
      <c r="A68" s="122"/>
      <c r="B68" s="138"/>
      <c r="C68" s="11" t="s">
        <v>39</v>
      </c>
      <c r="D68" s="84">
        <v>0</v>
      </c>
      <c r="E68" s="84">
        <v>0</v>
      </c>
      <c r="F68" s="84">
        <v>0</v>
      </c>
      <c r="G68" s="84">
        <v>0</v>
      </c>
      <c r="H68" s="84">
        <v>0</v>
      </c>
      <c r="I68" s="84">
        <v>0</v>
      </c>
      <c r="J68" s="84">
        <v>0</v>
      </c>
      <c r="K68" s="84">
        <v>0</v>
      </c>
      <c r="L68" s="84">
        <v>0</v>
      </c>
      <c r="M68" s="84">
        <v>0</v>
      </c>
      <c r="N68" s="84">
        <v>0</v>
      </c>
      <c r="O68" s="84">
        <v>0</v>
      </c>
      <c r="P68" s="84">
        <v>0</v>
      </c>
      <c r="Q68" s="84">
        <v>0</v>
      </c>
      <c r="R68" s="84">
        <v>0</v>
      </c>
      <c r="S68" s="84">
        <v>0</v>
      </c>
      <c r="T68" s="84">
        <v>0</v>
      </c>
      <c r="U68" s="84">
        <v>0</v>
      </c>
      <c r="V68" s="84">
        <v>0</v>
      </c>
      <c r="W68" s="84">
        <v>0</v>
      </c>
      <c r="X68" s="84">
        <v>0</v>
      </c>
      <c r="Y68" s="80">
        <v>0</v>
      </c>
      <c r="Z68" s="80">
        <v>0</v>
      </c>
      <c r="AA68" s="80">
        <v>0</v>
      </c>
      <c r="AB68" s="80">
        <v>0</v>
      </c>
      <c r="AC68" s="80">
        <v>0</v>
      </c>
      <c r="AD68" s="80">
        <v>0</v>
      </c>
      <c r="AE68" s="80">
        <v>0</v>
      </c>
      <c r="AF68" s="18">
        <v>0</v>
      </c>
      <c r="AG68" s="18">
        <v>3937</v>
      </c>
      <c r="AH68" s="18">
        <f>'Ingreso de Datos 2020'!J20</f>
        <v>6076.9457555555464</v>
      </c>
      <c r="AI68" s="86">
        <f t="shared" si="77"/>
        <v>10013.945755555545</v>
      </c>
    </row>
    <row r="69" spans="1:35" ht="12.75" customHeight="1" x14ac:dyDescent="0.2">
      <c r="A69" s="120" t="s">
        <v>32</v>
      </c>
      <c r="B69" s="137" t="s">
        <v>33</v>
      </c>
      <c r="C69" s="10" t="s">
        <v>25</v>
      </c>
      <c r="D69" s="82">
        <v>1262</v>
      </c>
      <c r="E69" s="82">
        <v>1426</v>
      </c>
      <c r="F69" s="82">
        <v>1206</v>
      </c>
      <c r="G69" s="82">
        <v>1445</v>
      </c>
      <c r="H69" s="82">
        <v>1749</v>
      </c>
      <c r="I69" s="82">
        <v>1705</v>
      </c>
      <c r="J69" s="82">
        <v>1078</v>
      </c>
      <c r="K69" s="82">
        <v>1013</v>
      </c>
      <c r="L69" s="82">
        <v>997</v>
      </c>
      <c r="M69" s="82">
        <v>885</v>
      </c>
      <c r="N69" s="82">
        <v>517</v>
      </c>
      <c r="O69" s="82">
        <v>544</v>
      </c>
      <c r="P69" s="82">
        <v>606</v>
      </c>
      <c r="Q69" s="82">
        <v>472</v>
      </c>
      <c r="R69" s="82">
        <v>323</v>
      </c>
      <c r="S69" s="82">
        <v>36</v>
      </c>
      <c r="T69" s="82">
        <v>0</v>
      </c>
      <c r="U69" s="82">
        <v>0</v>
      </c>
      <c r="V69" s="82">
        <v>0</v>
      </c>
      <c r="W69" s="82">
        <v>0</v>
      </c>
      <c r="X69" s="82">
        <v>0</v>
      </c>
      <c r="Y69" s="17">
        <v>0</v>
      </c>
      <c r="Z69" s="17">
        <v>0</v>
      </c>
      <c r="AA69" s="17">
        <v>0</v>
      </c>
      <c r="AB69" s="17">
        <v>0</v>
      </c>
      <c r="AC69" s="17">
        <v>0</v>
      </c>
      <c r="AD69" s="17">
        <v>0</v>
      </c>
      <c r="AE69" s="17">
        <v>0</v>
      </c>
      <c r="AF69" s="17">
        <v>0</v>
      </c>
      <c r="AG69" s="17">
        <v>0</v>
      </c>
      <c r="AH69" s="17">
        <f>'Ingreso de Datos 2020'!J21</f>
        <v>0</v>
      </c>
      <c r="AI69" s="85">
        <f t="shared" si="77"/>
        <v>15264</v>
      </c>
    </row>
    <row r="70" spans="1:35" ht="12.75" customHeight="1" x14ac:dyDescent="0.2">
      <c r="A70" s="121"/>
      <c r="B70" s="138"/>
      <c r="C70" s="11" t="s">
        <v>39</v>
      </c>
      <c r="D70" s="83">
        <v>173517.22</v>
      </c>
      <c r="E70" s="83">
        <v>194648.8</v>
      </c>
      <c r="F70" s="83">
        <v>157269.44</v>
      </c>
      <c r="G70" s="83">
        <v>190595.20000000001</v>
      </c>
      <c r="H70" s="83">
        <v>226160.51</v>
      </c>
      <c r="I70" s="83">
        <v>212642.39</v>
      </c>
      <c r="J70" s="83">
        <v>129882.96</v>
      </c>
      <c r="K70" s="83">
        <v>117172.89</v>
      </c>
      <c r="L70" s="83">
        <v>113995.56</v>
      </c>
      <c r="M70" s="83">
        <v>102374.64</v>
      </c>
      <c r="N70" s="83">
        <v>58298.77</v>
      </c>
      <c r="O70" s="83">
        <v>61695.63</v>
      </c>
      <c r="P70" s="83">
        <v>73937.75</v>
      </c>
      <c r="Q70" s="83">
        <v>59302.29</v>
      </c>
      <c r="R70" s="83">
        <v>33854.879999999997</v>
      </c>
      <c r="S70" s="83">
        <v>3698.5</v>
      </c>
      <c r="T70" s="83">
        <v>0</v>
      </c>
      <c r="U70" s="83">
        <v>0</v>
      </c>
      <c r="V70" s="83">
        <v>0</v>
      </c>
      <c r="W70" s="83">
        <v>0</v>
      </c>
      <c r="X70" s="83">
        <v>0</v>
      </c>
      <c r="Y70" s="18">
        <v>0</v>
      </c>
      <c r="Z70" s="18">
        <v>0</v>
      </c>
      <c r="AA70" s="18">
        <v>0</v>
      </c>
      <c r="AB70" s="18">
        <v>0</v>
      </c>
      <c r="AC70" s="18">
        <v>0</v>
      </c>
      <c r="AD70" s="18">
        <v>0</v>
      </c>
      <c r="AE70" s="18">
        <v>0</v>
      </c>
      <c r="AF70" s="18">
        <v>0</v>
      </c>
      <c r="AG70" s="18">
        <v>0</v>
      </c>
      <c r="AH70" s="18">
        <f>'Ingreso de Datos 2020'!J22</f>
        <v>0</v>
      </c>
      <c r="AI70" s="86">
        <f t="shared" si="77"/>
        <v>1909047.4299999997</v>
      </c>
    </row>
    <row r="71" spans="1:35" ht="12.75" customHeight="1" x14ac:dyDescent="0.2">
      <c r="A71" s="121"/>
      <c r="B71" s="137" t="s">
        <v>34</v>
      </c>
      <c r="C71" s="10" t="s">
        <v>25</v>
      </c>
      <c r="D71" s="82">
        <v>193</v>
      </c>
      <c r="E71" s="82">
        <v>846</v>
      </c>
      <c r="F71" s="82">
        <v>708</v>
      </c>
      <c r="G71" s="82">
        <v>1126</v>
      </c>
      <c r="H71" s="82">
        <v>1074</v>
      </c>
      <c r="I71" s="82">
        <v>1094</v>
      </c>
      <c r="J71" s="82">
        <v>919</v>
      </c>
      <c r="K71" s="82">
        <v>993</v>
      </c>
      <c r="L71" s="82">
        <v>887</v>
      </c>
      <c r="M71" s="82">
        <v>515</v>
      </c>
      <c r="N71" s="82">
        <v>755</v>
      </c>
      <c r="O71" s="82">
        <v>514</v>
      </c>
      <c r="P71" s="82">
        <v>949</v>
      </c>
      <c r="Q71" s="82">
        <v>1032</v>
      </c>
      <c r="R71" s="82">
        <v>832</v>
      </c>
      <c r="S71" s="82">
        <v>449</v>
      </c>
      <c r="T71" s="82">
        <v>17</v>
      </c>
      <c r="U71" s="82">
        <v>197</v>
      </c>
      <c r="V71" s="82">
        <v>43</v>
      </c>
      <c r="W71" s="82">
        <v>0</v>
      </c>
      <c r="X71" s="82">
        <v>0</v>
      </c>
      <c r="Y71" s="17">
        <v>0</v>
      </c>
      <c r="Z71" s="17">
        <v>0</v>
      </c>
      <c r="AA71" s="17">
        <v>0</v>
      </c>
      <c r="AB71" s="17">
        <v>0</v>
      </c>
      <c r="AC71" s="17">
        <v>0</v>
      </c>
      <c r="AD71" s="17">
        <v>0</v>
      </c>
      <c r="AE71" s="17">
        <v>0</v>
      </c>
      <c r="AF71" s="17">
        <v>0</v>
      </c>
      <c r="AG71" s="17">
        <v>0</v>
      </c>
      <c r="AH71" s="17">
        <f>'Ingreso de Datos 2020'!J23</f>
        <v>0</v>
      </c>
      <c r="AI71" s="85">
        <f t="shared" si="77"/>
        <v>13143</v>
      </c>
    </row>
    <row r="72" spans="1:35" ht="12.75" customHeight="1" x14ac:dyDescent="0.2">
      <c r="A72" s="121"/>
      <c r="B72" s="138"/>
      <c r="C72" s="11" t="s">
        <v>39</v>
      </c>
      <c r="D72" s="83">
        <v>15280</v>
      </c>
      <c r="E72" s="83">
        <v>67765</v>
      </c>
      <c r="F72" s="83">
        <v>56733</v>
      </c>
      <c r="G72" s="83">
        <v>90088</v>
      </c>
      <c r="H72" s="83">
        <v>90202</v>
      </c>
      <c r="I72" s="83">
        <v>97954</v>
      </c>
      <c r="J72" s="83">
        <v>83098</v>
      </c>
      <c r="K72" s="83">
        <v>89387</v>
      </c>
      <c r="L72" s="83">
        <v>79978</v>
      </c>
      <c r="M72" s="83">
        <v>46379</v>
      </c>
      <c r="N72" s="83">
        <v>67885</v>
      </c>
      <c r="O72" s="83">
        <v>46055</v>
      </c>
      <c r="P72" s="83">
        <v>85455</v>
      </c>
      <c r="Q72" s="83">
        <v>92905</v>
      </c>
      <c r="R72" s="83">
        <v>74845</v>
      </c>
      <c r="S72" s="83">
        <v>40391</v>
      </c>
      <c r="T72" s="83">
        <v>1290</v>
      </c>
      <c r="U72" s="83">
        <v>12798</v>
      </c>
      <c r="V72" s="83">
        <v>3368</v>
      </c>
      <c r="W72" s="83">
        <v>0</v>
      </c>
      <c r="X72" s="83">
        <v>0</v>
      </c>
      <c r="Y72" s="18">
        <v>0</v>
      </c>
      <c r="Z72" s="18">
        <v>0</v>
      </c>
      <c r="AA72" s="18">
        <v>0</v>
      </c>
      <c r="AB72" s="18">
        <v>0</v>
      </c>
      <c r="AC72" s="18">
        <v>0</v>
      </c>
      <c r="AD72" s="18">
        <v>0</v>
      </c>
      <c r="AE72" s="18">
        <v>0</v>
      </c>
      <c r="AF72" s="18">
        <v>0</v>
      </c>
      <c r="AG72" s="18">
        <v>0</v>
      </c>
      <c r="AH72" s="18">
        <f>'Ingreso de Datos 2020'!J24</f>
        <v>0</v>
      </c>
      <c r="AI72" s="86">
        <f t="shared" si="77"/>
        <v>1141856</v>
      </c>
    </row>
    <row r="73" spans="1:35" ht="12.75" customHeight="1" x14ac:dyDescent="0.2">
      <c r="A73" s="121"/>
      <c r="B73" s="137" t="s">
        <v>35</v>
      </c>
      <c r="C73" s="10" t="s">
        <v>25</v>
      </c>
      <c r="D73" s="82">
        <v>0</v>
      </c>
      <c r="E73" s="82">
        <v>0</v>
      </c>
      <c r="F73" s="82">
        <v>0</v>
      </c>
      <c r="G73" s="82">
        <v>0</v>
      </c>
      <c r="H73" s="82">
        <v>0</v>
      </c>
      <c r="I73" s="82">
        <v>0</v>
      </c>
      <c r="J73" s="82">
        <v>0</v>
      </c>
      <c r="K73" s="82">
        <v>0</v>
      </c>
      <c r="L73" s="82">
        <v>0</v>
      </c>
      <c r="M73" s="82">
        <v>0</v>
      </c>
      <c r="N73" s="82">
        <v>0</v>
      </c>
      <c r="O73" s="82">
        <v>0</v>
      </c>
      <c r="P73" s="82">
        <v>0</v>
      </c>
      <c r="Q73" s="82">
        <v>0</v>
      </c>
      <c r="R73" s="82">
        <v>0</v>
      </c>
      <c r="S73" s="82">
        <v>983</v>
      </c>
      <c r="T73" s="82">
        <v>2091</v>
      </c>
      <c r="U73" s="82">
        <v>1849</v>
      </c>
      <c r="V73" s="82">
        <v>1544</v>
      </c>
      <c r="W73" s="82">
        <v>1589</v>
      </c>
      <c r="X73" s="82">
        <v>559</v>
      </c>
      <c r="Y73" s="17">
        <v>289</v>
      </c>
      <c r="Z73" s="17">
        <v>157</v>
      </c>
      <c r="AA73" s="17">
        <v>5</v>
      </c>
      <c r="AB73" s="17">
        <v>6</v>
      </c>
      <c r="AC73" s="17">
        <v>4</v>
      </c>
      <c r="AD73" s="17">
        <v>1</v>
      </c>
      <c r="AE73" s="17">
        <v>0</v>
      </c>
      <c r="AF73" s="17">
        <v>0</v>
      </c>
      <c r="AG73" s="17">
        <v>0</v>
      </c>
      <c r="AH73" s="17">
        <f>'Ingreso de Datos 2020'!J25</f>
        <v>0</v>
      </c>
      <c r="AI73" s="85">
        <f t="shared" si="77"/>
        <v>9077</v>
      </c>
    </row>
    <row r="74" spans="1:35" ht="12.75" customHeight="1" x14ac:dyDescent="0.2">
      <c r="A74" s="121"/>
      <c r="B74" s="138"/>
      <c r="C74" s="11" t="s">
        <v>39</v>
      </c>
      <c r="D74" s="83">
        <v>0</v>
      </c>
      <c r="E74" s="83">
        <v>0</v>
      </c>
      <c r="F74" s="83">
        <v>0</v>
      </c>
      <c r="G74" s="83">
        <v>0</v>
      </c>
      <c r="H74" s="83">
        <v>0</v>
      </c>
      <c r="I74" s="83">
        <v>0</v>
      </c>
      <c r="J74" s="83">
        <v>0</v>
      </c>
      <c r="K74" s="83">
        <v>0</v>
      </c>
      <c r="L74" s="83">
        <v>0</v>
      </c>
      <c r="M74" s="83">
        <v>0</v>
      </c>
      <c r="N74" s="83">
        <v>0</v>
      </c>
      <c r="O74" s="83">
        <v>0</v>
      </c>
      <c r="P74" s="83">
        <v>0</v>
      </c>
      <c r="Q74" s="83">
        <v>0</v>
      </c>
      <c r="R74" s="83">
        <v>0</v>
      </c>
      <c r="S74" s="83">
        <v>105335.35</v>
      </c>
      <c r="T74" s="83">
        <v>224301.01</v>
      </c>
      <c r="U74" s="83">
        <v>249715</v>
      </c>
      <c r="V74" s="83">
        <v>239622.33000000051</v>
      </c>
      <c r="W74" s="83">
        <v>277307.06621999998</v>
      </c>
      <c r="X74" s="83">
        <v>107788.06038785013</v>
      </c>
      <c r="Y74" s="18">
        <v>54593</v>
      </c>
      <c r="Z74" s="18">
        <v>37887</v>
      </c>
      <c r="AA74" s="18">
        <v>1390</v>
      </c>
      <c r="AB74" s="18">
        <v>1530</v>
      </c>
      <c r="AC74" s="18">
        <v>905</v>
      </c>
      <c r="AD74" s="18">
        <v>350</v>
      </c>
      <c r="AE74" s="18">
        <v>0</v>
      </c>
      <c r="AF74" s="18">
        <v>0</v>
      </c>
      <c r="AG74" s="18">
        <v>0</v>
      </c>
      <c r="AH74" s="18">
        <f>'Ingreso de Datos 2020'!J26</f>
        <v>0</v>
      </c>
      <c r="AI74" s="86">
        <f t="shared" si="77"/>
        <v>1300723.8166078506</v>
      </c>
    </row>
    <row r="75" spans="1:35" ht="12.75" customHeight="1" x14ac:dyDescent="0.2">
      <c r="A75" s="121"/>
      <c r="B75" s="137" t="s">
        <v>36</v>
      </c>
      <c r="C75" s="10" t="s">
        <v>25</v>
      </c>
      <c r="D75" s="82">
        <v>0</v>
      </c>
      <c r="E75" s="82">
        <v>0</v>
      </c>
      <c r="F75" s="82">
        <v>0</v>
      </c>
      <c r="G75" s="82">
        <v>0</v>
      </c>
      <c r="H75" s="82">
        <v>0</v>
      </c>
      <c r="I75" s="82">
        <v>0</v>
      </c>
      <c r="J75" s="82">
        <v>0</v>
      </c>
      <c r="K75" s="82">
        <v>0</v>
      </c>
      <c r="L75" s="82">
        <v>0</v>
      </c>
      <c r="M75" s="82">
        <v>0</v>
      </c>
      <c r="N75" s="82">
        <v>0</v>
      </c>
      <c r="O75" s="82">
        <v>0</v>
      </c>
      <c r="P75" s="82">
        <v>0</v>
      </c>
      <c r="Q75" s="82">
        <v>0</v>
      </c>
      <c r="R75" s="82">
        <v>0</v>
      </c>
      <c r="S75" s="82">
        <v>0</v>
      </c>
      <c r="T75" s="82">
        <v>0</v>
      </c>
      <c r="U75" s="82">
        <v>0</v>
      </c>
      <c r="V75" s="82">
        <v>0</v>
      </c>
      <c r="W75" s="82">
        <v>0</v>
      </c>
      <c r="X75" s="82">
        <v>1262</v>
      </c>
      <c r="Y75" s="17">
        <v>1585</v>
      </c>
      <c r="Z75" s="17">
        <v>99</v>
      </c>
      <c r="AA75" s="17">
        <v>5</v>
      </c>
      <c r="AB75" s="17">
        <v>0</v>
      </c>
      <c r="AC75" s="17">
        <v>0</v>
      </c>
      <c r="AD75" s="17">
        <v>1</v>
      </c>
      <c r="AE75" s="17">
        <v>0</v>
      </c>
      <c r="AF75" s="17">
        <v>0</v>
      </c>
      <c r="AG75" s="17">
        <v>0</v>
      </c>
      <c r="AH75" s="17">
        <f>'Ingreso de Datos 2020'!J27</f>
        <v>0</v>
      </c>
      <c r="AI75" s="85">
        <f t="shared" si="77"/>
        <v>2952</v>
      </c>
    </row>
    <row r="76" spans="1:35" ht="12.75" customHeight="1" x14ac:dyDescent="0.2">
      <c r="A76" s="121"/>
      <c r="B76" s="138"/>
      <c r="C76" s="11" t="s">
        <v>39</v>
      </c>
      <c r="D76" s="83">
        <v>0</v>
      </c>
      <c r="E76" s="83">
        <v>0</v>
      </c>
      <c r="F76" s="83">
        <v>0</v>
      </c>
      <c r="G76" s="83">
        <v>0</v>
      </c>
      <c r="H76" s="83">
        <v>0</v>
      </c>
      <c r="I76" s="83">
        <v>0</v>
      </c>
      <c r="J76" s="83">
        <v>0</v>
      </c>
      <c r="K76" s="83">
        <v>0</v>
      </c>
      <c r="L76" s="83">
        <v>0</v>
      </c>
      <c r="M76" s="83">
        <v>0</v>
      </c>
      <c r="N76" s="83">
        <v>0</v>
      </c>
      <c r="O76" s="83">
        <v>0</v>
      </c>
      <c r="P76" s="83">
        <v>0</v>
      </c>
      <c r="Q76" s="83">
        <v>0</v>
      </c>
      <c r="R76" s="83">
        <v>0</v>
      </c>
      <c r="S76" s="83">
        <v>0</v>
      </c>
      <c r="T76" s="83">
        <v>0</v>
      </c>
      <c r="U76" s="83">
        <v>0</v>
      </c>
      <c r="V76" s="83">
        <v>0</v>
      </c>
      <c r="W76" s="83">
        <v>0</v>
      </c>
      <c r="X76" s="83">
        <v>483075.56048330199</v>
      </c>
      <c r="Y76" s="18">
        <v>605950</v>
      </c>
      <c r="Z76" s="18">
        <v>38060</v>
      </c>
      <c r="AA76" s="18">
        <v>1900</v>
      </c>
      <c r="AB76" s="18">
        <v>0</v>
      </c>
      <c r="AC76" s="18">
        <v>0</v>
      </c>
      <c r="AD76" s="18">
        <v>380</v>
      </c>
      <c r="AE76" s="18">
        <v>0</v>
      </c>
      <c r="AF76" s="18">
        <v>0</v>
      </c>
      <c r="AG76" s="18">
        <v>0</v>
      </c>
      <c r="AH76" s="18">
        <f>'Ingreso de Datos 2020'!J28</f>
        <v>0</v>
      </c>
      <c r="AI76" s="86">
        <f t="shared" si="77"/>
        <v>1129365.560483302</v>
      </c>
    </row>
    <row r="77" spans="1:35" ht="12.75" customHeight="1" x14ac:dyDescent="0.2">
      <c r="A77" s="121"/>
      <c r="B77" s="137" t="s">
        <v>37</v>
      </c>
      <c r="C77" s="10" t="s">
        <v>25</v>
      </c>
      <c r="D77" s="82">
        <v>0</v>
      </c>
      <c r="E77" s="82">
        <v>0</v>
      </c>
      <c r="F77" s="82">
        <v>0</v>
      </c>
      <c r="G77" s="82">
        <v>0</v>
      </c>
      <c r="H77" s="82">
        <v>0</v>
      </c>
      <c r="I77" s="82">
        <v>0</v>
      </c>
      <c r="J77" s="82">
        <v>0</v>
      </c>
      <c r="K77" s="82">
        <v>0</v>
      </c>
      <c r="L77" s="82">
        <v>0</v>
      </c>
      <c r="M77" s="82">
        <v>0</v>
      </c>
      <c r="N77" s="82">
        <v>0</v>
      </c>
      <c r="O77" s="82">
        <v>0</v>
      </c>
      <c r="P77" s="82">
        <v>0</v>
      </c>
      <c r="Q77" s="82">
        <v>0</v>
      </c>
      <c r="R77" s="82">
        <v>0</v>
      </c>
      <c r="S77" s="82">
        <v>0</v>
      </c>
      <c r="T77" s="82">
        <v>0</v>
      </c>
      <c r="U77" s="82">
        <v>0</v>
      </c>
      <c r="V77" s="82">
        <v>0</v>
      </c>
      <c r="W77" s="82">
        <v>0</v>
      </c>
      <c r="X77" s="82">
        <v>0</v>
      </c>
      <c r="Y77" s="17">
        <v>13</v>
      </c>
      <c r="Z77" s="17">
        <v>660</v>
      </c>
      <c r="AA77" s="17">
        <v>1388</v>
      </c>
      <c r="AB77" s="17">
        <v>1929</v>
      </c>
      <c r="AC77" s="17">
        <v>2186</v>
      </c>
      <c r="AD77" s="17">
        <v>1856</v>
      </c>
      <c r="AE77" s="17">
        <v>1516</v>
      </c>
      <c r="AF77" s="17">
        <v>1330</v>
      </c>
      <c r="AG77" s="17">
        <v>1126</v>
      </c>
      <c r="AH77" s="17">
        <f>'Ingreso de Datos 2020'!J29</f>
        <v>857</v>
      </c>
      <c r="AI77" s="85">
        <f t="shared" si="77"/>
        <v>12861</v>
      </c>
    </row>
    <row r="78" spans="1:35" ht="12.75" customHeight="1" x14ac:dyDescent="0.2">
      <c r="A78" s="121"/>
      <c r="B78" s="138"/>
      <c r="C78" s="11" t="s">
        <v>39</v>
      </c>
      <c r="D78" s="83">
        <v>0</v>
      </c>
      <c r="E78" s="83">
        <v>0</v>
      </c>
      <c r="F78" s="83">
        <v>0</v>
      </c>
      <c r="G78" s="83">
        <v>0</v>
      </c>
      <c r="H78" s="83">
        <v>0</v>
      </c>
      <c r="I78" s="83">
        <v>0</v>
      </c>
      <c r="J78" s="83">
        <v>0</v>
      </c>
      <c r="K78" s="83">
        <v>0</v>
      </c>
      <c r="L78" s="83">
        <v>0</v>
      </c>
      <c r="M78" s="83">
        <v>0</v>
      </c>
      <c r="N78" s="83">
        <v>0</v>
      </c>
      <c r="O78" s="83">
        <v>0</v>
      </c>
      <c r="P78" s="83">
        <v>0</v>
      </c>
      <c r="Q78" s="83">
        <v>0</v>
      </c>
      <c r="R78" s="83">
        <v>0</v>
      </c>
      <c r="S78" s="83">
        <v>0</v>
      </c>
      <c r="T78" s="83">
        <v>0</v>
      </c>
      <c r="U78" s="83">
        <v>0</v>
      </c>
      <c r="V78" s="83">
        <v>0</v>
      </c>
      <c r="W78" s="83">
        <v>0</v>
      </c>
      <c r="X78" s="83">
        <v>0</v>
      </c>
      <c r="Y78" s="18">
        <v>3984</v>
      </c>
      <c r="Z78" s="18">
        <v>224282</v>
      </c>
      <c r="AA78" s="18">
        <v>505398</v>
      </c>
      <c r="AB78" s="18">
        <v>763442</v>
      </c>
      <c r="AC78" s="18">
        <v>850642</v>
      </c>
      <c r="AD78" s="18">
        <v>825461</v>
      </c>
      <c r="AE78" s="18">
        <v>769343</v>
      </c>
      <c r="AF78" s="18">
        <v>635357</v>
      </c>
      <c r="AG78" s="18">
        <v>703495</v>
      </c>
      <c r="AH78" s="18">
        <f>'Ingreso de Datos 2020'!J30</f>
        <v>515758</v>
      </c>
      <c r="AI78" s="86">
        <f t="shared" si="77"/>
        <v>5797162</v>
      </c>
    </row>
    <row r="79" spans="1:35" ht="12.75" customHeight="1" x14ac:dyDescent="0.2">
      <c r="A79" s="121"/>
      <c r="B79" s="137" t="s">
        <v>38</v>
      </c>
      <c r="C79" s="10" t="s">
        <v>25</v>
      </c>
      <c r="D79" s="82">
        <v>0</v>
      </c>
      <c r="E79" s="82">
        <v>0</v>
      </c>
      <c r="F79" s="82">
        <v>0</v>
      </c>
      <c r="G79" s="82">
        <v>0</v>
      </c>
      <c r="H79" s="82">
        <v>0</v>
      </c>
      <c r="I79" s="82">
        <v>0</v>
      </c>
      <c r="J79" s="82">
        <v>0</v>
      </c>
      <c r="K79" s="82">
        <v>0</v>
      </c>
      <c r="L79" s="82">
        <v>0</v>
      </c>
      <c r="M79" s="82">
        <v>0</v>
      </c>
      <c r="N79" s="82">
        <v>0</v>
      </c>
      <c r="O79" s="82">
        <v>0</v>
      </c>
      <c r="P79" s="82">
        <v>0</v>
      </c>
      <c r="Q79" s="82">
        <v>0</v>
      </c>
      <c r="R79" s="82">
        <v>0</v>
      </c>
      <c r="S79" s="82">
        <v>0</v>
      </c>
      <c r="T79" s="82">
        <v>0</v>
      </c>
      <c r="U79" s="82">
        <v>0</v>
      </c>
      <c r="V79" s="82">
        <v>0</v>
      </c>
      <c r="W79" s="82">
        <v>0</v>
      </c>
      <c r="X79" s="82">
        <v>0</v>
      </c>
      <c r="Y79" s="17">
        <v>0</v>
      </c>
      <c r="Z79" s="17">
        <v>0</v>
      </c>
      <c r="AA79" s="17">
        <v>0</v>
      </c>
      <c r="AB79" s="17">
        <v>0</v>
      </c>
      <c r="AC79" s="17">
        <v>0</v>
      </c>
      <c r="AD79" s="17">
        <v>294</v>
      </c>
      <c r="AE79" s="17">
        <v>1100</v>
      </c>
      <c r="AF79" s="17">
        <v>1053</v>
      </c>
      <c r="AG79" s="17">
        <v>591</v>
      </c>
      <c r="AH79" s="17">
        <f>'Ingreso de Datos 2020'!J31</f>
        <v>38</v>
      </c>
      <c r="AI79" s="85">
        <f t="shared" si="77"/>
        <v>3076</v>
      </c>
    </row>
    <row r="80" spans="1:35" ht="12.75" customHeight="1" x14ac:dyDescent="0.2">
      <c r="A80" s="121"/>
      <c r="B80" s="138"/>
      <c r="C80" s="11" t="s">
        <v>39</v>
      </c>
      <c r="D80" s="83">
        <v>0</v>
      </c>
      <c r="E80" s="83">
        <v>0</v>
      </c>
      <c r="F80" s="83">
        <v>0</v>
      </c>
      <c r="G80" s="83">
        <v>0</v>
      </c>
      <c r="H80" s="83">
        <v>0</v>
      </c>
      <c r="I80" s="83">
        <v>0</v>
      </c>
      <c r="J80" s="83">
        <v>0</v>
      </c>
      <c r="K80" s="83">
        <v>0</v>
      </c>
      <c r="L80" s="83">
        <v>0</v>
      </c>
      <c r="M80" s="83">
        <v>0</v>
      </c>
      <c r="N80" s="83">
        <v>0</v>
      </c>
      <c r="O80" s="83">
        <v>0</v>
      </c>
      <c r="P80" s="83">
        <v>0</v>
      </c>
      <c r="Q80" s="83">
        <v>0</v>
      </c>
      <c r="R80" s="83">
        <v>0</v>
      </c>
      <c r="S80" s="83">
        <v>0</v>
      </c>
      <c r="T80" s="83">
        <v>0</v>
      </c>
      <c r="U80" s="83">
        <v>0</v>
      </c>
      <c r="V80" s="83">
        <v>0</v>
      </c>
      <c r="W80" s="83">
        <v>0</v>
      </c>
      <c r="X80" s="83">
        <v>0</v>
      </c>
      <c r="Y80" s="18">
        <v>0</v>
      </c>
      <c r="Z80" s="18">
        <v>0</v>
      </c>
      <c r="AA80" s="18">
        <v>0</v>
      </c>
      <c r="AB80" s="18">
        <v>0</v>
      </c>
      <c r="AC80" s="18">
        <v>0</v>
      </c>
      <c r="AD80" s="18">
        <v>133070</v>
      </c>
      <c r="AE80" s="18">
        <v>527265</v>
      </c>
      <c r="AF80" s="18">
        <v>426975</v>
      </c>
      <c r="AG80" s="18">
        <v>347160</v>
      </c>
      <c r="AH80" s="18">
        <f>'Ingreso de Datos 2020'!J32</f>
        <v>16663</v>
      </c>
      <c r="AI80" s="86">
        <f t="shared" si="77"/>
        <v>1451133</v>
      </c>
    </row>
    <row r="81" spans="1:35" ht="12.75" customHeight="1" x14ac:dyDescent="0.2">
      <c r="A81" s="121"/>
      <c r="B81" s="137" t="s">
        <v>40</v>
      </c>
      <c r="C81" s="10" t="s">
        <v>25</v>
      </c>
      <c r="D81" s="82">
        <v>0</v>
      </c>
      <c r="E81" s="82">
        <v>0</v>
      </c>
      <c r="F81" s="82">
        <v>0</v>
      </c>
      <c r="G81" s="82">
        <v>0</v>
      </c>
      <c r="H81" s="82">
        <v>0</v>
      </c>
      <c r="I81" s="82">
        <v>0</v>
      </c>
      <c r="J81" s="82">
        <v>0</v>
      </c>
      <c r="K81" s="82">
        <v>0</v>
      </c>
      <c r="L81" s="82">
        <v>0</v>
      </c>
      <c r="M81" s="82">
        <v>0</v>
      </c>
      <c r="N81" s="82">
        <v>0</v>
      </c>
      <c r="O81" s="82">
        <v>0</v>
      </c>
      <c r="P81" s="82">
        <v>0</v>
      </c>
      <c r="Q81" s="82">
        <v>0</v>
      </c>
      <c r="R81" s="82">
        <v>0</v>
      </c>
      <c r="S81" s="82">
        <v>0</v>
      </c>
      <c r="T81" s="82">
        <v>0</v>
      </c>
      <c r="U81" s="82">
        <v>0</v>
      </c>
      <c r="V81" s="82">
        <v>0</v>
      </c>
      <c r="W81" s="82">
        <v>0</v>
      </c>
      <c r="X81" s="82">
        <v>0</v>
      </c>
      <c r="Y81" s="17">
        <v>0</v>
      </c>
      <c r="Z81" s="17">
        <v>0</v>
      </c>
      <c r="AA81" s="17">
        <v>0</v>
      </c>
      <c r="AB81" s="17">
        <v>0</v>
      </c>
      <c r="AC81" s="17">
        <v>0</v>
      </c>
      <c r="AD81" s="17">
        <v>0</v>
      </c>
      <c r="AE81" s="17">
        <v>0</v>
      </c>
      <c r="AF81" s="17">
        <v>158</v>
      </c>
      <c r="AG81" s="17">
        <v>1219</v>
      </c>
      <c r="AH81" s="17">
        <f>'Ingreso de Datos 2020'!J33</f>
        <v>714</v>
      </c>
      <c r="AI81" s="85">
        <f t="shared" si="77"/>
        <v>2091</v>
      </c>
    </row>
    <row r="82" spans="1:35" ht="12.75" customHeight="1" x14ac:dyDescent="0.2">
      <c r="A82" s="122"/>
      <c r="B82" s="138"/>
      <c r="C82" s="11" t="s">
        <v>39</v>
      </c>
      <c r="D82" s="83">
        <v>0</v>
      </c>
      <c r="E82" s="83">
        <v>0</v>
      </c>
      <c r="F82" s="83">
        <v>0</v>
      </c>
      <c r="G82" s="83">
        <v>0</v>
      </c>
      <c r="H82" s="83">
        <v>0</v>
      </c>
      <c r="I82" s="83">
        <v>0</v>
      </c>
      <c r="J82" s="83">
        <v>0</v>
      </c>
      <c r="K82" s="83">
        <v>0</v>
      </c>
      <c r="L82" s="83">
        <v>0</v>
      </c>
      <c r="M82" s="83">
        <v>0</v>
      </c>
      <c r="N82" s="83">
        <v>0</v>
      </c>
      <c r="O82" s="83">
        <v>0</v>
      </c>
      <c r="P82" s="83">
        <v>0</v>
      </c>
      <c r="Q82" s="83">
        <v>0</v>
      </c>
      <c r="R82" s="83">
        <v>0</v>
      </c>
      <c r="S82" s="83">
        <v>0</v>
      </c>
      <c r="T82" s="83">
        <v>0</v>
      </c>
      <c r="U82" s="83">
        <v>0</v>
      </c>
      <c r="V82" s="83">
        <v>0</v>
      </c>
      <c r="W82" s="83">
        <v>0</v>
      </c>
      <c r="X82" s="83">
        <v>0</v>
      </c>
      <c r="Y82" s="18">
        <v>0</v>
      </c>
      <c r="Z82" s="18">
        <v>0</v>
      </c>
      <c r="AA82" s="18">
        <v>0</v>
      </c>
      <c r="AB82" s="18">
        <v>0</v>
      </c>
      <c r="AC82" s="18">
        <v>0</v>
      </c>
      <c r="AD82" s="18">
        <v>0</v>
      </c>
      <c r="AE82" s="18">
        <v>0</v>
      </c>
      <c r="AF82" s="18">
        <v>57321</v>
      </c>
      <c r="AG82" s="18">
        <v>647197</v>
      </c>
      <c r="AH82" s="18">
        <f>'Ingreso de Datos 2020'!J34</f>
        <v>363816</v>
      </c>
      <c r="AI82" s="86">
        <f t="shared" si="77"/>
        <v>1068334</v>
      </c>
    </row>
    <row r="83" spans="1:35" ht="12.75" customHeight="1" x14ac:dyDescent="0.2">
      <c r="A83" s="120" t="s">
        <v>41</v>
      </c>
      <c r="B83" s="137" t="s">
        <v>42</v>
      </c>
      <c r="C83" s="10" t="s">
        <v>25</v>
      </c>
      <c r="D83" s="82">
        <v>0</v>
      </c>
      <c r="E83" s="82">
        <v>0</v>
      </c>
      <c r="F83" s="82">
        <v>0</v>
      </c>
      <c r="G83" s="82">
        <v>0</v>
      </c>
      <c r="H83" s="82">
        <v>0</v>
      </c>
      <c r="I83" s="82">
        <v>0</v>
      </c>
      <c r="J83" s="82">
        <v>0</v>
      </c>
      <c r="K83" s="82">
        <v>0</v>
      </c>
      <c r="L83" s="82">
        <v>0</v>
      </c>
      <c r="M83" s="82">
        <v>0</v>
      </c>
      <c r="N83" s="82">
        <v>0</v>
      </c>
      <c r="O83" s="82">
        <v>0</v>
      </c>
      <c r="P83" s="82">
        <v>0</v>
      </c>
      <c r="Q83" s="82">
        <v>0</v>
      </c>
      <c r="R83" s="82">
        <v>0</v>
      </c>
      <c r="S83" s="82">
        <v>0</v>
      </c>
      <c r="T83" s="82">
        <v>263</v>
      </c>
      <c r="U83" s="82">
        <v>125</v>
      </c>
      <c r="V83" s="82">
        <v>1841</v>
      </c>
      <c r="W83" s="82">
        <v>2015</v>
      </c>
      <c r="X83" s="82">
        <v>2043</v>
      </c>
      <c r="Y83" s="17">
        <v>2055</v>
      </c>
      <c r="Z83" s="17">
        <v>1284</v>
      </c>
      <c r="AA83" s="17">
        <v>1941</v>
      </c>
      <c r="AB83" s="17">
        <v>2438</v>
      </c>
      <c r="AC83" s="17">
        <v>4488</v>
      </c>
      <c r="AD83" s="17">
        <v>3467</v>
      </c>
      <c r="AE83" s="17">
        <v>4715</v>
      </c>
      <c r="AF83" s="17">
        <v>4192</v>
      </c>
      <c r="AG83" s="17">
        <v>3669</v>
      </c>
      <c r="AH83" s="17">
        <f>'Ingreso de Datos 2020'!J35</f>
        <v>4840</v>
      </c>
      <c r="AI83" s="85">
        <f t="shared" si="77"/>
        <v>39376</v>
      </c>
    </row>
    <row r="84" spans="1:35" ht="12.75" customHeight="1" x14ac:dyDescent="0.2">
      <c r="A84" s="121"/>
      <c r="B84" s="138"/>
      <c r="C84" s="11" t="s">
        <v>39</v>
      </c>
      <c r="D84" s="83">
        <v>0</v>
      </c>
      <c r="E84" s="83">
        <v>0</v>
      </c>
      <c r="F84" s="83">
        <v>0</v>
      </c>
      <c r="G84" s="83">
        <v>0</v>
      </c>
      <c r="H84" s="83">
        <v>0</v>
      </c>
      <c r="I84" s="83">
        <v>0</v>
      </c>
      <c r="J84" s="83">
        <v>0</v>
      </c>
      <c r="K84" s="83">
        <v>0</v>
      </c>
      <c r="L84" s="83">
        <v>0</v>
      </c>
      <c r="M84" s="83">
        <v>0</v>
      </c>
      <c r="N84" s="83">
        <v>0</v>
      </c>
      <c r="O84" s="83">
        <v>0</v>
      </c>
      <c r="P84" s="83">
        <v>0</v>
      </c>
      <c r="Q84" s="83">
        <v>0</v>
      </c>
      <c r="R84" s="83">
        <v>0</v>
      </c>
      <c r="S84" s="83">
        <v>0</v>
      </c>
      <c r="T84" s="83">
        <v>7517</v>
      </c>
      <c r="U84" s="83">
        <v>10515</v>
      </c>
      <c r="V84" s="83">
        <v>139422</v>
      </c>
      <c r="W84" s="83">
        <v>149537</v>
      </c>
      <c r="X84" s="83">
        <v>133298.22300062017</v>
      </c>
      <c r="Y84" s="18">
        <v>147326.28716859527</v>
      </c>
      <c r="Z84" s="18">
        <v>94826</v>
      </c>
      <c r="AA84" s="18">
        <v>138942</v>
      </c>
      <c r="AB84" s="18">
        <v>205876</v>
      </c>
      <c r="AC84" s="18">
        <v>307085</v>
      </c>
      <c r="AD84" s="18">
        <v>243143</v>
      </c>
      <c r="AE84" s="18">
        <v>342479</v>
      </c>
      <c r="AF84" s="18">
        <v>378077</v>
      </c>
      <c r="AG84" s="18">
        <v>357287</v>
      </c>
      <c r="AH84" s="18">
        <f>'Ingreso de Datos 2020'!J36</f>
        <v>453663</v>
      </c>
      <c r="AI84" s="86">
        <f t="shared" si="77"/>
        <v>3108993.5101692155</v>
      </c>
    </row>
    <row r="85" spans="1:35" ht="12.75" customHeight="1" x14ac:dyDescent="0.2">
      <c r="A85" s="121"/>
      <c r="B85" s="137" t="s">
        <v>43</v>
      </c>
      <c r="C85" s="10" t="s">
        <v>25</v>
      </c>
      <c r="D85" s="82">
        <v>0</v>
      </c>
      <c r="E85" s="82">
        <v>0</v>
      </c>
      <c r="F85" s="82">
        <v>0</v>
      </c>
      <c r="G85" s="82">
        <v>0</v>
      </c>
      <c r="H85" s="82">
        <v>0</v>
      </c>
      <c r="I85" s="82">
        <v>0</v>
      </c>
      <c r="J85" s="82">
        <v>0</v>
      </c>
      <c r="K85" s="82">
        <v>0</v>
      </c>
      <c r="L85" s="82">
        <v>0</v>
      </c>
      <c r="M85" s="82">
        <v>0</v>
      </c>
      <c r="N85" s="82">
        <v>0</v>
      </c>
      <c r="O85" s="82">
        <v>0</v>
      </c>
      <c r="P85" s="82">
        <v>0</v>
      </c>
      <c r="Q85" s="82">
        <v>0</v>
      </c>
      <c r="R85" s="82">
        <v>0</v>
      </c>
      <c r="S85" s="82">
        <v>0</v>
      </c>
      <c r="T85" s="82">
        <v>0</v>
      </c>
      <c r="U85" s="82">
        <v>280</v>
      </c>
      <c r="V85" s="82">
        <v>105</v>
      </c>
      <c r="W85" s="82">
        <v>0</v>
      </c>
      <c r="X85" s="82">
        <v>0</v>
      </c>
      <c r="Y85" s="17">
        <v>0</v>
      </c>
      <c r="Z85" s="17">
        <v>0</v>
      </c>
      <c r="AA85" s="17">
        <v>0</v>
      </c>
      <c r="AB85" s="17">
        <v>0</v>
      </c>
      <c r="AC85" s="17">
        <v>0</v>
      </c>
      <c r="AD85" s="17">
        <v>0</v>
      </c>
      <c r="AE85" s="17">
        <v>0</v>
      </c>
      <c r="AF85" s="17">
        <v>0</v>
      </c>
      <c r="AG85" s="17">
        <v>0</v>
      </c>
      <c r="AH85" s="17">
        <f>'Ingreso de Datos 2020'!J37</f>
        <v>0</v>
      </c>
      <c r="AI85" s="85">
        <f t="shared" si="77"/>
        <v>385</v>
      </c>
    </row>
    <row r="86" spans="1:35" ht="12.75" customHeight="1" x14ac:dyDescent="0.2">
      <c r="A86" s="121"/>
      <c r="B86" s="138"/>
      <c r="C86" s="11" t="s">
        <v>39</v>
      </c>
      <c r="D86" s="83">
        <v>0</v>
      </c>
      <c r="E86" s="83">
        <v>0</v>
      </c>
      <c r="F86" s="83">
        <v>0</v>
      </c>
      <c r="G86" s="83">
        <v>0</v>
      </c>
      <c r="H86" s="83">
        <v>0</v>
      </c>
      <c r="I86" s="83">
        <v>0</v>
      </c>
      <c r="J86" s="83">
        <v>0</v>
      </c>
      <c r="K86" s="83">
        <v>0</v>
      </c>
      <c r="L86" s="83">
        <v>0</v>
      </c>
      <c r="M86" s="83">
        <v>0</v>
      </c>
      <c r="N86" s="83">
        <v>0</v>
      </c>
      <c r="O86" s="83">
        <v>0</v>
      </c>
      <c r="P86" s="83">
        <v>0</v>
      </c>
      <c r="Q86" s="83">
        <v>0</v>
      </c>
      <c r="R86" s="83">
        <v>0</v>
      </c>
      <c r="S86" s="83">
        <v>0</v>
      </c>
      <c r="T86" s="83">
        <v>0</v>
      </c>
      <c r="U86" s="83">
        <v>16825</v>
      </c>
      <c r="V86" s="83">
        <v>6327</v>
      </c>
      <c r="W86" s="83">
        <v>0</v>
      </c>
      <c r="X86" s="83">
        <v>0</v>
      </c>
      <c r="Y86" s="18">
        <v>0</v>
      </c>
      <c r="Z86" s="18">
        <v>0</v>
      </c>
      <c r="AA86" s="18">
        <v>0</v>
      </c>
      <c r="AB86" s="18">
        <v>0</v>
      </c>
      <c r="AC86" s="18">
        <v>0</v>
      </c>
      <c r="AD86" s="18">
        <v>0</v>
      </c>
      <c r="AE86" s="18">
        <v>0</v>
      </c>
      <c r="AF86" s="18">
        <v>0</v>
      </c>
      <c r="AG86" s="18">
        <v>0</v>
      </c>
      <c r="AH86" s="18">
        <f>'Ingreso de Datos 2020'!J38</f>
        <v>0</v>
      </c>
      <c r="AI86" s="86">
        <f t="shared" si="77"/>
        <v>23152</v>
      </c>
    </row>
    <row r="87" spans="1:35" ht="12.75" customHeight="1" x14ac:dyDescent="0.2">
      <c r="A87" s="121"/>
      <c r="B87" s="137" t="s">
        <v>44</v>
      </c>
      <c r="C87" s="10" t="s">
        <v>25</v>
      </c>
      <c r="D87" s="82">
        <v>0</v>
      </c>
      <c r="E87" s="82">
        <v>0</v>
      </c>
      <c r="F87" s="82">
        <v>0</v>
      </c>
      <c r="G87" s="82">
        <v>0</v>
      </c>
      <c r="H87" s="82">
        <v>0</v>
      </c>
      <c r="I87" s="82">
        <v>0</v>
      </c>
      <c r="J87" s="82">
        <v>0</v>
      </c>
      <c r="K87" s="82">
        <v>0</v>
      </c>
      <c r="L87" s="82">
        <v>0</v>
      </c>
      <c r="M87" s="82">
        <v>0</v>
      </c>
      <c r="N87" s="82">
        <v>0</v>
      </c>
      <c r="O87" s="82">
        <v>0</v>
      </c>
      <c r="P87" s="82">
        <v>0</v>
      </c>
      <c r="Q87" s="82">
        <v>0</v>
      </c>
      <c r="R87" s="82">
        <v>0</v>
      </c>
      <c r="S87" s="82">
        <v>0</v>
      </c>
      <c r="T87" s="82">
        <v>0</v>
      </c>
      <c r="U87" s="82">
        <v>0</v>
      </c>
      <c r="V87" s="82">
        <v>0</v>
      </c>
      <c r="W87" s="82">
        <v>0</v>
      </c>
      <c r="X87" s="82">
        <v>18</v>
      </c>
      <c r="Y87" s="17">
        <v>8</v>
      </c>
      <c r="Z87" s="17">
        <v>0</v>
      </c>
      <c r="AA87" s="17">
        <v>27</v>
      </c>
      <c r="AB87" s="17">
        <v>1</v>
      </c>
      <c r="AC87" s="17">
        <v>0</v>
      </c>
      <c r="AD87" s="17">
        <v>0</v>
      </c>
      <c r="AE87" s="17">
        <v>0</v>
      </c>
      <c r="AF87" s="17">
        <v>0</v>
      </c>
      <c r="AG87" s="17">
        <v>0</v>
      </c>
      <c r="AH87" s="17">
        <f>'Ingreso de Datos 2020'!J39</f>
        <v>0</v>
      </c>
      <c r="AI87" s="85">
        <f t="shared" si="77"/>
        <v>54</v>
      </c>
    </row>
    <row r="88" spans="1:35" ht="12.75" customHeight="1" x14ac:dyDescent="0.2">
      <c r="A88" s="121"/>
      <c r="B88" s="138"/>
      <c r="C88" s="11" t="s">
        <v>39</v>
      </c>
      <c r="D88" s="83">
        <v>0</v>
      </c>
      <c r="E88" s="83">
        <v>0</v>
      </c>
      <c r="F88" s="83">
        <v>0</v>
      </c>
      <c r="G88" s="83">
        <v>0</v>
      </c>
      <c r="H88" s="83">
        <v>0</v>
      </c>
      <c r="I88" s="83">
        <v>0</v>
      </c>
      <c r="J88" s="83">
        <v>0</v>
      </c>
      <c r="K88" s="83">
        <v>0</v>
      </c>
      <c r="L88" s="83">
        <v>0</v>
      </c>
      <c r="M88" s="83">
        <v>0</v>
      </c>
      <c r="N88" s="83">
        <v>0</v>
      </c>
      <c r="O88" s="83">
        <v>0</v>
      </c>
      <c r="P88" s="83">
        <v>0</v>
      </c>
      <c r="Q88" s="83">
        <v>0</v>
      </c>
      <c r="R88" s="83">
        <v>0</v>
      </c>
      <c r="S88" s="83">
        <v>0</v>
      </c>
      <c r="T88" s="83">
        <v>0</v>
      </c>
      <c r="U88" s="83">
        <v>0</v>
      </c>
      <c r="V88" s="83">
        <v>0</v>
      </c>
      <c r="W88" s="83">
        <v>0</v>
      </c>
      <c r="X88" s="83">
        <v>1821.3380223349661</v>
      </c>
      <c r="Y88" s="18">
        <v>787.45239490259257</v>
      </c>
      <c r="Z88" s="18">
        <v>0</v>
      </c>
      <c r="AA88" s="18">
        <v>1350</v>
      </c>
      <c r="AB88" s="18">
        <v>50</v>
      </c>
      <c r="AC88" s="18">
        <v>0</v>
      </c>
      <c r="AD88" s="18">
        <v>0</v>
      </c>
      <c r="AE88" s="18">
        <v>0</v>
      </c>
      <c r="AF88" s="18">
        <v>0</v>
      </c>
      <c r="AG88" s="18">
        <v>0</v>
      </c>
      <c r="AH88" s="18">
        <f>'Ingreso de Datos 2020'!J40</f>
        <v>0</v>
      </c>
      <c r="AI88" s="86">
        <f t="shared" si="77"/>
        <v>4008.7904172375588</v>
      </c>
    </row>
    <row r="89" spans="1:35" ht="12.75" customHeight="1" x14ac:dyDescent="0.2">
      <c r="A89" s="121"/>
      <c r="B89" s="137" t="s">
        <v>45</v>
      </c>
      <c r="C89" s="59" t="s">
        <v>25</v>
      </c>
      <c r="D89" s="82">
        <v>0</v>
      </c>
      <c r="E89" s="103">
        <v>0</v>
      </c>
      <c r="F89" s="103">
        <v>0</v>
      </c>
      <c r="G89" s="103">
        <v>0</v>
      </c>
      <c r="H89" s="103">
        <v>0</v>
      </c>
      <c r="I89" s="103">
        <v>0</v>
      </c>
      <c r="J89" s="103">
        <v>0</v>
      </c>
      <c r="K89" s="103">
        <v>0</v>
      </c>
      <c r="L89" s="103">
        <v>0</v>
      </c>
      <c r="M89" s="103">
        <v>0</v>
      </c>
      <c r="N89" s="103">
        <v>0</v>
      </c>
      <c r="O89" s="103">
        <v>0</v>
      </c>
      <c r="P89" s="103">
        <v>0</v>
      </c>
      <c r="Q89" s="103">
        <v>0</v>
      </c>
      <c r="R89" s="103">
        <v>0</v>
      </c>
      <c r="S89" s="103">
        <v>0</v>
      </c>
      <c r="T89" s="103">
        <v>0</v>
      </c>
      <c r="U89" s="103">
        <v>0</v>
      </c>
      <c r="V89" s="103">
        <v>0</v>
      </c>
      <c r="W89" s="103">
        <v>0</v>
      </c>
      <c r="X89" s="103">
        <v>0</v>
      </c>
      <c r="Y89" s="103">
        <v>0</v>
      </c>
      <c r="Z89" s="103">
        <v>0</v>
      </c>
      <c r="AA89" s="103">
        <v>0</v>
      </c>
      <c r="AB89" s="103">
        <v>0</v>
      </c>
      <c r="AC89" s="103">
        <v>0</v>
      </c>
      <c r="AD89" s="103">
        <v>0</v>
      </c>
      <c r="AE89" s="103">
        <v>0</v>
      </c>
      <c r="AF89" s="103">
        <v>0</v>
      </c>
      <c r="AG89" s="116">
        <v>0</v>
      </c>
      <c r="AH89" s="17">
        <f>'Ingreso de Datos 2020'!J41</f>
        <v>3</v>
      </c>
      <c r="AI89" s="85">
        <f t="shared" si="77"/>
        <v>3</v>
      </c>
    </row>
    <row r="90" spans="1:35" ht="12.75" customHeight="1" x14ac:dyDescent="0.2">
      <c r="A90" s="122"/>
      <c r="B90" s="138"/>
      <c r="C90" s="57" t="s">
        <v>39</v>
      </c>
      <c r="D90" s="83">
        <v>0</v>
      </c>
      <c r="E90" s="104">
        <v>0</v>
      </c>
      <c r="F90" s="104">
        <v>0</v>
      </c>
      <c r="G90" s="104">
        <v>0</v>
      </c>
      <c r="H90" s="104">
        <v>0</v>
      </c>
      <c r="I90" s="104">
        <v>0</v>
      </c>
      <c r="J90" s="104">
        <v>0</v>
      </c>
      <c r="K90" s="104">
        <v>0</v>
      </c>
      <c r="L90" s="104">
        <v>0</v>
      </c>
      <c r="M90" s="104">
        <v>0</v>
      </c>
      <c r="N90" s="104">
        <v>0</v>
      </c>
      <c r="O90" s="104">
        <v>0</v>
      </c>
      <c r="P90" s="104">
        <v>0</v>
      </c>
      <c r="Q90" s="104">
        <v>0</v>
      </c>
      <c r="R90" s="104">
        <v>0</v>
      </c>
      <c r="S90" s="104">
        <v>0</v>
      </c>
      <c r="T90" s="104">
        <v>0</v>
      </c>
      <c r="U90" s="104">
        <v>0</v>
      </c>
      <c r="V90" s="104">
        <v>0</v>
      </c>
      <c r="W90" s="104">
        <v>0</v>
      </c>
      <c r="X90" s="104">
        <v>0</v>
      </c>
      <c r="Y90" s="104">
        <v>0</v>
      </c>
      <c r="Z90" s="104">
        <v>0</v>
      </c>
      <c r="AA90" s="104">
        <v>0</v>
      </c>
      <c r="AB90" s="104">
        <v>0</v>
      </c>
      <c r="AC90" s="104">
        <v>0</v>
      </c>
      <c r="AD90" s="104">
        <v>0</v>
      </c>
      <c r="AE90" s="104">
        <v>0</v>
      </c>
      <c r="AF90" s="104">
        <v>0</v>
      </c>
      <c r="AG90" s="117">
        <v>0</v>
      </c>
      <c r="AH90" s="18">
        <f>'Ingreso de Datos 2020'!J42</f>
        <v>150</v>
      </c>
      <c r="AI90" s="86">
        <f t="shared" si="77"/>
        <v>150</v>
      </c>
    </row>
    <row r="91" spans="1:35" ht="12.75" customHeight="1" x14ac:dyDescent="0.2">
      <c r="A91" s="3" t="str">
        <f>A46</f>
        <v>FUENTE: reporte mensual Metas Subsidios Asignados DPH a DIFIN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28"/>
      <c r="AD91" s="28"/>
      <c r="AE91" s="28"/>
      <c r="AF91" s="28"/>
      <c r="AG91" s="28"/>
      <c r="AH91" s="28"/>
      <c r="AI91" s="28"/>
    </row>
    <row r="92" spans="1:35" ht="12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89"/>
      <c r="AI92" s="89"/>
    </row>
    <row r="93" spans="1:35" ht="12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89"/>
      <c r="AI93" s="89"/>
    </row>
    <row r="94" spans="1:35" ht="12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89"/>
      <c r="AI94" s="89"/>
    </row>
    <row r="95" spans="1:35" ht="12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89"/>
      <c r="AI95" s="89"/>
    </row>
    <row r="96" spans="1:35" ht="12.75" customHeight="1" thickBot="1" x14ac:dyDescent="0.25">
      <c r="A96" s="60" t="s">
        <v>56</v>
      </c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AC96" s="34"/>
      <c r="AH96" s="87"/>
      <c r="AI96" s="87"/>
    </row>
    <row r="97" spans="1:35" s="7" customFormat="1" ht="12.75" customHeight="1" x14ac:dyDescent="0.2">
      <c r="A97" s="143" t="s">
        <v>52</v>
      </c>
      <c r="B97" s="144"/>
      <c r="C97" s="145"/>
      <c r="D97" s="141" t="s">
        <v>53</v>
      </c>
      <c r="E97" s="142"/>
      <c r="F97" s="142"/>
      <c r="G97" s="142"/>
      <c r="H97" s="142"/>
      <c r="I97" s="142"/>
      <c r="J97" s="142"/>
      <c r="K97" s="142"/>
      <c r="L97" s="142"/>
      <c r="M97" s="142"/>
      <c r="N97" s="142"/>
      <c r="O97" s="142"/>
      <c r="P97" s="142"/>
      <c r="Q97" s="142"/>
      <c r="R97" s="142"/>
      <c r="S97" s="142"/>
      <c r="T97" s="142"/>
      <c r="U97" s="142"/>
      <c r="V97" s="142"/>
      <c r="W97" s="142"/>
      <c r="X97" s="142"/>
      <c r="Y97" s="142"/>
      <c r="Z97" s="142"/>
      <c r="AA97" s="142"/>
      <c r="AB97" s="142"/>
      <c r="AC97" s="142"/>
      <c r="AD97" s="142"/>
      <c r="AE97" s="142"/>
      <c r="AF97" s="142"/>
      <c r="AG97" s="142"/>
      <c r="AH97" s="142"/>
      <c r="AI97" s="139" t="s">
        <v>22</v>
      </c>
    </row>
    <row r="98" spans="1:35" s="7" customFormat="1" ht="12.75" customHeight="1" thickBot="1" x14ac:dyDescent="0.25">
      <c r="A98" s="146"/>
      <c r="B98" s="147"/>
      <c r="C98" s="147"/>
      <c r="D98" s="91">
        <v>1990</v>
      </c>
      <c r="E98" s="91">
        <v>1991</v>
      </c>
      <c r="F98" s="91">
        <v>1992</v>
      </c>
      <c r="G98" s="91">
        <v>1993</v>
      </c>
      <c r="H98" s="91">
        <v>1994</v>
      </c>
      <c r="I98" s="91">
        <v>1995</v>
      </c>
      <c r="J98" s="91">
        <v>1996</v>
      </c>
      <c r="K98" s="91">
        <v>1997</v>
      </c>
      <c r="L98" s="91">
        <v>1998</v>
      </c>
      <c r="M98" s="91">
        <v>1999</v>
      </c>
      <c r="N98" s="91">
        <v>2000</v>
      </c>
      <c r="O98" s="91">
        <v>2001</v>
      </c>
      <c r="P98" s="91">
        <v>2002</v>
      </c>
      <c r="Q98" s="91">
        <v>2003</v>
      </c>
      <c r="R98" s="91">
        <v>2004</v>
      </c>
      <c r="S98" s="91">
        <v>2005</v>
      </c>
      <c r="T98" s="91">
        <v>2006</v>
      </c>
      <c r="U98" s="91">
        <v>2007</v>
      </c>
      <c r="V98" s="91">
        <v>2008</v>
      </c>
      <c r="W98" s="91">
        <v>2009</v>
      </c>
      <c r="X98" s="91">
        <v>2010</v>
      </c>
      <c r="Y98" s="91">
        <v>2011</v>
      </c>
      <c r="Z98" s="91">
        <v>2012</v>
      </c>
      <c r="AA98" s="91">
        <v>2013</v>
      </c>
      <c r="AB98" s="91">
        <v>2014</v>
      </c>
      <c r="AC98" s="91">
        <v>2015</v>
      </c>
      <c r="AD98" s="91">
        <v>2016</v>
      </c>
      <c r="AE98" s="91">
        <v>2017</v>
      </c>
      <c r="AF98" s="91">
        <v>2018</v>
      </c>
      <c r="AG98" s="102">
        <v>2019</v>
      </c>
      <c r="AH98" s="102">
        <v>2020</v>
      </c>
      <c r="AI98" s="140"/>
    </row>
    <row r="99" spans="1:35" ht="12.75" customHeight="1" x14ac:dyDescent="0.2">
      <c r="A99" s="39"/>
      <c r="B99" s="40" t="s">
        <v>54</v>
      </c>
      <c r="C99" s="25" t="s">
        <v>25</v>
      </c>
      <c r="D99" s="25">
        <f>D102+D104+D106+D108+D110+D112+D114+D116+D118+D120+D122+D124+D126+D128+D130+D132+D134</f>
        <v>0</v>
      </c>
      <c r="E99" s="25">
        <f t="shared" ref="E99:AH99" si="78">E102+E104+E106+E108+E110+E112+E114+E116+E118+E120+E122+E124+E126+E128+E130+E132+E134</f>
        <v>0</v>
      </c>
      <c r="F99" s="25">
        <f t="shared" si="78"/>
        <v>0</v>
      </c>
      <c r="G99" s="25">
        <f t="shared" si="78"/>
        <v>0</v>
      </c>
      <c r="H99" s="25">
        <f t="shared" si="78"/>
        <v>0</v>
      </c>
      <c r="I99" s="25">
        <f t="shared" si="78"/>
        <v>0</v>
      </c>
      <c r="J99" s="25">
        <f t="shared" si="78"/>
        <v>0</v>
      </c>
      <c r="K99" s="25">
        <f t="shared" si="78"/>
        <v>0</v>
      </c>
      <c r="L99" s="25">
        <f t="shared" si="78"/>
        <v>0</v>
      </c>
      <c r="M99" s="25">
        <f t="shared" si="78"/>
        <v>0</v>
      </c>
      <c r="N99" s="25">
        <f t="shared" si="78"/>
        <v>0</v>
      </c>
      <c r="O99" s="25">
        <f t="shared" si="78"/>
        <v>0</v>
      </c>
      <c r="P99" s="25">
        <f t="shared" si="78"/>
        <v>0</v>
      </c>
      <c r="Q99" s="25">
        <f t="shared" si="78"/>
        <v>0</v>
      </c>
      <c r="R99" s="25">
        <f t="shared" si="78"/>
        <v>0</v>
      </c>
      <c r="S99" s="25">
        <f t="shared" si="78"/>
        <v>0</v>
      </c>
      <c r="T99" s="25">
        <f t="shared" si="78"/>
        <v>0</v>
      </c>
      <c r="U99" s="25">
        <f t="shared" si="78"/>
        <v>0</v>
      </c>
      <c r="V99" s="25">
        <f t="shared" si="78"/>
        <v>0</v>
      </c>
      <c r="W99" s="25">
        <f t="shared" si="78"/>
        <v>0</v>
      </c>
      <c r="X99" s="25">
        <f t="shared" si="78"/>
        <v>114</v>
      </c>
      <c r="Y99" s="25">
        <f t="shared" si="78"/>
        <v>6293</v>
      </c>
      <c r="Z99" s="25">
        <f t="shared" si="78"/>
        <v>10127</v>
      </c>
      <c r="AA99" s="25">
        <f t="shared" si="78"/>
        <v>6177</v>
      </c>
      <c r="AB99" s="25">
        <f t="shared" si="78"/>
        <v>2723</v>
      </c>
      <c r="AC99" s="25">
        <f t="shared" si="78"/>
        <v>1122</v>
      </c>
      <c r="AD99" s="25">
        <f t="shared" si="78"/>
        <v>454</v>
      </c>
      <c r="AE99" s="25">
        <f t="shared" si="78"/>
        <v>160</v>
      </c>
      <c r="AF99" s="25">
        <f t="shared" si="78"/>
        <v>86</v>
      </c>
      <c r="AG99" s="25">
        <f t="shared" ref="AG99" si="79">AG102+AG104+AG106+AG108+AG110+AG112+AG114+AG116+AG118+AG120+AG122+AG124+AG126+AG128+AG130+AG132+AG134</f>
        <v>32</v>
      </c>
      <c r="AH99" s="25">
        <f t="shared" si="78"/>
        <v>35</v>
      </c>
      <c r="AI99" s="42">
        <f>SUM(D99:AH99)</f>
        <v>27323</v>
      </c>
    </row>
    <row r="100" spans="1:35" ht="12.75" customHeight="1" thickBot="1" x14ac:dyDescent="0.25">
      <c r="A100" s="43"/>
      <c r="B100" s="16"/>
      <c r="C100" s="20" t="s">
        <v>39</v>
      </c>
      <c r="D100" s="20">
        <f>D103+D105+D107+D109+D111+D113+D115+D117+D119+D121+D123+D125+D127+D129+D131+D133+D135</f>
        <v>0</v>
      </c>
      <c r="E100" s="20">
        <f t="shared" ref="E100:AH100" si="80">E103+E105+E107+E109+E111+E113+E115+E117+E119+E121+E123+E125+E127+E129+E131+E133+E135</f>
        <v>0</v>
      </c>
      <c r="F100" s="20">
        <f t="shared" si="80"/>
        <v>0</v>
      </c>
      <c r="G100" s="20">
        <f t="shared" si="80"/>
        <v>0</v>
      </c>
      <c r="H100" s="20">
        <f t="shared" si="80"/>
        <v>0</v>
      </c>
      <c r="I100" s="20">
        <f t="shared" si="80"/>
        <v>0</v>
      </c>
      <c r="J100" s="20">
        <f t="shared" si="80"/>
        <v>0</v>
      </c>
      <c r="K100" s="20">
        <f t="shared" si="80"/>
        <v>0</v>
      </c>
      <c r="L100" s="20">
        <f t="shared" si="80"/>
        <v>0</v>
      </c>
      <c r="M100" s="20">
        <f t="shared" si="80"/>
        <v>0</v>
      </c>
      <c r="N100" s="20">
        <f t="shared" si="80"/>
        <v>0</v>
      </c>
      <c r="O100" s="20">
        <f t="shared" si="80"/>
        <v>0</v>
      </c>
      <c r="P100" s="20">
        <f t="shared" si="80"/>
        <v>0</v>
      </c>
      <c r="Q100" s="20">
        <f t="shared" si="80"/>
        <v>0</v>
      </c>
      <c r="R100" s="20">
        <f t="shared" si="80"/>
        <v>0</v>
      </c>
      <c r="S100" s="20">
        <f t="shared" si="80"/>
        <v>0</v>
      </c>
      <c r="T100" s="20">
        <f t="shared" si="80"/>
        <v>0</v>
      </c>
      <c r="U100" s="20">
        <f t="shared" si="80"/>
        <v>0</v>
      </c>
      <c r="V100" s="20">
        <f t="shared" si="80"/>
        <v>0</v>
      </c>
      <c r="W100" s="20">
        <f t="shared" si="80"/>
        <v>0</v>
      </c>
      <c r="X100" s="20">
        <f t="shared" si="80"/>
        <v>39332.087670885572</v>
      </c>
      <c r="Y100" s="20">
        <f t="shared" si="80"/>
        <v>2057693.4173868464</v>
      </c>
      <c r="Z100" s="20">
        <f t="shared" si="80"/>
        <v>3585723</v>
      </c>
      <c r="AA100" s="20">
        <f t="shared" si="80"/>
        <v>2743451</v>
      </c>
      <c r="AB100" s="20">
        <f t="shared" si="80"/>
        <v>1212944</v>
      </c>
      <c r="AC100" s="20">
        <f t="shared" si="80"/>
        <v>529873</v>
      </c>
      <c r="AD100" s="20">
        <f t="shared" si="80"/>
        <v>246830</v>
      </c>
      <c r="AE100" s="20">
        <f t="shared" si="80"/>
        <v>96415</v>
      </c>
      <c r="AF100" s="20">
        <f t="shared" si="80"/>
        <v>47712</v>
      </c>
      <c r="AG100" s="20">
        <f t="shared" ref="AG100" si="81">AG103+AG105+AG107+AG109+AG111+AG113+AG115+AG117+AG119+AG121+AG123+AG125+AG127+AG129+AG131+AG133+AG135</f>
        <v>24188</v>
      </c>
      <c r="AH100" s="20">
        <f t="shared" si="80"/>
        <v>21969</v>
      </c>
      <c r="AI100" s="45">
        <f>SUM(D100:AH100)</f>
        <v>10606130.505057732</v>
      </c>
    </row>
    <row r="101" spans="1:35" ht="12.75" customHeight="1" x14ac:dyDescent="0.2">
      <c r="A101" s="58"/>
      <c r="B101" s="1"/>
      <c r="C101" s="1"/>
      <c r="D101" s="81"/>
      <c r="E101" s="81"/>
      <c r="F101" s="81"/>
      <c r="G101" s="81"/>
      <c r="H101" s="81"/>
      <c r="I101" s="81"/>
      <c r="J101" s="81"/>
      <c r="K101" s="81"/>
      <c r="L101" s="81"/>
      <c r="M101" s="81"/>
      <c r="N101" s="81"/>
      <c r="O101" s="81"/>
      <c r="P101" s="81"/>
      <c r="Q101" s="81"/>
      <c r="R101" s="81"/>
      <c r="S101" s="81"/>
      <c r="T101" s="81"/>
      <c r="U101" s="81"/>
      <c r="V101" s="81"/>
      <c r="W101" s="81"/>
      <c r="X101" s="81"/>
      <c r="Y101" s="81"/>
      <c r="Z101" s="81"/>
      <c r="AA101" s="81"/>
      <c r="AB101" s="81"/>
      <c r="AC101" s="81"/>
      <c r="AD101" s="81"/>
      <c r="AE101" s="81"/>
      <c r="AF101" s="81"/>
      <c r="AG101" s="81"/>
      <c r="AH101" s="81"/>
      <c r="AI101" s="81"/>
    </row>
    <row r="102" spans="1:35" ht="12.75" customHeight="1" x14ac:dyDescent="0.2">
      <c r="A102" s="120" t="s">
        <v>23</v>
      </c>
      <c r="B102" s="137" t="s">
        <v>24</v>
      </c>
      <c r="C102" s="59" t="s">
        <v>25</v>
      </c>
      <c r="D102" s="82">
        <v>0</v>
      </c>
      <c r="E102" s="82">
        <v>0</v>
      </c>
      <c r="F102" s="82">
        <v>0</v>
      </c>
      <c r="G102" s="82">
        <v>0</v>
      </c>
      <c r="H102" s="82">
        <v>0</v>
      </c>
      <c r="I102" s="82">
        <v>0</v>
      </c>
      <c r="J102" s="82">
        <v>0</v>
      </c>
      <c r="K102" s="82">
        <v>0</v>
      </c>
      <c r="L102" s="82">
        <v>0</v>
      </c>
      <c r="M102" s="82">
        <v>0</v>
      </c>
      <c r="N102" s="82">
        <v>0</v>
      </c>
      <c r="O102" s="82">
        <v>0</v>
      </c>
      <c r="P102" s="82">
        <v>0</v>
      </c>
      <c r="Q102" s="82">
        <v>0</v>
      </c>
      <c r="R102" s="82">
        <v>0</v>
      </c>
      <c r="S102" s="82">
        <v>0</v>
      </c>
      <c r="T102" s="82">
        <v>0</v>
      </c>
      <c r="U102" s="82">
        <v>0</v>
      </c>
      <c r="V102" s="82">
        <v>0</v>
      </c>
      <c r="W102" s="82">
        <v>0</v>
      </c>
      <c r="X102" s="82">
        <v>0</v>
      </c>
      <c r="Y102" s="17">
        <v>0</v>
      </c>
      <c r="Z102" s="17">
        <v>0</v>
      </c>
      <c r="AA102" s="17">
        <v>0</v>
      </c>
      <c r="AB102" s="17">
        <v>0</v>
      </c>
      <c r="AC102" s="17">
        <v>0</v>
      </c>
      <c r="AD102" s="17">
        <v>0</v>
      </c>
      <c r="AE102" s="17">
        <v>0</v>
      </c>
      <c r="AF102" s="17">
        <v>0</v>
      </c>
      <c r="AG102" s="17">
        <v>0</v>
      </c>
      <c r="AH102" s="17">
        <f>'Ingreso de Datos 2020'!J63</f>
        <v>0</v>
      </c>
      <c r="AI102" s="85">
        <f t="shared" ref="AI102:AI135" si="82">SUM(D102:AH102)</f>
        <v>0</v>
      </c>
    </row>
    <row r="103" spans="1:35" ht="12.75" customHeight="1" x14ac:dyDescent="0.2">
      <c r="A103" s="121"/>
      <c r="B103" s="138"/>
      <c r="C103" s="57" t="s">
        <v>39</v>
      </c>
      <c r="D103" s="83">
        <v>0</v>
      </c>
      <c r="E103" s="83">
        <v>0</v>
      </c>
      <c r="F103" s="83">
        <v>0</v>
      </c>
      <c r="G103" s="83">
        <v>0</v>
      </c>
      <c r="H103" s="83">
        <v>0</v>
      </c>
      <c r="I103" s="83">
        <v>0</v>
      </c>
      <c r="J103" s="83">
        <v>0</v>
      </c>
      <c r="K103" s="83">
        <v>0</v>
      </c>
      <c r="L103" s="83">
        <v>0</v>
      </c>
      <c r="M103" s="83">
        <v>0</v>
      </c>
      <c r="N103" s="83">
        <v>0</v>
      </c>
      <c r="O103" s="83">
        <v>0</v>
      </c>
      <c r="P103" s="83">
        <v>0</v>
      </c>
      <c r="Q103" s="83">
        <v>0</v>
      </c>
      <c r="R103" s="83">
        <v>0</v>
      </c>
      <c r="S103" s="83">
        <v>0</v>
      </c>
      <c r="T103" s="83">
        <v>0</v>
      </c>
      <c r="U103" s="83">
        <v>0</v>
      </c>
      <c r="V103" s="83">
        <v>0</v>
      </c>
      <c r="W103" s="83">
        <v>0</v>
      </c>
      <c r="X103" s="83">
        <v>0</v>
      </c>
      <c r="Y103" s="18">
        <v>0</v>
      </c>
      <c r="Z103" s="18">
        <v>0</v>
      </c>
      <c r="AA103" s="18">
        <v>0</v>
      </c>
      <c r="AB103" s="18">
        <v>0</v>
      </c>
      <c r="AC103" s="18">
        <v>0</v>
      </c>
      <c r="AD103" s="18">
        <v>0</v>
      </c>
      <c r="AE103" s="18">
        <v>0</v>
      </c>
      <c r="AF103" s="18">
        <v>0</v>
      </c>
      <c r="AG103" s="18">
        <v>0</v>
      </c>
      <c r="AH103" s="18">
        <f>'Ingreso de Datos 2020'!J64</f>
        <v>0</v>
      </c>
      <c r="AI103" s="86">
        <f t="shared" si="82"/>
        <v>0</v>
      </c>
    </row>
    <row r="104" spans="1:35" ht="12.75" customHeight="1" x14ac:dyDescent="0.2">
      <c r="A104" s="121"/>
      <c r="B104" s="137" t="s">
        <v>27</v>
      </c>
      <c r="C104" s="10" t="s">
        <v>25</v>
      </c>
      <c r="D104" s="82">
        <v>0</v>
      </c>
      <c r="E104" s="82">
        <v>0</v>
      </c>
      <c r="F104" s="82">
        <v>0</v>
      </c>
      <c r="G104" s="82">
        <v>0</v>
      </c>
      <c r="H104" s="82">
        <v>0</v>
      </c>
      <c r="I104" s="82">
        <v>0</v>
      </c>
      <c r="J104" s="82">
        <v>0</v>
      </c>
      <c r="K104" s="82">
        <v>0</v>
      </c>
      <c r="L104" s="82">
        <v>0</v>
      </c>
      <c r="M104" s="82">
        <v>0</v>
      </c>
      <c r="N104" s="82">
        <v>0</v>
      </c>
      <c r="O104" s="82">
        <v>0</v>
      </c>
      <c r="P104" s="82">
        <v>0</v>
      </c>
      <c r="Q104" s="82">
        <v>0</v>
      </c>
      <c r="R104" s="82">
        <v>0</v>
      </c>
      <c r="S104" s="82">
        <v>0</v>
      </c>
      <c r="T104" s="82">
        <v>0</v>
      </c>
      <c r="U104" s="82">
        <v>0</v>
      </c>
      <c r="V104" s="82">
        <v>0</v>
      </c>
      <c r="W104" s="82">
        <v>0</v>
      </c>
      <c r="X104" s="82">
        <v>0</v>
      </c>
      <c r="Y104" s="17">
        <v>0</v>
      </c>
      <c r="Z104" s="17">
        <v>0</v>
      </c>
      <c r="AA104" s="17">
        <v>0</v>
      </c>
      <c r="AB104" s="17">
        <v>0</v>
      </c>
      <c r="AC104" s="17">
        <v>0</v>
      </c>
      <c r="AD104" s="17">
        <v>0</v>
      </c>
      <c r="AE104" s="17">
        <v>0</v>
      </c>
      <c r="AF104" s="17">
        <v>0</v>
      </c>
      <c r="AG104" s="17">
        <v>0</v>
      </c>
      <c r="AH104" s="17">
        <f>'Ingreso de Datos 2020'!J65</f>
        <v>0</v>
      </c>
      <c r="AI104" s="85">
        <f t="shared" si="82"/>
        <v>0</v>
      </c>
    </row>
    <row r="105" spans="1:35" ht="12.75" customHeight="1" x14ac:dyDescent="0.2">
      <c r="A105" s="121"/>
      <c r="B105" s="138"/>
      <c r="C105" s="11" t="s">
        <v>39</v>
      </c>
      <c r="D105" s="83">
        <v>0</v>
      </c>
      <c r="E105" s="83">
        <v>0</v>
      </c>
      <c r="F105" s="83">
        <v>0</v>
      </c>
      <c r="G105" s="83">
        <v>0</v>
      </c>
      <c r="H105" s="83">
        <v>0</v>
      </c>
      <c r="I105" s="83">
        <v>0</v>
      </c>
      <c r="J105" s="83">
        <v>0</v>
      </c>
      <c r="K105" s="83">
        <v>0</v>
      </c>
      <c r="L105" s="83">
        <v>0</v>
      </c>
      <c r="M105" s="83">
        <v>0</v>
      </c>
      <c r="N105" s="83">
        <v>0</v>
      </c>
      <c r="O105" s="83">
        <v>0</v>
      </c>
      <c r="P105" s="83">
        <v>0</v>
      </c>
      <c r="Q105" s="83">
        <v>0</v>
      </c>
      <c r="R105" s="83">
        <v>0</v>
      </c>
      <c r="S105" s="83">
        <v>0</v>
      </c>
      <c r="T105" s="83">
        <v>0</v>
      </c>
      <c r="U105" s="83">
        <v>0</v>
      </c>
      <c r="V105" s="83">
        <v>0</v>
      </c>
      <c r="W105" s="83">
        <v>0</v>
      </c>
      <c r="X105" s="83">
        <v>0</v>
      </c>
      <c r="Y105" s="18">
        <v>0</v>
      </c>
      <c r="Z105" s="18">
        <v>0</v>
      </c>
      <c r="AA105" s="18">
        <v>0</v>
      </c>
      <c r="AB105" s="18">
        <v>0</v>
      </c>
      <c r="AC105" s="18">
        <v>0</v>
      </c>
      <c r="AD105" s="18">
        <v>0</v>
      </c>
      <c r="AE105" s="18">
        <v>0</v>
      </c>
      <c r="AF105" s="18">
        <v>0</v>
      </c>
      <c r="AG105" s="18">
        <v>0</v>
      </c>
      <c r="AH105" s="18">
        <f>'Ingreso de Datos 2020'!J66</f>
        <v>0</v>
      </c>
      <c r="AI105" s="86">
        <f t="shared" si="82"/>
        <v>0</v>
      </c>
    </row>
    <row r="106" spans="1:35" ht="12.75" customHeight="1" x14ac:dyDescent="0.2">
      <c r="A106" s="121"/>
      <c r="B106" s="137" t="s">
        <v>28</v>
      </c>
      <c r="C106" s="10" t="s">
        <v>25</v>
      </c>
      <c r="D106" s="82">
        <v>0</v>
      </c>
      <c r="E106" s="82">
        <v>0</v>
      </c>
      <c r="F106" s="82">
        <v>0</v>
      </c>
      <c r="G106" s="82">
        <v>0</v>
      </c>
      <c r="H106" s="82">
        <v>0</v>
      </c>
      <c r="I106" s="82">
        <v>0</v>
      </c>
      <c r="J106" s="82">
        <v>0</v>
      </c>
      <c r="K106" s="82">
        <v>0</v>
      </c>
      <c r="L106" s="82">
        <v>0</v>
      </c>
      <c r="M106" s="82">
        <v>0</v>
      </c>
      <c r="N106" s="82">
        <v>0</v>
      </c>
      <c r="O106" s="82">
        <v>0</v>
      </c>
      <c r="P106" s="82">
        <v>0</v>
      </c>
      <c r="Q106" s="82">
        <v>0</v>
      </c>
      <c r="R106" s="82">
        <v>0</v>
      </c>
      <c r="S106" s="82">
        <v>0</v>
      </c>
      <c r="T106" s="82">
        <v>0</v>
      </c>
      <c r="U106" s="82">
        <v>0</v>
      </c>
      <c r="V106" s="82">
        <v>0</v>
      </c>
      <c r="W106" s="82">
        <v>0</v>
      </c>
      <c r="X106" s="82">
        <v>0</v>
      </c>
      <c r="Y106" s="17">
        <v>0</v>
      </c>
      <c r="Z106" s="17">
        <v>0</v>
      </c>
      <c r="AA106" s="17">
        <v>0</v>
      </c>
      <c r="AB106" s="17">
        <v>0</v>
      </c>
      <c r="AC106" s="17">
        <v>0</v>
      </c>
      <c r="AD106" s="17">
        <v>0</v>
      </c>
      <c r="AE106" s="17">
        <v>0</v>
      </c>
      <c r="AF106" s="17">
        <v>0</v>
      </c>
      <c r="AG106" s="17">
        <v>0</v>
      </c>
      <c r="AH106" s="17">
        <f>'Ingreso de Datos 2020'!J67</f>
        <v>0</v>
      </c>
      <c r="AI106" s="85">
        <f t="shared" si="82"/>
        <v>0</v>
      </c>
    </row>
    <row r="107" spans="1:35" ht="12.75" customHeight="1" x14ac:dyDescent="0.2">
      <c r="A107" s="121"/>
      <c r="B107" s="138"/>
      <c r="C107" s="11" t="s">
        <v>39</v>
      </c>
      <c r="D107" s="83">
        <v>0</v>
      </c>
      <c r="E107" s="83">
        <v>0</v>
      </c>
      <c r="F107" s="83">
        <v>0</v>
      </c>
      <c r="G107" s="83">
        <v>0</v>
      </c>
      <c r="H107" s="83">
        <v>0</v>
      </c>
      <c r="I107" s="83">
        <v>0</v>
      </c>
      <c r="J107" s="83">
        <v>0</v>
      </c>
      <c r="K107" s="83">
        <v>0</v>
      </c>
      <c r="L107" s="83">
        <v>0</v>
      </c>
      <c r="M107" s="83">
        <v>0</v>
      </c>
      <c r="N107" s="83">
        <v>0</v>
      </c>
      <c r="O107" s="83">
        <v>0</v>
      </c>
      <c r="P107" s="83">
        <v>0</v>
      </c>
      <c r="Q107" s="83">
        <v>0</v>
      </c>
      <c r="R107" s="83">
        <v>0</v>
      </c>
      <c r="S107" s="83">
        <v>0</v>
      </c>
      <c r="T107" s="83">
        <v>0</v>
      </c>
      <c r="U107" s="83">
        <v>0</v>
      </c>
      <c r="V107" s="83">
        <v>0</v>
      </c>
      <c r="W107" s="83">
        <v>0</v>
      </c>
      <c r="X107" s="83">
        <v>0</v>
      </c>
      <c r="Y107" s="18">
        <v>0</v>
      </c>
      <c r="Z107" s="18">
        <v>0</v>
      </c>
      <c r="AA107" s="18">
        <v>0</v>
      </c>
      <c r="AB107" s="18">
        <v>0</v>
      </c>
      <c r="AC107" s="18">
        <v>0</v>
      </c>
      <c r="AD107" s="18">
        <v>0</v>
      </c>
      <c r="AE107" s="18">
        <v>0</v>
      </c>
      <c r="AF107" s="18">
        <v>0</v>
      </c>
      <c r="AG107" s="18">
        <v>0</v>
      </c>
      <c r="AH107" s="18">
        <f>'Ingreso de Datos 2020'!J68</f>
        <v>0</v>
      </c>
      <c r="AI107" s="86">
        <f t="shared" si="82"/>
        <v>0</v>
      </c>
    </row>
    <row r="108" spans="1:35" ht="12.75" customHeight="1" x14ac:dyDescent="0.2">
      <c r="A108" s="121"/>
      <c r="B108" s="137" t="s">
        <v>29</v>
      </c>
      <c r="C108" s="10" t="s">
        <v>25</v>
      </c>
      <c r="D108" s="82">
        <v>0</v>
      </c>
      <c r="E108" s="82">
        <v>0</v>
      </c>
      <c r="F108" s="82">
        <v>0</v>
      </c>
      <c r="G108" s="82">
        <v>0</v>
      </c>
      <c r="H108" s="82">
        <v>0</v>
      </c>
      <c r="I108" s="82">
        <v>0</v>
      </c>
      <c r="J108" s="82">
        <v>0</v>
      </c>
      <c r="K108" s="82">
        <v>0</v>
      </c>
      <c r="L108" s="82">
        <v>0</v>
      </c>
      <c r="M108" s="82">
        <v>0</v>
      </c>
      <c r="N108" s="82">
        <v>0</v>
      </c>
      <c r="O108" s="82">
        <v>0</v>
      </c>
      <c r="P108" s="82">
        <v>0</v>
      </c>
      <c r="Q108" s="82">
        <v>0</v>
      </c>
      <c r="R108" s="82">
        <v>0</v>
      </c>
      <c r="S108" s="82">
        <v>0</v>
      </c>
      <c r="T108" s="82">
        <v>0</v>
      </c>
      <c r="U108" s="82">
        <v>0</v>
      </c>
      <c r="V108" s="82">
        <v>0</v>
      </c>
      <c r="W108" s="82">
        <v>0</v>
      </c>
      <c r="X108" s="82">
        <v>45</v>
      </c>
      <c r="Y108" s="17">
        <v>3241</v>
      </c>
      <c r="Z108" s="17">
        <v>5995</v>
      </c>
      <c r="AA108" s="17">
        <v>4475</v>
      </c>
      <c r="AB108" s="17">
        <v>1415</v>
      </c>
      <c r="AC108" s="17">
        <v>732</v>
      </c>
      <c r="AD108" s="17">
        <v>372</v>
      </c>
      <c r="AE108" s="17">
        <v>134</v>
      </c>
      <c r="AF108" s="17">
        <v>50</v>
      </c>
      <c r="AG108" s="17">
        <v>17</v>
      </c>
      <c r="AH108" s="17">
        <f>'Ingreso de Datos 2020'!J69</f>
        <v>18</v>
      </c>
      <c r="AI108" s="85">
        <f t="shared" si="82"/>
        <v>16494</v>
      </c>
    </row>
    <row r="109" spans="1:35" ht="12.75" customHeight="1" x14ac:dyDescent="0.2">
      <c r="A109" s="121"/>
      <c r="B109" s="138"/>
      <c r="C109" s="11" t="s">
        <v>39</v>
      </c>
      <c r="D109" s="83">
        <v>0</v>
      </c>
      <c r="E109" s="83">
        <v>0</v>
      </c>
      <c r="F109" s="83">
        <v>0</v>
      </c>
      <c r="G109" s="83">
        <v>0</v>
      </c>
      <c r="H109" s="83">
        <v>0</v>
      </c>
      <c r="I109" s="83">
        <v>0</v>
      </c>
      <c r="J109" s="83">
        <v>0</v>
      </c>
      <c r="K109" s="83">
        <v>0</v>
      </c>
      <c r="L109" s="83">
        <v>0</v>
      </c>
      <c r="M109" s="83">
        <v>0</v>
      </c>
      <c r="N109" s="83">
        <v>0</v>
      </c>
      <c r="O109" s="83">
        <v>0</v>
      </c>
      <c r="P109" s="83">
        <v>0</v>
      </c>
      <c r="Q109" s="83">
        <v>0</v>
      </c>
      <c r="R109" s="83">
        <v>0</v>
      </c>
      <c r="S109" s="83">
        <v>0</v>
      </c>
      <c r="T109" s="83">
        <v>0</v>
      </c>
      <c r="U109" s="83">
        <v>0</v>
      </c>
      <c r="V109" s="83">
        <v>0</v>
      </c>
      <c r="W109" s="83">
        <v>0</v>
      </c>
      <c r="X109" s="83">
        <v>22160.376199502287</v>
      </c>
      <c r="Y109" s="18">
        <v>1720512</v>
      </c>
      <c r="Z109" s="18">
        <v>3036962</v>
      </c>
      <c r="AA109" s="18">
        <v>2294566</v>
      </c>
      <c r="AB109" s="18">
        <v>775014</v>
      </c>
      <c r="AC109" s="18">
        <v>380850</v>
      </c>
      <c r="AD109" s="18">
        <v>211040</v>
      </c>
      <c r="AE109" s="18">
        <v>85463</v>
      </c>
      <c r="AF109" s="18">
        <v>32651</v>
      </c>
      <c r="AG109" s="18">
        <v>13754</v>
      </c>
      <c r="AH109" s="18">
        <f>'Ingreso de Datos 2020'!J70</f>
        <v>8923</v>
      </c>
      <c r="AI109" s="86">
        <f t="shared" si="82"/>
        <v>8581895.3761995025</v>
      </c>
    </row>
    <row r="110" spans="1:35" ht="12.75" customHeight="1" x14ac:dyDescent="0.2">
      <c r="A110" s="121"/>
      <c r="B110" s="137" t="s">
        <v>30</v>
      </c>
      <c r="C110" s="10" t="s">
        <v>25</v>
      </c>
      <c r="D110" s="82">
        <v>0</v>
      </c>
      <c r="E110" s="82">
        <v>0</v>
      </c>
      <c r="F110" s="82">
        <v>0</v>
      </c>
      <c r="G110" s="82">
        <v>0</v>
      </c>
      <c r="H110" s="82">
        <v>0</v>
      </c>
      <c r="I110" s="82">
        <v>0</v>
      </c>
      <c r="J110" s="82">
        <v>0</v>
      </c>
      <c r="K110" s="82">
        <v>0</v>
      </c>
      <c r="L110" s="82">
        <v>0</v>
      </c>
      <c r="M110" s="82">
        <v>0</v>
      </c>
      <c r="N110" s="82">
        <v>0</v>
      </c>
      <c r="O110" s="82">
        <v>0</v>
      </c>
      <c r="P110" s="82">
        <v>0</v>
      </c>
      <c r="Q110" s="82">
        <v>0</v>
      </c>
      <c r="R110" s="82">
        <v>0</v>
      </c>
      <c r="S110" s="82">
        <v>0</v>
      </c>
      <c r="T110" s="82">
        <v>0</v>
      </c>
      <c r="U110" s="82">
        <v>0</v>
      </c>
      <c r="V110" s="82">
        <v>0</v>
      </c>
      <c r="W110" s="82">
        <v>0</v>
      </c>
      <c r="X110" s="82">
        <v>0</v>
      </c>
      <c r="Y110" s="17">
        <v>0</v>
      </c>
      <c r="Z110" s="17">
        <v>54</v>
      </c>
      <c r="AA110" s="17">
        <v>374</v>
      </c>
      <c r="AB110" s="17">
        <v>517</v>
      </c>
      <c r="AC110" s="17">
        <v>111</v>
      </c>
      <c r="AD110" s="17">
        <v>32</v>
      </c>
      <c r="AE110" s="17">
        <v>2</v>
      </c>
      <c r="AF110" s="17">
        <v>1</v>
      </c>
      <c r="AG110" s="17">
        <v>0</v>
      </c>
      <c r="AH110" s="17">
        <f>'Ingreso de Datos 2020'!J71</f>
        <v>13</v>
      </c>
      <c r="AI110" s="85">
        <f t="shared" si="82"/>
        <v>1104</v>
      </c>
    </row>
    <row r="111" spans="1:35" ht="12.75" customHeight="1" x14ac:dyDescent="0.2">
      <c r="A111" s="121"/>
      <c r="B111" s="138"/>
      <c r="C111" s="11" t="s">
        <v>39</v>
      </c>
      <c r="D111" s="83">
        <v>0</v>
      </c>
      <c r="E111" s="83">
        <v>0</v>
      </c>
      <c r="F111" s="83">
        <v>0</v>
      </c>
      <c r="G111" s="83">
        <v>0</v>
      </c>
      <c r="H111" s="83">
        <v>0</v>
      </c>
      <c r="I111" s="83">
        <v>0</v>
      </c>
      <c r="J111" s="83">
        <v>0</v>
      </c>
      <c r="K111" s="83">
        <v>0</v>
      </c>
      <c r="L111" s="83">
        <v>0</v>
      </c>
      <c r="M111" s="83">
        <v>0</v>
      </c>
      <c r="N111" s="83">
        <v>0</v>
      </c>
      <c r="O111" s="83">
        <v>0</v>
      </c>
      <c r="P111" s="83">
        <v>0</v>
      </c>
      <c r="Q111" s="83">
        <v>0</v>
      </c>
      <c r="R111" s="83">
        <v>0</v>
      </c>
      <c r="S111" s="83">
        <v>0</v>
      </c>
      <c r="T111" s="83">
        <v>0</v>
      </c>
      <c r="U111" s="83">
        <v>0</v>
      </c>
      <c r="V111" s="83">
        <v>0</v>
      </c>
      <c r="W111" s="83">
        <v>0</v>
      </c>
      <c r="X111" s="83">
        <v>0</v>
      </c>
      <c r="Y111" s="18">
        <v>0</v>
      </c>
      <c r="Z111" s="18">
        <v>31431</v>
      </c>
      <c r="AA111" s="18">
        <v>203185</v>
      </c>
      <c r="AB111" s="18">
        <v>265542</v>
      </c>
      <c r="AC111" s="18">
        <v>58575</v>
      </c>
      <c r="AD111" s="18">
        <v>15621</v>
      </c>
      <c r="AE111" s="18">
        <v>1268</v>
      </c>
      <c r="AF111" s="18">
        <v>808</v>
      </c>
      <c r="AG111" s="18">
        <v>184</v>
      </c>
      <c r="AH111" s="18">
        <f>'Ingreso de Datos 2020'!J72</f>
        <v>12109</v>
      </c>
      <c r="AI111" s="86">
        <f t="shared" si="82"/>
        <v>588723</v>
      </c>
    </row>
    <row r="112" spans="1:35" ht="12.75" customHeight="1" x14ac:dyDescent="0.2">
      <c r="A112" s="121"/>
      <c r="B112" s="137" t="s">
        <v>31</v>
      </c>
      <c r="C112" s="10" t="s">
        <v>25</v>
      </c>
      <c r="D112" s="82">
        <v>0</v>
      </c>
      <c r="E112" s="82">
        <v>0</v>
      </c>
      <c r="F112" s="82">
        <v>0</v>
      </c>
      <c r="G112" s="82">
        <v>0</v>
      </c>
      <c r="H112" s="82">
        <v>0</v>
      </c>
      <c r="I112" s="82">
        <v>0</v>
      </c>
      <c r="J112" s="82">
        <v>0</v>
      </c>
      <c r="K112" s="82">
        <v>0</v>
      </c>
      <c r="L112" s="82">
        <v>0</v>
      </c>
      <c r="M112" s="82">
        <v>0</v>
      </c>
      <c r="N112" s="82">
        <v>0</v>
      </c>
      <c r="O112" s="82">
        <v>0</v>
      </c>
      <c r="P112" s="82">
        <v>0</v>
      </c>
      <c r="Q112" s="82">
        <v>0</v>
      </c>
      <c r="R112" s="82">
        <v>0</v>
      </c>
      <c r="S112" s="82">
        <v>0</v>
      </c>
      <c r="T112" s="82">
        <v>0</v>
      </c>
      <c r="U112" s="82">
        <v>0</v>
      </c>
      <c r="V112" s="82">
        <v>0</v>
      </c>
      <c r="W112" s="82">
        <v>0</v>
      </c>
      <c r="X112" s="82">
        <v>0</v>
      </c>
      <c r="Y112" s="17">
        <v>0</v>
      </c>
      <c r="Z112" s="17">
        <v>0</v>
      </c>
      <c r="AA112" s="17">
        <v>0</v>
      </c>
      <c r="AB112" s="17">
        <v>0</v>
      </c>
      <c r="AC112" s="17">
        <v>0</v>
      </c>
      <c r="AD112" s="17">
        <v>0</v>
      </c>
      <c r="AE112" s="17">
        <v>0</v>
      </c>
      <c r="AF112" s="17">
        <v>0</v>
      </c>
      <c r="AG112" s="17">
        <v>0</v>
      </c>
      <c r="AH112" s="17">
        <f>'Ingreso de Datos 2020'!J73</f>
        <v>0</v>
      </c>
      <c r="AI112" s="85">
        <f t="shared" si="82"/>
        <v>0</v>
      </c>
    </row>
    <row r="113" spans="1:35" ht="12.75" customHeight="1" x14ac:dyDescent="0.2">
      <c r="A113" s="122"/>
      <c r="B113" s="138"/>
      <c r="C113" s="11" t="s">
        <v>39</v>
      </c>
      <c r="D113" s="83">
        <v>0</v>
      </c>
      <c r="E113" s="83">
        <v>0</v>
      </c>
      <c r="F113" s="83">
        <v>0</v>
      </c>
      <c r="G113" s="83">
        <v>0</v>
      </c>
      <c r="H113" s="83">
        <v>0</v>
      </c>
      <c r="I113" s="83">
        <v>0</v>
      </c>
      <c r="J113" s="83">
        <v>0</v>
      </c>
      <c r="K113" s="83">
        <v>0</v>
      </c>
      <c r="L113" s="83">
        <v>0</v>
      </c>
      <c r="M113" s="83">
        <v>0</v>
      </c>
      <c r="N113" s="83">
        <v>0</v>
      </c>
      <c r="O113" s="83">
        <v>0</v>
      </c>
      <c r="P113" s="83">
        <v>0</v>
      </c>
      <c r="Q113" s="83">
        <v>0</v>
      </c>
      <c r="R113" s="83">
        <v>0</v>
      </c>
      <c r="S113" s="83">
        <v>0</v>
      </c>
      <c r="T113" s="83">
        <v>0</v>
      </c>
      <c r="U113" s="83">
        <v>0</v>
      </c>
      <c r="V113" s="83">
        <v>0</v>
      </c>
      <c r="W113" s="83">
        <v>0</v>
      </c>
      <c r="X113" s="83">
        <v>0</v>
      </c>
      <c r="Y113" s="18">
        <v>0</v>
      </c>
      <c r="Z113" s="18">
        <v>0</v>
      </c>
      <c r="AA113" s="18">
        <v>0</v>
      </c>
      <c r="AB113" s="18">
        <v>0</v>
      </c>
      <c r="AC113" s="18">
        <v>0</v>
      </c>
      <c r="AD113" s="18">
        <v>0</v>
      </c>
      <c r="AE113" s="18">
        <v>0</v>
      </c>
      <c r="AF113" s="18">
        <v>0</v>
      </c>
      <c r="AG113" s="18">
        <v>0</v>
      </c>
      <c r="AH113" s="18">
        <f>'Ingreso de Datos 2020'!J74</f>
        <v>0</v>
      </c>
      <c r="AI113" s="86">
        <f t="shared" si="82"/>
        <v>0</v>
      </c>
    </row>
    <row r="114" spans="1:35" ht="12.75" customHeight="1" x14ac:dyDescent="0.2">
      <c r="A114" s="120" t="s">
        <v>32</v>
      </c>
      <c r="B114" s="137" t="s">
        <v>33</v>
      </c>
      <c r="C114" s="10" t="s">
        <v>25</v>
      </c>
      <c r="D114" s="82">
        <v>0</v>
      </c>
      <c r="E114" s="82">
        <v>0</v>
      </c>
      <c r="F114" s="82">
        <v>0</v>
      </c>
      <c r="G114" s="82">
        <v>0</v>
      </c>
      <c r="H114" s="82">
        <v>0</v>
      </c>
      <c r="I114" s="82">
        <v>0</v>
      </c>
      <c r="J114" s="82">
        <v>0</v>
      </c>
      <c r="K114" s="82">
        <v>0</v>
      </c>
      <c r="L114" s="82">
        <v>0</v>
      </c>
      <c r="M114" s="82">
        <v>0</v>
      </c>
      <c r="N114" s="82">
        <v>0</v>
      </c>
      <c r="O114" s="82">
        <v>0</v>
      </c>
      <c r="P114" s="82">
        <v>0</v>
      </c>
      <c r="Q114" s="82">
        <v>0</v>
      </c>
      <c r="R114" s="82">
        <v>0</v>
      </c>
      <c r="S114" s="82">
        <v>0</v>
      </c>
      <c r="T114" s="82">
        <v>0</v>
      </c>
      <c r="U114" s="82">
        <v>0</v>
      </c>
      <c r="V114" s="82">
        <v>0</v>
      </c>
      <c r="W114" s="82">
        <v>0</v>
      </c>
      <c r="X114" s="82">
        <v>0</v>
      </c>
      <c r="Y114" s="17">
        <v>0</v>
      </c>
      <c r="Z114" s="17">
        <v>0</v>
      </c>
      <c r="AA114" s="17">
        <v>0</v>
      </c>
      <c r="AB114" s="17">
        <v>0</v>
      </c>
      <c r="AC114" s="17">
        <v>0</v>
      </c>
      <c r="AD114" s="17">
        <v>0</v>
      </c>
      <c r="AE114" s="17">
        <v>0</v>
      </c>
      <c r="AF114" s="17">
        <v>0</v>
      </c>
      <c r="AG114" s="17">
        <v>0</v>
      </c>
      <c r="AH114" s="17">
        <f>'Ingreso de Datos 2020'!J75</f>
        <v>0</v>
      </c>
      <c r="AI114" s="85">
        <f t="shared" si="82"/>
        <v>0</v>
      </c>
    </row>
    <row r="115" spans="1:35" ht="12.75" customHeight="1" x14ac:dyDescent="0.2">
      <c r="A115" s="121"/>
      <c r="B115" s="138"/>
      <c r="C115" s="11" t="s">
        <v>39</v>
      </c>
      <c r="D115" s="83">
        <v>0</v>
      </c>
      <c r="E115" s="83">
        <v>0</v>
      </c>
      <c r="F115" s="83">
        <v>0</v>
      </c>
      <c r="G115" s="83">
        <v>0</v>
      </c>
      <c r="H115" s="83">
        <v>0</v>
      </c>
      <c r="I115" s="83">
        <v>0</v>
      </c>
      <c r="J115" s="83">
        <v>0</v>
      </c>
      <c r="K115" s="83">
        <v>0</v>
      </c>
      <c r="L115" s="83">
        <v>0</v>
      </c>
      <c r="M115" s="83">
        <v>0</v>
      </c>
      <c r="N115" s="83">
        <v>0</v>
      </c>
      <c r="O115" s="83">
        <v>0</v>
      </c>
      <c r="P115" s="83">
        <v>0</v>
      </c>
      <c r="Q115" s="83">
        <v>0</v>
      </c>
      <c r="R115" s="83">
        <v>0</v>
      </c>
      <c r="S115" s="83">
        <v>0</v>
      </c>
      <c r="T115" s="83">
        <v>0</v>
      </c>
      <c r="U115" s="83">
        <v>0</v>
      </c>
      <c r="V115" s="83">
        <v>0</v>
      </c>
      <c r="W115" s="83">
        <v>0</v>
      </c>
      <c r="X115" s="83">
        <v>0</v>
      </c>
      <c r="Y115" s="18">
        <v>0</v>
      </c>
      <c r="Z115" s="18">
        <v>0</v>
      </c>
      <c r="AA115" s="18">
        <v>0</v>
      </c>
      <c r="AB115" s="18">
        <v>0</v>
      </c>
      <c r="AC115" s="18">
        <v>0</v>
      </c>
      <c r="AD115" s="18">
        <v>0</v>
      </c>
      <c r="AE115" s="18">
        <v>0</v>
      </c>
      <c r="AF115" s="18">
        <v>0</v>
      </c>
      <c r="AG115" s="18">
        <v>0</v>
      </c>
      <c r="AH115" s="18">
        <f>'Ingreso de Datos 2020'!J76</f>
        <v>0</v>
      </c>
      <c r="AI115" s="86">
        <f t="shared" si="82"/>
        <v>0</v>
      </c>
    </row>
    <row r="116" spans="1:35" ht="12.75" customHeight="1" x14ac:dyDescent="0.2">
      <c r="A116" s="121"/>
      <c r="B116" s="137" t="s">
        <v>34</v>
      </c>
      <c r="C116" s="10" t="s">
        <v>25</v>
      </c>
      <c r="D116" s="82">
        <v>0</v>
      </c>
      <c r="E116" s="82">
        <v>0</v>
      </c>
      <c r="F116" s="82">
        <v>0</v>
      </c>
      <c r="G116" s="82">
        <v>0</v>
      </c>
      <c r="H116" s="82">
        <v>0</v>
      </c>
      <c r="I116" s="82">
        <v>0</v>
      </c>
      <c r="J116" s="82">
        <v>0</v>
      </c>
      <c r="K116" s="82">
        <v>0</v>
      </c>
      <c r="L116" s="82">
        <v>0</v>
      </c>
      <c r="M116" s="82">
        <v>0</v>
      </c>
      <c r="N116" s="82">
        <v>0</v>
      </c>
      <c r="O116" s="82">
        <v>0</v>
      </c>
      <c r="P116" s="82">
        <v>0</v>
      </c>
      <c r="Q116" s="82">
        <v>0</v>
      </c>
      <c r="R116" s="82">
        <v>0</v>
      </c>
      <c r="S116" s="82">
        <v>0</v>
      </c>
      <c r="T116" s="82">
        <v>0</v>
      </c>
      <c r="U116" s="82">
        <v>0</v>
      </c>
      <c r="V116" s="82">
        <v>0</v>
      </c>
      <c r="W116" s="82">
        <v>0</v>
      </c>
      <c r="X116" s="82">
        <v>0</v>
      </c>
      <c r="Y116" s="17">
        <v>0</v>
      </c>
      <c r="Z116" s="17">
        <v>0</v>
      </c>
      <c r="AA116" s="17">
        <v>0</v>
      </c>
      <c r="AB116" s="17">
        <v>0</v>
      </c>
      <c r="AC116" s="17">
        <v>0</v>
      </c>
      <c r="AD116" s="17">
        <v>0</v>
      </c>
      <c r="AE116" s="17">
        <v>0</v>
      </c>
      <c r="AF116" s="17">
        <v>0</v>
      </c>
      <c r="AG116" s="17">
        <v>0</v>
      </c>
      <c r="AH116" s="17">
        <f>'Ingreso de Datos 2020'!J77</f>
        <v>0</v>
      </c>
      <c r="AI116" s="85">
        <f t="shared" si="82"/>
        <v>0</v>
      </c>
    </row>
    <row r="117" spans="1:35" ht="12.75" customHeight="1" x14ac:dyDescent="0.2">
      <c r="A117" s="121"/>
      <c r="B117" s="138"/>
      <c r="C117" s="11" t="s">
        <v>39</v>
      </c>
      <c r="D117" s="83">
        <v>0</v>
      </c>
      <c r="E117" s="83">
        <v>0</v>
      </c>
      <c r="F117" s="83">
        <v>0</v>
      </c>
      <c r="G117" s="83">
        <v>0</v>
      </c>
      <c r="H117" s="83">
        <v>0</v>
      </c>
      <c r="I117" s="83">
        <v>0</v>
      </c>
      <c r="J117" s="83">
        <v>0</v>
      </c>
      <c r="K117" s="83">
        <v>0</v>
      </c>
      <c r="L117" s="83">
        <v>0</v>
      </c>
      <c r="M117" s="83">
        <v>0</v>
      </c>
      <c r="N117" s="83">
        <v>0</v>
      </c>
      <c r="O117" s="83">
        <v>0</v>
      </c>
      <c r="P117" s="83">
        <v>0</v>
      </c>
      <c r="Q117" s="83">
        <v>0</v>
      </c>
      <c r="R117" s="83">
        <v>0</v>
      </c>
      <c r="S117" s="83">
        <v>0</v>
      </c>
      <c r="T117" s="83">
        <v>0</v>
      </c>
      <c r="U117" s="83">
        <v>0</v>
      </c>
      <c r="V117" s="83">
        <v>0</v>
      </c>
      <c r="W117" s="83">
        <v>0</v>
      </c>
      <c r="X117" s="83">
        <v>0</v>
      </c>
      <c r="Y117" s="18">
        <v>0</v>
      </c>
      <c r="Z117" s="18">
        <v>0</v>
      </c>
      <c r="AA117" s="18">
        <v>0</v>
      </c>
      <c r="AB117" s="18">
        <v>0</v>
      </c>
      <c r="AC117" s="18">
        <v>0</v>
      </c>
      <c r="AD117" s="18">
        <v>0</v>
      </c>
      <c r="AE117" s="18">
        <v>0</v>
      </c>
      <c r="AF117" s="18">
        <v>0</v>
      </c>
      <c r="AG117" s="18">
        <v>0</v>
      </c>
      <c r="AH117" s="18">
        <f>'Ingreso de Datos 2020'!J78</f>
        <v>0</v>
      </c>
      <c r="AI117" s="86">
        <f t="shared" si="82"/>
        <v>0</v>
      </c>
    </row>
    <row r="118" spans="1:35" ht="12.75" customHeight="1" x14ac:dyDescent="0.2">
      <c r="A118" s="121"/>
      <c r="B118" s="137" t="s">
        <v>35</v>
      </c>
      <c r="C118" s="10" t="s">
        <v>25</v>
      </c>
      <c r="D118" s="82">
        <v>0</v>
      </c>
      <c r="E118" s="82">
        <v>0</v>
      </c>
      <c r="F118" s="82">
        <v>0</v>
      </c>
      <c r="G118" s="82">
        <v>0</v>
      </c>
      <c r="H118" s="82">
        <v>0</v>
      </c>
      <c r="I118" s="82">
        <v>0</v>
      </c>
      <c r="J118" s="82">
        <v>0</v>
      </c>
      <c r="K118" s="82">
        <v>0</v>
      </c>
      <c r="L118" s="82">
        <v>0</v>
      </c>
      <c r="M118" s="82">
        <v>0</v>
      </c>
      <c r="N118" s="82">
        <v>0</v>
      </c>
      <c r="O118" s="82">
        <v>0</v>
      </c>
      <c r="P118" s="82">
        <v>0</v>
      </c>
      <c r="Q118" s="82">
        <v>0</v>
      </c>
      <c r="R118" s="82">
        <v>0</v>
      </c>
      <c r="S118" s="82">
        <v>0</v>
      </c>
      <c r="T118" s="82">
        <v>0</v>
      </c>
      <c r="U118" s="82">
        <v>0</v>
      </c>
      <c r="V118" s="82">
        <v>0</v>
      </c>
      <c r="W118" s="82">
        <v>0</v>
      </c>
      <c r="X118" s="82">
        <v>69</v>
      </c>
      <c r="Y118" s="17">
        <v>728</v>
      </c>
      <c r="Z118" s="17">
        <v>1024</v>
      </c>
      <c r="AA118" s="17">
        <v>518</v>
      </c>
      <c r="AB118" s="17">
        <v>292</v>
      </c>
      <c r="AC118" s="17">
        <v>195</v>
      </c>
      <c r="AD118" s="17">
        <v>41</v>
      </c>
      <c r="AE118" s="17">
        <v>9</v>
      </c>
      <c r="AF118" s="17">
        <v>15</v>
      </c>
      <c r="AG118" s="17">
        <v>4</v>
      </c>
      <c r="AH118" s="17">
        <f>'Ingreso de Datos 2020'!J79</f>
        <v>0</v>
      </c>
      <c r="AI118" s="85">
        <f t="shared" si="82"/>
        <v>2895</v>
      </c>
    </row>
    <row r="119" spans="1:35" ht="12.75" customHeight="1" x14ac:dyDescent="0.2">
      <c r="A119" s="121"/>
      <c r="B119" s="138"/>
      <c r="C119" s="11" t="s">
        <v>39</v>
      </c>
      <c r="D119" s="83">
        <v>0</v>
      </c>
      <c r="E119" s="83">
        <v>0</v>
      </c>
      <c r="F119" s="83">
        <v>0</v>
      </c>
      <c r="G119" s="83">
        <v>0</v>
      </c>
      <c r="H119" s="83">
        <v>0</v>
      </c>
      <c r="I119" s="83">
        <v>0</v>
      </c>
      <c r="J119" s="83">
        <v>0</v>
      </c>
      <c r="K119" s="83">
        <v>0</v>
      </c>
      <c r="L119" s="83">
        <v>0</v>
      </c>
      <c r="M119" s="83">
        <v>0</v>
      </c>
      <c r="N119" s="83">
        <v>0</v>
      </c>
      <c r="O119" s="83">
        <v>0</v>
      </c>
      <c r="P119" s="83">
        <v>0</v>
      </c>
      <c r="Q119" s="83">
        <v>0</v>
      </c>
      <c r="R119" s="83">
        <v>0</v>
      </c>
      <c r="S119" s="83">
        <v>0</v>
      </c>
      <c r="T119" s="83">
        <v>0</v>
      </c>
      <c r="U119" s="83">
        <v>0</v>
      </c>
      <c r="V119" s="83">
        <v>0</v>
      </c>
      <c r="W119" s="83">
        <v>0</v>
      </c>
      <c r="X119" s="83">
        <v>17171.711471383285</v>
      </c>
      <c r="Y119" s="18">
        <v>229537</v>
      </c>
      <c r="Z119" s="18">
        <v>364006</v>
      </c>
      <c r="AA119" s="18">
        <v>199199</v>
      </c>
      <c r="AB119" s="18">
        <v>114794</v>
      </c>
      <c r="AC119" s="18">
        <v>73771</v>
      </c>
      <c r="AD119" s="18">
        <v>17550</v>
      </c>
      <c r="AE119" s="18">
        <v>4150</v>
      </c>
      <c r="AF119" s="18">
        <v>6450</v>
      </c>
      <c r="AG119" s="18">
        <v>1450</v>
      </c>
      <c r="AH119" s="18">
        <f>'Ingreso de Datos 2020'!J80</f>
        <v>0</v>
      </c>
      <c r="AI119" s="86">
        <f t="shared" si="82"/>
        <v>1028078.7114713832</v>
      </c>
    </row>
    <row r="120" spans="1:35" ht="12.75" customHeight="1" x14ac:dyDescent="0.2">
      <c r="A120" s="121"/>
      <c r="B120" s="137" t="s">
        <v>36</v>
      </c>
      <c r="C120" s="10" t="s">
        <v>25</v>
      </c>
      <c r="D120" s="82">
        <v>0</v>
      </c>
      <c r="E120" s="82">
        <v>0</v>
      </c>
      <c r="F120" s="82">
        <v>0</v>
      </c>
      <c r="G120" s="82">
        <v>0</v>
      </c>
      <c r="H120" s="82">
        <v>0</v>
      </c>
      <c r="I120" s="82">
        <v>0</v>
      </c>
      <c r="J120" s="82">
        <v>0</v>
      </c>
      <c r="K120" s="82">
        <v>0</v>
      </c>
      <c r="L120" s="82">
        <v>0</v>
      </c>
      <c r="M120" s="82">
        <v>0</v>
      </c>
      <c r="N120" s="82">
        <v>0</v>
      </c>
      <c r="O120" s="82">
        <v>0</v>
      </c>
      <c r="P120" s="82">
        <v>0</v>
      </c>
      <c r="Q120" s="82">
        <v>0</v>
      </c>
      <c r="R120" s="82">
        <v>0</v>
      </c>
      <c r="S120" s="82">
        <v>0</v>
      </c>
      <c r="T120" s="82">
        <v>0</v>
      </c>
      <c r="U120" s="82">
        <v>0</v>
      </c>
      <c r="V120" s="82">
        <v>0</v>
      </c>
      <c r="W120" s="82">
        <v>0</v>
      </c>
      <c r="X120" s="82">
        <v>0</v>
      </c>
      <c r="Y120" s="17">
        <v>0</v>
      </c>
      <c r="Z120" s="17">
        <v>0</v>
      </c>
      <c r="AA120" s="17">
        <v>0</v>
      </c>
      <c r="AB120" s="17">
        <v>0</v>
      </c>
      <c r="AC120" s="17">
        <v>0</v>
      </c>
      <c r="AD120" s="17">
        <v>0</v>
      </c>
      <c r="AE120" s="17">
        <v>0</v>
      </c>
      <c r="AF120" s="17">
        <v>0</v>
      </c>
      <c r="AG120" s="17">
        <v>0</v>
      </c>
      <c r="AH120" s="17">
        <f>'Ingreso de Datos 2020'!J81</f>
        <v>0</v>
      </c>
      <c r="AI120" s="85">
        <f t="shared" si="82"/>
        <v>0</v>
      </c>
    </row>
    <row r="121" spans="1:35" ht="12.75" customHeight="1" x14ac:dyDescent="0.2">
      <c r="A121" s="121"/>
      <c r="B121" s="138"/>
      <c r="C121" s="11" t="s">
        <v>39</v>
      </c>
      <c r="D121" s="83">
        <v>0</v>
      </c>
      <c r="E121" s="83">
        <v>0</v>
      </c>
      <c r="F121" s="83">
        <v>0</v>
      </c>
      <c r="G121" s="83">
        <v>0</v>
      </c>
      <c r="H121" s="83">
        <v>0</v>
      </c>
      <c r="I121" s="83">
        <v>0</v>
      </c>
      <c r="J121" s="83">
        <v>0</v>
      </c>
      <c r="K121" s="83">
        <v>0</v>
      </c>
      <c r="L121" s="83">
        <v>0</v>
      </c>
      <c r="M121" s="83">
        <v>0</v>
      </c>
      <c r="N121" s="83">
        <v>0</v>
      </c>
      <c r="O121" s="83">
        <v>0</v>
      </c>
      <c r="P121" s="83">
        <v>0</v>
      </c>
      <c r="Q121" s="83">
        <v>0</v>
      </c>
      <c r="R121" s="83">
        <v>0</v>
      </c>
      <c r="S121" s="83">
        <v>0</v>
      </c>
      <c r="T121" s="83">
        <v>0</v>
      </c>
      <c r="U121" s="83">
        <v>0</v>
      </c>
      <c r="V121" s="83">
        <v>0</v>
      </c>
      <c r="W121" s="83">
        <v>0</v>
      </c>
      <c r="X121" s="83">
        <v>0</v>
      </c>
      <c r="Y121" s="18">
        <v>0</v>
      </c>
      <c r="Z121" s="18">
        <v>0</v>
      </c>
      <c r="AA121" s="18">
        <v>0</v>
      </c>
      <c r="AB121" s="18">
        <v>0</v>
      </c>
      <c r="AC121" s="18">
        <v>0</v>
      </c>
      <c r="AD121" s="18">
        <v>0</v>
      </c>
      <c r="AE121" s="18">
        <v>0</v>
      </c>
      <c r="AF121" s="18">
        <v>0</v>
      </c>
      <c r="AG121" s="18">
        <v>0</v>
      </c>
      <c r="AH121" s="18">
        <f>'Ingreso de Datos 2020'!J82</f>
        <v>0</v>
      </c>
      <c r="AI121" s="86">
        <f t="shared" si="82"/>
        <v>0</v>
      </c>
    </row>
    <row r="122" spans="1:35" ht="12.75" customHeight="1" x14ac:dyDescent="0.2">
      <c r="A122" s="121"/>
      <c r="B122" s="137" t="s">
        <v>37</v>
      </c>
      <c r="C122" s="10" t="s">
        <v>25</v>
      </c>
      <c r="D122" s="82">
        <v>0</v>
      </c>
      <c r="E122" s="82">
        <v>0</v>
      </c>
      <c r="F122" s="82">
        <v>0</v>
      </c>
      <c r="G122" s="82">
        <v>0</v>
      </c>
      <c r="H122" s="82">
        <v>0</v>
      </c>
      <c r="I122" s="82">
        <v>0</v>
      </c>
      <c r="J122" s="82">
        <v>0</v>
      </c>
      <c r="K122" s="82">
        <v>0</v>
      </c>
      <c r="L122" s="82">
        <v>0</v>
      </c>
      <c r="M122" s="82">
        <v>0</v>
      </c>
      <c r="N122" s="82">
        <v>0</v>
      </c>
      <c r="O122" s="82">
        <v>0</v>
      </c>
      <c r="P122" s="82">
        <v>0</v>
      </c>
      <c r="Q122" s="82">
        <v>0</v>
      </c>
      <c r="R122" s="82">
        <v>0</v>
      </c>
      <c r="S122" s="82">
        <v>0</v>
      </c>
      <c r="T122" s="82">
        <v>0</v>
      </c>
      <c r="U122" s="82">
        <v>0</v>
      </c>
      <c r="V122" s="82">
        <v>0</v>
      </c>
      <c r="W122" s="82">
        <v>0</v>
      </c>
      <c r="X122" s="82">
        <v>0</v>
      </c>
      <c r="Y122" s="17">
        <v>0</v>
      </c>
      <c r="Z122" s="17">
        <v>0</v>
      </c>
      <c r="AA122" s="17">
        <v>0</v>
      </c>
      <c r="AB122" s="17">
        <v>0</v>
      </c>
      <c r="AC122" s="17">
        <v>9</v>
      </c>
      <c r="AD122" s="17">
        <v>1</v>
      </c>
      <c r="AE122" s="17">
        <v>4</v>
      </c>
      <c r="AF122" s="17">
        <v>6</v>
      </c>
      <c r="AG122" s="17">
        <v>11</v>
      </c>
      <c r="AH122" s="17">
        <f>'Ingreso de Datos 2020'!J83</f>
        <v>1</v>
      </c>
      <c r="AI122" s="85">
        <f t="shared" si="82"/>
        <v>32</v>
      </c>
    </row>
    <row r="123" spans="1:35" ht="12.75" customHeight="1" x14ac:dyDescent="0.2">
      <c r="A123" s="121"/>
      <c r="B123" s="138"/>
      <c r="C123" s="11" t="s">
        <v>39</v>
      </c>
      <c r="D123" s="83">
        <v>0</v>
      </c>
      <c r="E123" s="83">
        <v>0</v>
      </c>
      <c r="F123" s="83">
        <v>0</v>
      </c>
      <c r="G123" s="83">
        <v>0</v>
      </c>
      <c r="H123" s="83">
        <v>0</v>
      </c>
      <c r="I123" s="83">
        <v>0</v>
      </c>
      <c r="J123" s="83">
        <v>0</v>
      </c>
      <c r="K123" s="83">
        <v>0</v>
      </c>
      <c r="L123" s="83">
        <v>0</v>
      </c>
      <c r="M123" s="83">
        <v>0</v>
      </c>
      <c r="N123" s="83">
        <v>0</v>
      </c>
      <c r="O123" s="83">
        <v>0</v>
      </c>
      <c r="P123" s="83">
        <v>0</v>
      </c>
      <c r="Q123" s="83">
        <v>0</v>
      </c>
      <c r="R123" s="83">
        <v>0</v>
      </c>
      <c r="S123" s="83">
        <v>0</v>
      </c>
      <c r="T123" s="83">
        <v>0</v>
      </c>
      <c r="U123" s="83">
        <v>0</v>
      </c>
      <c r="V123" s="83">
        <v>0</v>
      </c>
      <c r="W123" s="83">
        <v>0</v>
      </c>
      <c r="X123" s="83">
        <v>0</v>
      </c>
      <c r="Y123" s="18">
        <v>0</v>
      </c>
      <c r="Z123" s="18">
        <v>0</v>
      </c>
      <c r="AA123" s="18">
        <v>0</v>
      </c>
      <c r="AB123" s="18">
        <v>0</v>
      </c>
      <c r="AC123" s="18">
        <v>7745</v>
      </c>
      <c r="AD123" s="18">
        <v>784</v>
      </c>
      <c r="AE123" s="18">
        <v>3620</v>
      </c>
      <c r="AF123" s="18">
        <v>5000</v>
      </c>
      <c r="AG123" s="18">
        <v>8800</v>
      </c>
      <c r="AH123" s="18">
        <f>'Ingreso de Datos 2020'!J84</f>
        <v>800</v>
      </c>
      <c r="AI123" s="86">
        <f t="shared" si="82"/>
        <v>26749</v>
      </c>
    </row>
    <row r="124" spans="1:35" ht="12.75" customHeight="1" x14ac:dyDescent="0.2">
      <c r="A124" s="121"/>
      <c r="B124" s="137" t="s">
        <v>38</v>
      </c>
      <c r="C124" s="10" t="s">
        <v>25</v>
      </c>
      <c r="D124" s="82">
        <v>0</v>
      </c>
      <c r="E124" s="82">
        <v>0</v>
      </c>
      <c r="F124" s="82">
        <v>0</v>
      </c>
      <c r="G124" s="82">
        <v>0</v>
      </c>
      <c r="H124" s="82">
        <v>0</v>
      </c>
      <c r="I124" s="82">
        <v>0</v>
      </c>
      <c r="J124" s="82">
        <v>0</v>
      </c>
      <c r="K124" s="82">
        <v>0</v>
      </c>
      <c r="L124" s="82">
        <v>0</v>
      </c>
      <c r="M124" s="82">
        <v>0</v>
      </c>
      <c r="N124" s="82">
        <v>0</v>
      </c>
      <c r="O124" s="82">
        <v>0</v>
      </c>
      <c r="P124" s="82">
        <v>0</v>
      </c>
      <c r="Q124" s="82">
        <v>0</v>
      </c>
      <c r="R124" s="82">
        <v>0</v>
      </c>
      <c r="S124" s="82">
        <v>0</v>
      </c>
      <c r="T124" s="82">
        <v>0</v>
      </c>
      <c r="U124" s="82">
        <v>0</v>
      </c>
      <c r="V124" s="82">
        <v>0</v>
      </c>
      <c r="W124" s="82">
        <v>0</v>
      </c>
      <c r="X124" s="82">
        <v>0</v>
      </c>
      <c r="Y124" s="17">
        <v>0</v>
      </c>
      <c r="Z124" s="17">
        <v>0</v>
      </c>
      <c r="AA124" s="17">
        <v>0</v>
      </c>
      <c r="AB124" s="17">
        <v>0</v>
      </c>
      <c r="AC124" s="17">
        <v>0</v>
      </c>
      <c r="AD124" s="17">
        <v>0</v>
      </c>
      <c r="AE124" s="17">
        <v>0</v>
      </c>
      <c r="AF124" s="17">
        <v>0</v>
      </c>
      <c r="AG124" s="17">
        <v>0</v>
      </c>
      <c r="AH124" s="17">
        <f>'Ingreso de Datos 2020'!J85</f>
        <v>0</v>
      </c>
      <c r="AI124" s="85">
        <f t="shared" si="82"/>
        <v>0</v>
      </c>
    </row>
    <row r="125" spans="1:35" ht="12.75" customHeight="1" x14ac:dyDescent="0.2">
      <c r="A125" s="121"/>
      <c r="B125" s="138"/>
      <c r="C125" s="11" t="s">
        <v>39</v>
      </c>
      <c r="D125" s="83">
        <v>0</v>
      </c>
      <c r="E125" s="83">
        <v>0</v>
      </c>
      <c r="F125" s="83">
        <v>0</v>
      </c>
      <c r="G125" s="83">
        <v>0</v>
      </c>
      <c r="H125" s="83">
        <v>0</v>
      </c>
      <c r="I125" s="83">
        <v>0</v>
      </c>
      <c r="J125" s="83">
        <v>0</v>
      </c>
      <c r="K125" s="83">
        <v>0</v>
      </c>
      <c r="L125" s="83">
        <v>0</v>
      </c>
      <c r="M125" s="83">
        <v>0</v>
      </c>
      <c r="N125" s="83">
        <v>0</v>
      </c>
      <c r="O125" s="83">
        <v>0</v>
      </c>
      <c r="P125" s="83">
        <v>0</v>
      </c>
      <c r="Q125" s="83">
        <v>0</v>
      </c>
      <c r="R125" s="83">
        <v>0</v>
      </c>
      <c r="S125" s="83">
        <v>0</v>
      </c>
      <c r="T125" s="83">
        <v>0</v>
      </c>
      <c r="U125" s="83">
        <v>0</v>
      </c>
      <c r="V125" s="83">
        <v>0</v>
      </c>
      <c r="W125" s="83">
        <v>0</v>
      </c>
      <c r="X125" s="83">
        <v>0</v>
      </c>
      <c r="Y125" s="18">
        <v>0</v>
      </c>
      <c r="Z125" s="18">
        <v>0</v>
      </c>
      <c r="AA125" s="18">
        <v>0</v>
      </c>
      <c r="AB125" s="18">
        <v>0</v>
      </c>
      <c r="AC125" s="18">
        <v>0</v>
      </c>
      <c r="AD125" s="18">
        <v>0</v>
      </c>
      <c r="AE125" s="18">
        <v>0</v>
      </c>
      <c r="AF125" s="18">
        <v>0</v>
      </c>
      <c r="AG125" s="18">
        <v>0</v>
      </c>
      <c r="AH125" s="18">
        <f>'Ingreso de Datos 2020'!J86</f>
        <v>0</v>
      </c>
      <c r="AI125" s="86">
        <f t="shared" si="82"/>
        <v>0</v>
      </c>
    </row>
    <row r="126" spans="1:35" ht="12.75" customHeight="1" x14ac:dyDescent="0.2">
      <c r="A126" s="121"/>
      <c r="B126" s="137" t="s">
        <v>40</v>
      </c>
      <c r="C126" s="10" t="s">
        <v>25</v>
      </c>
      <c r="D126" s="82">
        <v>0</v>
      </c>
      <c r="E126" s="82">
        <v>0</v>
      </c>
      <c r="F126" s="82">
        <v>0</v>
      </c>
      <c r="G126" s="82">
        <v>0</v>
      </c>
      <c r="H126" s="82">
        <v>0</v>
      </c>
      <c r="I126" s="82">
        <v>0</v>
      </c>
      <c r="J126" s="82">
        <v>0</v>
      </c>
      <c r="K126" s="82">
        <v>0</v>
      </c>
      <c r="L126" s="82">
        <v>0</v>
      </c>
      <c r="M126" s="82">
        <v>0</v>
      </c>
      <c r="N126" s="82">
        <v>0</v>
      </c>
      <c r="O126" s="82">
        <v>0</v>
      </c>
      <c r="P126" s="82">
        <v>0</v>
      </c>
      <c r="Q126" s="82">
        <v>0</v>
      </c>
      <c r="R126" s="82">
        <v>0</v>
      </c>
      <c r="S126" s="82">
        <v>0</v>
      </c>
      <c r="T126" s="82">
        <v>0</v>
      </c>
      <c r="U126" s="82">
        <v>0</v>
      </c>
      <c r="V126" s="82">
        <v>0</v>
      </c>
      <c r="W126" s="82">
        <v>0</v>
      </c>
      <c r="X126" s="82">
        <v>0</v>
      </c>
      <c r="Y126" s="17">
        <v>0</v>
      </c>
      <c r="Z126" s="17">
        <v>0</v>
      </c>
      <c r="AA126" s="17">
        <v>0</v>
      </c>
      <c r="AB126" s="17">
        <v>0</v>
      </c>
      <c r="AC126" s="17">
        <v>0</v>
      </c>
      <c r="AD126" s="17">
        <v>0</v>
      </c>
      <c r="AE126" s="17">
        <v>0</v>
      </c>
      <c r="AF126" s="17">
        <v>0</v>
      </c>
      <c r="AG126" s="17">
        <v>0</v>
      </c>
      <c r="AH126" s="17">
        <f>'Ingreso de Datos 2020'!J87</f>
        <v>0</v>
      </c>
      <c r="AI126" s="85">
        <f t="shared" si="82"/>
        <v>0</v>
      </c>
    </row>
    <row r="127" spans="1:35" ht="12.75" customHeight="1" x14ac:dyDescent="0.2">
      <c r="A127" s="122"/>
      <c r="B127" s="138"/>
      <c r="C127" s="11" t="s">
        <v>39</v>
      </c>
      <c r="D127" s="83">
        <v>0</v>
      </c>
      <c r="E127" s="83">
        <v>0</v>
      </c>
      <c r="F127" s="83">
        <v>0</v>
      </c>
      <c r="G127" s="83">
        <v>0</v>
      </c>
      <c r="H127" s="83">
        <v>0</v>
      </c>
      <c r="I127" s="83">
        <v>0</v>
      </c>
      <c r="J127" s="83">
        <v>0</v>
      </c>
      <c r="K127" s="83">
        <v>0</v>
      </c>
      <c r="L127" s="83">
        <v>0</v>
      </c>
      <c r="M127" s="83">
        <v>0</v>
      </c>
      <c r="N127" s="83">
        <v>0</v>
      </c>
      <c r="O127" s="83">
        <v>0</v>
      </c>
      <c r="P127" s="83">
        <v>0</v>
      </c>
      <c r="Q127" s="83">
        <v>0</v>
      </c>
      <c r="R127" s="83">
        <v>0</v>
      </c>
      <c r="S127" s="83">
        <v>0</v>
      </c>
      <c r="T127" s="83">
        <v>0</v>
      </c>
      <c r="U127" s="83">
        <v>0</v>
      </c>
      <c r="V127" s="83">
        <v>0</v>
      </c>
      <c r="W127" s="83">
        <v>0</v>
      </c>
      <c r="X127" s="83">
        <v>0</v>
      </c>
      <c r="Y127" s="18">
        <v>0</v>
      </c>
      <c r="Z127" s="18">
        <v>0</v>
      </c>
      <c r="AA127" s="18">
        <v>0</v>
      </c>
      <c r="AB127" s="18">
        <v>0</v>
      </c>
      <c r="AC127" s="18">
        <v>0</v>
      </c>
      <c r="AD127" s="18">
        <v>0</v>
      </c>
      <c r="AE127" s="18">
        <v>0</v>
      </c>
      <c r="AF127" s="18">
        <v>0</v>
      </c>
      <c r="AG127" s="18">
        <v>0</v>
      </c>
      <c r="AH127" s="18">
        <f>'Ingreso de Datos 2020'!J88</f>
        <v>0</v>
      </c>
      <c r="AI127" s="86">
        <f t="shared" si="82"/>
        <v>0</v>
      </c>
    </row>
    <row r="128" spans="1:35" ht="12.75" customHeight="1" x14ac:dyDescent="0.2">
      <c r="A128" s="133" t="s">
        <v>41</v>
      </c>
      <c r="B128" s="137" t="s">
        <v>42</v>
      </c>
      <c r="C128" s="10" t="s">
        <v>25</v>
      </c>
      <c r="D128" s="82">
        <v>0</v>
      </c>
      <c r="E128" s="82">
        <v>0</v>
      </c>
      <c r="F128" s="82">
        <v>0</v>
      </c>
      <c r="G128" s="82">
        <v>0</v>
      </c>
      <c r="H128" s="82">
        <v>0</v>
      </c>
      <c r="I128" s="82">
        <v>0</v>
      </c>
      <c r="J128" s="82">
        <v>0</v>
      </c>
      <c r="K128" s="82">
        <v>0</v>
      </c>
      <c r="L128" s="82">
        <v>0</v>
      </c>
      <c r="M128" s="82">
        <v>0</v>
      </c>
      <c r="N128" s="82">
        <v>0</v>
      </c>
      <c r="O128" s="82">
        <v>0</v>
      </c>
      <c r="P128" s="82">
        <v>0</v>
      </c>
      <c r="Q128" s="82">
        <v>0</v>
      </c>
      <c r="R128" s="82">
        <v>0</v>
      </c>
      <c r="S128" s="82">
        <v>0</v>
      </c>
      <c r="T128" s="82">
        <v>0</v>
      </c>
      <c r="U128" s="82">
        <v>0</v>
      </c>
      <c r="V128" s="82">
        <v>0</v>
      </c>
      <c r="W128" s="82">
        <v>0</v>
      </c>
      <c r="X128" s="82">
        <v>0</v>
      </c>
      <c r="Y128" s="17">
        <v>2324</v>
      </c>
      <c r="Z128" s="17">
        <v>3054</v>
      </c>
      <c r="AA128" s="17">
        <v>810</v>
      </c>
      <c r="AB128" s="17">
        <v>499</v>
      </c>
      <c r="AC128" s="17">
        <v>75</v>
      </c>
      <c r="AD128" s="17">
        <v>8</v>
      </c>
      <c r="AE128" s="17">
        <v>11</v>
      </c>
      <c r="AF128" s="17">
        <v>14</v>
      </c>
      <c r="AG128" s="17">
        <v>0</v>
      </c>
      <c r="AH128" s="17">
        <f>'Ingreso de Datos 2020'!J89</f>
        <v>3</v>
      </c>
      <c r="AI128" s="85">
        <f t="shared" si="82"/>
        <v>6798</v>
      </c>
    </row>
    <row r="129" spans="1:35" ht="12.75" customHeight="1" x14ac:dyDescent="0.2">
      <c r="A129" s="134"/>
      <c r="B129" s="138"/>
      <c r="C129" s="11" t="s">
        <v>39</v>
      </c>
      <c r="D129" s="83">
        <v>0</v>
      </c>
      <c r="E129" s="83">
        <v>0</v>
      </c>
      <c r="F129" s="83">
        <v>0</v>
      </c>
      <c r="G129" s="83">
        <v>0</v>
      </c>
      <c r="H129" s="83">
        <v>0</v>
      </c>
      <c r="I129" s="83">
        <v>0</v>
      </c>
      <c r="J129" s="83">
        <v>0</v>
      </c>
      <c r="K129" s="83">
        <v>0</v>
      </c>
      <c r="L129" s="83">
        <v>0</v>
      </c>
      <c r="M129" s="83">
        <v>0</v>
      </c>
      <c r="N129" s="83">
        <v>0</v>
      </c>
      <c r="O129" s="83">
        <v>0</v>
      </c>
      <c r="P129" s="83">
        <v>0</v>
      </c>
      <c r="Q129" s="83">
        <v>0</v>
      </c>
      <c r="R129" s="83">
        <v>0</v>
      </c>
      <c r="S129" s="83">
        <v>0</v>
      </c>
      <c r="T129" s="83">
        <v>0</v>
      </c>
      <c r="U129" s="83">
        <v>0</v>
      </c>
      <c r="V129" s="83">
        <v>0</v>
      </c>
      <c r="W129" s="83">
        <v>0</v>
      </c>
      <c r="X129" s="83">
        <v>0</v>
      </c>
      <c r="Y129" s="18">
        <v>107644.41738684634</v>
      </c>
      <c r="Z129" s="18">
        <v>153324</v>
      </c>
      <c r="AA129" s="18">
        <v>46501</v>
      </c>
      <c r="AB129" s="18">
        <v>57594</v>
      </c>
      <c r="AC129" s="18">
        <v>8932</v>
      </c>
      <c r="AD129" s="18">
        <v>1835</v>
      </c>
      <c r="AE129" s="18">
        <v>1914</v>
      </c>
      <c r="AF129" s="18">
        <v>2803</v>
      </c>
      <c r="AG129" s="18">
        <v>0</v>
      </c>
      <c r="AH129" s="18">
        <f>'Ingreso de Datos 2020'!J90</f>
        <v>137</v>
      </c>
      <c r="AI129" s="86">
        <f t="shared" si="82"/>
        <v>380684.41738684633</v>
      </c>
    </row>
    <row r="130" spans="1:35" ht="12.75" customHeight="1" x14ac:dyDescent="0.2">
      <c r="A130" s="134"/>
      <c r="B130" s="137" t="s">
        <v>43</v>
      </c>
      <c r="C130" s="10" t="s">
        <v>25</v>
      </c>
      <c r="D130" s="82">
        <v>0</v>
      </c>
      <c r="E130" s="82">
        <v>0</v>
      </c>
      <c r="F130" s="82">
        <v>0</v>
      </c>
      <c r="G130" s="82">
        <v>0</v>
      </c>
      <c r="H130" s="82">
        <v>0</v>
      </c>
      <c r="I130" s="82">
        <v>0</v>
      </c>
      <c r="J130" s="82">
        <v>0</v>
      </c>
      <c r="K130" s="82">
        <v>0</v>
      </c>
      <c r="L130" s="82">
        <v>0</v>
      </c>
      <c r="M130" s="82">
        <v>0</v>
      </c>
      <c r="N130" s="82">
        <v>0</v>
      </c>
      <c r="O130" s="82">
        <v>0</v>
      </c>
      <c r="P130" s="82">
        <v>0</v>
      </c>
      <c r="Q130" s="82">
        <v>0</v>
      </c>
      <c r="R130" s="82">
        <v>0</v>
      </c>
      <c r="S130" s="82">
        <v>0</v>
      </c>
      <c r="T130" s="82">
        <v>0</v>
      </c>
      <c r="U130" s="82">
        <v>0</v>
      </c>
      <c r="V130" s="82">
        <v>0</v>
      </c>
      <c r="W130" s="82">
        <v>0</v>
      </c>
      <c r="X130" s="82">
        <v>0</v>
      </c>
      <c r="Y130" s="17">
        <v>0</v>
      </c>
      <c r="Z130" s="17">
        <v>0</v>
      </c>
      <c r="AA130" s="17">
        <v>0</v>
      </c>
      <c r="AB130" s="17">
        <v>0</v>
      </c>
      <c r="AC130" s="17">
        <v>0</v>
      </c>
      <c r="AD130" s="17">
        <v>0</v>
      </c>
      <c r="AE130" s="17">
        <v>0</v>
      </c>
      <c r="AF130" s="17">
        <v>0</v>
      </c>
      <c r="AG130" s="17">
        <v>0</v>
      </c>
      <c r="AH130" s="17">
        <f>'Ingreso de Datos 2020'!J91</f>
        <v>0</v>
      </c>
      <c r="AI130" s="85">
        <f t="shared" si="82"/>
        <v>0</v>
      </c>
    </row>
    <row r="131" spans="1:35" ht="12.75" customHeight="1" x14ac:dyDescent="0.2">
      <c r="A131" s="134"/>
      <c r="B131" s="138"/>
      <c r="C131" s="11" t="s">
        <v>39</v>
      </c>
      <c r="D131" s="83">
        <v>0</v>
      </c>
      <c r="E131" s="83">
        <v>0</v>
      </c>
      <c r="F131" s="83">
        <v>0</v>
      </c>
      <c r="G131" s="83">
        <v>0</v>
      </c>
      <c r="H131" s="83">
        <v>0</v>
      </c>
      <c r="I131" s="83">
        <v>0</v>
      </c>
      <c r="J131" s="83">
        <v>0</v>
      </c>
      <c r="K131" s="83">
        <v>0</v>
      </c>
      <c r="L131" s="83">
        <v>0</v>
      </c>
      <c r="M131" s="83">
        <v>0</v>
      </c>
      <c r="N131" s="83">
        <v>0</v>
      </c>
      <c r="O131" s="83">
        <v>0</v>
      </c>
      <c r="P131" s="83">
        <v>0</v>
      </c>
      <c r="Q131" s="83">
        <v>0</v>
      </c>
      <c r="R131" s="83">
        <v>0</v>
      </c>
      <c r="S131" s="83">
        <v>0</v>
      </c>
      <c r="T131" s="83">
        <v>0</v>
      </c>
      <c r="U131" s="83">
        <v>0</v>
      </c>
      <c r="V131" s="83">
        <v>0</v>
      </c>
      <c r="W131" s="83">
        <v>0</v>
      </c>
      <c r="X131" s="83">
        <v>0</v>
      </c>
      <c r="Y131" s="18">
        <v>0</v>
      </c>
      <c r="Z131" s="18">
        <v>0</v>
      </c>
      <c r="AA131" s="18">
        <v>0</v>
      </c>
      <c r="AB131" s="18">
        <v>0</v>
      </c>
      <c r="AC131" s="18">
        <v>0</v>
      </c>
      <c r="AD131" s="18">
        <v>0</v>
      </c>
      <c r="AE131" s="18">
        <v>0</v>
      </c>
      <c r="AF131" s="18">
        <v>0</v>
      </c>
      <c r="AG131" s="18">
        <v>0</v>
      </c>
      <c r="AH131" s="18">
        <f>'Ingreso de Datos 2020'!J92</f>
        <v>0</v>
      </c>
      <c r="AI131" s="86">
        <f t="shared" si="82"/>
        <v>0</v>
      </c>
    </row>
    <row r="132" spans="1:35" ht="12.75" customHeight="1" x14ac:dyDescent="0.2">
      <c r="A132" s="134"/>
      <c r="B132" s="137" t="s">
        <v>44</v>
      </c>
      <c r="C132" s="10" t="s">
        <v>25</v>
      </c>
      <c r="D132" s="82">
        <v>0</v>
      </c>
      <c r="E132" s="82">
        <v>0</v>
      </c>
      <c r="F132" s="82">
        <v>0</v>
      </c>
      <c r="G132" s="82">
        <v>0</v>
      </c>
      <c r="H132" s="82">
        <v>0</v>
      </c>
      <c r="I132" s="82">
        <v>0</v>
      </c>
      <c r="J132" s="82">
        <v>0</v>
      </c>
      <c r="K132" s="82">
        <v>0</v>
      </c>
      <c r="L132" s="82">
        <v>0</v>
      </c>
      <c r="M132" s="82">
        <v>0</v>
      </c>
      <c r="N132" s="82">
        <v>0</v>
      </c>
      <c r="O132" s="82">
        <v>0</v>
      </c>
      <c r="P132" s="82">
        <v>0</v>
      </c>
      <c r="Q132" s="82">
        <v>0</v>
      </c>
      <c r="R132" s="82">
        <v>0</v>
      </c>
      <c r="S132" s="82">
        <v>0</v>
      </c>
      <c r="T132" s="82">
        <v>0</v>
      </c>
      <c r="U132" s="82">
        <v>0</v>
      </c>
      <c r="V132" s="82">
        <v>0</v>
      </c>
      <c r="W132" s="82">
        <v>0</v>
      </c>
      <c r="X132" s="82">
        <v>0</v>
      </c>
      <c r="Y132" s="17">
        <v>0</v>
      </c>
      <c r="Z132" s="17">
        <v>0</v>
      </c>
      <c r="AA132" s="17">
        <v>0</v>
      </c>
      <c r="AB132" s="17">
        <v>0</v>
      </c>
      <c r="AC132" s="17">
        <v>0</v>
      </c>
      <c r="AD132" s="17">
        <v>0</v>
      </c>
      <c r="AE132" s="17">
        <v>0</v>
      </c>
      <c r="AF132" s="17">
        <v>0</v>
      </c>
      <c r="AG132" s="17">
        <v>0</v>
      </c>
      <c r="AH132" s="17">
        <f>'Ingreso de Datos 2020'!J93</f>
        <v>0</v>
      </c>
      <c r="AI132" s="85">
        <f t="shared" si="82"/>
        <v>0</v>
      </c>
    </row>
    <row r="133" spans="1:35" ht="12.75" customHeight="1" x14ac:dyDescent="0.2">
      <c r="A133" s="134"/>
      <c r="B133" s="138"/>
      <c r="C133" s="11" t="s">
        <v>39</v>
      </c>
      <c r="D133" s="83">
        <v>0</v>
      </c>
      <c r="E133" s="83">
        <v>0</v>
      </c>
      <c r="F133" s="83">
        <v>0</v>
      </c>
      <c r="G133" s="83">
        <v>0</v>
      </c>
      <c r="H133" s="83">
        <v>0</v>
      </c>
      <c r="I133" s="83">
        <v>0</v>
      </c>
      <c r="J133" s="83">
        <v>0</v>
      </c>
      <c r="K133" s="83">
        <v>0</v>
      </c>
      <c r="L133" s="83">
        <v>0</v>
      </c>
      <c r="M133" s="83">
        <v>0</v>
      </c>
      <c r="N133" s="83">
        <v>0</v>
      </c>
      <c r="O133" s="83">
        <v>0</v>
      </c>
      <c r="P133" s="83">
        <v>0</v>
      </c>
      <c r="Q133" s="83">
        <v>0</v>
      </c>
      <c r="R133" s="83">
        <v>0</v>
      </c>
      <c r="S133" s="83">
        <v>0</v>
      </c>
      <c r="T133" s="83">
        <v>0</v>
      </c>
      <c r="U133" s="83">
        <v>0</v>
      </c>
      <c r="V133" s="83">
        <v>0</v>
      </c>
      <c r="W133" s="83">
        <v>0</v>
      </c>
      <c r="X133" s="83">
        <v>0</v>
      </c>
      <c r="Y133" s="18">
        <v>0</v>
      </c>
      <c r="Z133" s="18">
        <v>0</v>
      </c>
      <c r="AA133" s="18">
        <v>0</v>
      </c>
      <c r="AB133" s="18">
        <v>0</v>
      </c>
      <c r="AC133" s="18">
        <v>0</v>
      </c>
      <c r="AD133" s="18">
        <v>0</v>
      </c>
      <c r="AE133" s="18">
        <v>0</v>
      </c>
      <c r="AF133" s="18">
        <v>0</v>
      </c>
      <c r="AG133" s="18">
        <v>0</v>
      </c>
      <c r="AH133" s="18">
        <f>'Ingreso de Datos 2020'!J94</f>
        <v>0</v>
      </c>
      <c r="AI133" s="86">
        <f t="shared" si="82"/>
        <v>0</v>
      </c>
    </row>
    <row r="134" spans="1:35" ht="12.75" customHeight="1" x14ac:dyDescent="0.2">
      <c r="A134" s="134"/>
      <c r="B134" s="137" t="s">
        <v>45</v>
      </c>
      <c r="C134" s="10" t="s">
        <v>25</v>
      </c>
      <c r="D134" s="82">
        <v>0</v>
      </c>
      <c r="E134" s="82">
        <v>0</v>
      </c>
      <c r="F134" s="82">
        <v>0</v>
      </c>
      <c r="G134" s="82">
        <v>0</v>
      </c>
      <c r="H134" s="82">
        <v>0</v>
      </c>
      <c r="I134" s="82">
        <v>0</v>
      </c>
      <c r="J134" s="82">
        <v>0</v>
      </c>
      <c r="K134" s="82">
        <v>0</v>
      </c>
      <c r="L134" s="82">
        <v>0</v>
      </c>
      <c r="M134" s="82">
        <v>0</v>
      </c>
      <c r="N134" s="82">
        <v>0</v>
      </c>
      <c r="O134" s="82">
        <v>0</v>
      </c>
      <c r="P134" s="82">
        <v>0</v>
      </c>
      <c r="Q134" s="82">
        <v>0</v>
      </c>
      <c r="R134" s="82">
        <v>0</v>
      </c>
      <c r="S134" s="82">
        <v>0</v>
      </c>
      <c r="T134" s="82">
        <v>0</v>
      </c>
      <c r="U134" s="82">
        <v>0</v>
      </c>
      <c r="V134" s="82">
        <v>0</v>
      </c>
      <c r="W134" s="82">
        <v>0</v>
      </c>
      <c r="X134" s="82">
        <v>0</v>
      </c>
      <c r="Y134" s="17">
        <v>0</v>
      </c>
      <c r="Z134" s="17">
        <v>0</v>
      </c>
      <c r="AA134" s="17">
        <v>0</v>
      </c>
      <c r="AB134" s="17">
        <v>0</v>
      </c>
      <c r="AC134" s="17">
        <v>0</v>
      </c>
      <c r="AD134" s="17">
        <v>0</v>
      </c>
      <c r="AE134" s="17">
        <f>'Ingreso de Datos 2020'!J101</f>
        <v>0</v>
      </c>
      <c r="AF134" s="17">
        <v>0</v>
      </c>
      <c r="AG134" s="17">
        <v>0</v>
      </c>
      <c r="AH134" s="17">
        <f>'Ingreso de Datos 2020'!J95</f>
        <v>0</v>
      </c>
      <c r="AI134" s="85">
        <f t="shared" si="82"/>
        <v>0</v>
      </c>
    </row>
    <row r="135" spans="1:35" ht="12.75" customHeight="1" x14ac:dyDescent="0.2">
      <c r="A135" s="148"/>
      <c r="B135" s="138"/>
      <c r="C135" s="11" t="s">
        <v>39</v>
      </c>
      <c r="D135" s="83">
        <v>0</v>
      </c>
      <c r="E135" s="83">
        <v>0</v>
      </c>
      <c r="F135" s="83">
        <v>0</v>
      </c>
      <c r="G135" s="83">
        <v>0</v>
      </c>
      <c r="H135" s="83">
        <v>0</v>
      </c>
      <c r="I135" s="83">
        <v>0</v>
      </c>
      <c r="J135" s="83">
        <v>0</v>
      </c>
      <c r="K135" s="83">
        <v>0</v>
      </c>
      <c r="L135" s="83">
        <v>0</v>
      </c>
      <c r="M135" s="83">
        <v>0</v>
      </c>
      <c r="N135" s="83">
        <v>0</v>
      </c>
      <c r="O135" s="83">
        <v>0</v>
      </c>
      <c r="P135" s="83">
        <v>0</v>
      </c>
      <c r="Q135" s="83">
        <v>0</v>
      </c>
      <c r="R135" s="83">
        <v>0</v>
      </c>
      <c r="S135" s="83">
        <v>0</v>
      </c>
      <c r="T135" s="83">
        <v>0</v>
      </c>
      <c r="U135" s="83">
        <v>0</v>
      </c>
      <c r="V135" s="83">
        <v>0</v>
      </c>
      <c r="W135" s="83">
        <v>0</v>
      </c>
      <c r="X135" s="83">
        <v>0</v>
      </c>
      <c r="Y135" s="18">
        <v>0</v>
      </c>
      <c r="Z135" s="18">
        <v>0</v>
      </c>
      <c r="AA135" s="18">
        <v>0</v>
      </c>
      <c r="AB135" s="18">
        <v>0</v>
      </c>
      <c r="AC135" s="18">
        <v>0</v>
      </c>
      <c r="AD135" s="18">
        <v>0</v>
      </c>
      <c r="AE135" s="18">
        <f>'Ingreso de Datos 2020'!J102</f>
        <v>0</v>
      </c>
      <c r="AF135" s="18">
        <v>0</v>
      </c>
      <c r="AG135" s="18">
        <v>0</v>
      </c>
      <c r="AH135" s="18">
        <f>'Ingreso de Datos 2020'!J96</f>
        <v>0</v>
      </c>
      <c r="AI135" s="86">
        <f t="shared" si="82"/>
        <v>0</v>
      </c>
    </row>
    <row r="136" spans="1:35" ht="12.75" customHeight="1" x14ac:dyDescent="0.2">
      <c r="A136" s="3" t="str">
        <f>A46</f>
        <v>FUENTE: reporte mensual Metas Subsidios Asignados DPH a DIFIN</v>
      </c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28"/>
      <c r="AD136" s="28"/>
      <c r="AE136" s="28"/>
      <c r="AF136" s="28"/>
      <c r="AG136" s="28"/>
      <c r="AH136" s="28"/>
      <c r="AI136" s="28"/>
    </row>
    <row r="137" spans="1:35" ht="12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 ht="12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 ht="12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 ht="12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 ht="12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 ht="12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 ht="12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 ht="12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="1" customFormat="1" ht="12.75" customHeight="1" x14ac:dyDescent="0.2"/>
    <row r="146" s="1" customFormat="1" ht="12.75" customHeight="1" x14ac:dyDescent="0.2"/>
    <row r="147" s="1" customFormat="1" ht="12.75" customHeight="1" x14ac:dyDescent="0.2"/>
    <row r="148" s="1" customFormat="1" ht="12.75" customHeight="1" x14ac:dyDescent="0.2"/>
    <row r="149" s="1" customFormat="1" ht="12.75" customHeight="1" x14ac:dyDescent="0.2"/>
    <row r="150" s="1" customFormat="1" ht="12.75" customHeight="1" x14ac:dyDescent="0.2"/>
    <row r="151" s="1" customFormat="1" ht="12.75" customHeight="1" x14ac:dyDescent="0.2"/>
    <row r="152" s="1" customFormat="1" ht="12.75" customHeight="1" x14ac:dyDescent="0.2"/>
    <row r="153" s="1" customFormat="1" ht="12.75" customHeight="1" x14ac:dyDescent="0.2"/>
    <row r="154" s="1" customFormat="1" ht="12.75" customHeight="1" x14ac:dyDescent="0.2"/>
    <row r="155" s="1" customFormat="1" ht="12.75" customHeight="1" x14ac:dyDescent="0.2"/>
    <row r="156" s="1" customFormat="1" ht="12.75" customHeight="1" x14ac:dyDescent="0.2"/>
    <row r="157" s="1" customFormat="1" ht="12.75" customHeight="1" x14ac:dyDescent="0.2"/>
    <row r="158" s="1" customFormat="1" ht="12.75" customHeight="1" x14ac:dyDescent="0.2"/>
    <row r="159" s="1" customFormat="1" ht="12.75" customHeight="1" x14ac:dyDescent="0.2"/>
    <row r="160" s="1" customFormat="1" ht="12.75" customHeight="1" x14ac:dyDescent="0.2"/>
    <row r="161" s="1" customFormat="1" ht="12.75" customHeight="1" x14ac:dyDescent="0.2"/>
    <row r="162" s="1" customFormat="1" ht="12.75" customHeight="1" x14ac:dyDescent="0.2"/>
    <row r="163" s="1" customFormat="1" ht="12.75" customHeight="1" x14ac:dyDescent="0.2"/>
    <row r="164" s="1" customFormat="1" ht="12.75" customHeight="1" x14ac:dyDescent="0.2"/>
    <row r="165" s="1" customFormat="1" ht="12.75" customHeight="1" x14ac:dyDescent="0.2"/>
    <row r="166" s="1" customFormat="1" ht="12.75" customHeight="1" x14ac:dyDescent="0.2"/>
    <row r="167" s="1" customFormat="1" ht="12.75" customHeight="1" x14ac:dyDescent="0.2"/>
    <row r="168" s="1" customFormat="1" ht="12.75" customHeight="1" x14ac:dyDescent="0.2"/>
    <row r="169" s="1" customFormat="1" ht="12.75" customHeight="1" x14ac:dyDescent="0.2"/>
    <row r="170" s="1" customFormat="1" ht="12.75" customHeight="1" x14ac:dyDescent="0.2"/>
    <row r="171" s="1" customFormat="1" ht="12.75" customHeight="1" x14ac:dyDescent="0.2"/>
    <row r="172" s="1" customFormat="1" ht="12.75" customHeight="1" x14ac:dyDescent="0.2"/>
    <row r="173" s="1" customFormat="1" ht="12.75" customHeight="1" x14ac:dyDescent="0.2"/>
    <row r="174" s="1" customFormat="1" ht="12.75" customHeight="1" x14ac:dyDescent="0.2"/>
    <row r="175" s="1" customFormat="1" ht="12.75" customHeight="1" x14ac:dyDescent="0.2"/>
    <row r="176" s="1" customFormat="1" ht="12.75" customHeight="1" x14ac:dyDescent="0.2"/>
    <row r="177" s="1" customFormat="1" ht="12.75" customHeight="1" x14ac:dyDescent="0.2"/>
    <row r="178" s="1" customFormat="1" ht="12.75" customHeight="1" x14ac:dyDescent="0.2"/>
    <row r="179" s="1" customFormat="1" ht="12.75" customHeight="1" x14ac:dyDescent="0.2"/>
    <row r="180" s="1" customFormat="1" ht="12.75" customHeight="1" x14ac:dyDescent="0.2"/>
    <row r="181" s="1" customFormat="1" ht="12.75" customHeight="1" x14ac:dyDescent="0.2"/>
    <row r="182" s="1" customFormat="1" ht="12.75" customHeight="1" x14ac:dyDescent="0.2"/>
    <row r="183" s="1" customFormat="1" ht="12.75" customHeight="1" x14ac:dyDescent="0.2"/>
    <row r="184" s="1" customFormat="1" ht="12.75" customHeight="1" x14ac:dyDescent="0.2"/>
    <row r="185" s="1" customFormat="1" ht="12.75" customHeight="1" x14ac:dyDescent="0.2"/>
    <row r="186" s="1" customFormat="1" ht="12.75" customHeight="1" x14ac:dyDescent="0.2"/>
    <row r="187" s="1" customFormat="1" ht="12.75" customHeight="1" x14ac:dyDescent="0.2"/>
    <row r="188" s="1" customFormat="1" ht="12.75" customHeight="1" x14ac:dyDescent="0.2"/>
    <row r="189" s="1" customFormat="1" ht="12.75" customHeight="1" x14ac:dyDescent="0.2"/>
    <row r="190" s="1" customFormat="1" ht="12.75" customHeight="1" x14ac:dyDescent="0.2"/>
    <row r="191" s="1" customFormat="1" ht="12.75" customHeight="1" x14ac:dyDescent="0.2"/>
    <row r="192" s="1" customFormat="1" ht="12.75" customHeight="1" x14ac:dyDescent="0.2"/>
    <row r="193" s="1" customFormat="1" ht="12.75" customHeight="1" x14ac:dyDescent="0.2"/>
    <row r="194" s="1" customFormat="1" ht="12.75" customHeight="1" x14ac:dyDescent="0.2"/>
    <row r="195" s="1" customFormat="1" ht="12.75" customHeight="1" x14ac:dyDescent="0.2"/>
    <row r="196" s="1" customFormat="1" ht="12.75" customHeight="1" x14ac:dyDescent="0.2"/>
    <row r="197" s="1" customFormat="1" ht="12.75" customHeight="1" x14ac:dyDescent="0.2"/>
    <row r="198" s="1" customFormat="1" ht="12.75" customHeight="1" x14ac:dyDescent="0.2"/>
    <row r="199" s="1" customFormat="1" ht="12.75" customHeight="1" x14ac:dyDescent="0.2"/>
    <row r="200" s="1" customFormat="1" ht="12.75" customHeight="1" x14ac:dyDescent="0.2"/>
    <row r="201" s="1" customFormat="1" ht="12.75" customHeight="1" x14ac:dyDescent="0.2"/>
    <row r="202" s="1" customFormat="1" ht="12.75" customHeight="1" x14ac:dyDescent="0.2"/>
    <row r="203" s="1" customFormat="1" ht="12.75" customHeight="1" x14ac:dyDescent="0.2"/>
    <row r="204" s="1" customFormat="1" ht="12.75" customHeight="1" x14ac:dyDescent="0.2"/>
    <row r="205" s="1" customFormat="1" ht="12.75" customHeight="1" x14ac:dyDescent="0.2"/>
    <row r="206" s="1" customFormat="1" ht="12.75" customHeight="1" x14ac:dyDescent="0.2"/>
    <row r="207" s="1" customFormat="1" ht="12.75" customHeight="1" x14ac:dyDescent="0.2"/>
    <row r="208" s="1" customFormat="1" ht="12.75" customHeight="1" x14ac:dyDescent="0.2"/>
    <row r="209" s="1" customFormat="1" ht="12.75" customHeight="1" x14ac:dyDescent="0.2"/>
    <row r="210" s="1" customFormat="1" ht="12.75" customHeight="1" x14ac:dyDescent="0.2"/>
    <row r="211" s="1" customFormat="1" ht="12.75" customHeight="1" x14ac:dyDescent="0.2"/>
    <row r="212" s="1" customFormat="1" ht="12.75" customHeight="1" x14ac:dyDescent="0.2"/>
    <row r="213" s="1" customFormat="1" ht="12.75" customHeight="1" x14ac:dyDescent="0.2"/>
    <row r="214" s="1" customFormat="1" ht="12.75" customHeight="1" x14ac:dyDescent="0.2"/>
    <row r="215" s="1" customFormat="1" ht="12.75" customHeight="1" x14ac:dyDescent="0.2"/>
    <row r="216" s="1" customFormat="1" ht="12.75" customHeight="1" x14ac:dyDescent="0.2"/>
    <row r="217" s="1" customFormat="1" ht="12.75" customHeight="1" x14ac:dyDescent="0.2"/>
    <row r="218" s="1" customFormat="1" ht="12.75" customHeight="1" x14ac:dyDescent="0.2"/>
    <row r="219" s="1" customFormat="1" ht="12.75" customHeight="1" x14ac:dyDescent="0.2"/>
    <row r="220" s="1" customFormat="1" ht="12.75" customHeight="1" x14ac:dyDescent="0.2"/>
    <row r="221" s="1" customFormat="1" ht="12.75" customHeight="1" x14ac:dyDescent="0.2"/>
    <row r="222" s="1" customFormat="1" ht="12.75" customHeight="1" x14ac:dyDescent="0.2"/>
    <row r="223" s="1" customFormat="1" ht="12.75" customHeight="1" x14ac:dyDescent="0.2"/>
    <row r="224" s="1" customFormat="1" ht="12.75" customHeight="1" x14ac:dyDescent="0.2"/>
    <row r="225" s="1" customFormat="1" ht="12.75" customHeight="1" x14ac:dyDescent="0.2"/>
    <row r="226" s="1" customFormat="1" ht="12.75" customHeight="1" x14ac:dyDescent="0.2"/>
    <row r="227" s="1" customFormat="1" ht="12.75" customHeight="1" x14ac:dyDescent="0.2"/>
    <row r="228" s="1" customFormat="1" ht="12.75" customHeight="1" x14ac:dyDescent="0.2"/>
    <row r="229" s="1" customFormat="1" ht="12.75" customHeight="1" x14ac:dyDescent="0.2"/>
    <row r="230" s="1" customFormat="1" ht="12.75" customHeight="1" x14ac:dyDescent="0.2"/>
    <row r="231" s="1" customFormat="1" ht="12.75" customHeight="1" x14ac:dyDescent="0.2"/>
    <row r="232" s="1" customFormat="1" ht="12.75" customHeight="1" x14ac:dyDescent="0.2"/>
    <row r="233" s="1" customFormat="1" ht="12.75" customHeight="1" x14ac:dyDescent="0.2"/>
    <row r="234" s="1" customFormat="1" ht="12.75" customHeight="1" x14ac:dyDescent="0.2"/>
    <row r="235" s="1" customFormat="1" ht="12.75" customHeight="1" x14ac:dyDescent="0.2"/>
    <row r="236" s="1" customFormat="1" ht="12.75" customHeight="1" x14ac:dyDescent="0.2"/>
    <row r="237" s="1" customFormat="1" ht="12.75" customHeight="1" x14ac:dyDescent="0.2"/>
    <row r="238" s="1" customFormat="1" ht="12.75" customHeight="1" x14ac:dyDescent="0.2"/>
    <row r="239" s="1" customFormat="1" ht="12.75" customHeight="1" x14ac:dyDescent="0.2"/>
    <row r="240" s="1" customFormat="1" ht="12.75" customHeight="1" x14ac:dyDescent="0.2"/>
    <row r="241" s="1" customFormat="1" ht="12.75" customHeight="1" x14ac:dyDescent="0.2"/>
    <row r="242" s="1" customFormat="1" ht="12.75" customHeight="1" x14ac:dyDescent="0.2"/>
    <row r="243" s="1" customFormat="1" ht="12.75" customHeight="1" x14ac:dyDescent="0.2"/>
    <row r="244" s="1" customFormat="1" ht="12.75" customHeight="1" x14ac:dyDescent="0.2"/>
    <row r="245" s="1" customFormat="1" ht="12.75" customHeight="1" x14ac:dyDescent="0.2"/>
    <row r="246" s="1" customFormat="1" ht="12.75" customHeight="1" x14ac:dyDescent="0.2"/>
    <row r="247" s="1" customFormat="1" ht="12.75" customHeight="1" x14ac:dyDescent="0.2"/>
    <row r="248" s="1" customFormat="1" ht="12.75" customHeight="1" x14ac:dyDescent="0.2"/>
    <row r="249" s="1" customFormat="1" ht="12.75" customHeight="1" x14ac:dyDescent="0.2"/>
    <row r="250" s="1" customFormat="1" ht="12.75" customHeight="1" x14ac:dyDescent="0.2"/>
    <row r="251" s="1" customFormat="1" ht="12.75" customHeight="1" x14ac:dyDescent="0.2"/>
    <row r="252" s="1" customFormat="1" ht="12.75" customHeight="1" x14ac:dyDescent="0.2"/>
    <row r="253" s="1" customFormat="1" ht="12.75" customHeight="1" x14ac:dyDescent="0.2"/>
    <row r="254" s="1" customFormat="1" ht="12.75" customHeight="1" x14ac:dyDescent="0.2"/>
    <row r="255" s="1" customFormat="1" ht="12.75" customHeight="1" x14ac:dyDescent="0.2"/>
    <row r="256" s="1" customFormat="1" ht="12.75" customHeight="1" x14ac:dyDescent="0.2"/>
    <row r="257" s="1" customFormat="1" ht="12.75" customHeight="1" x14ac:dyDescent="0.2"/>
    <row r="258" s="1" customFormat="1" ht="12.75" customHeight="1" x14ac:dyDescent="0.2"/>
    <row r="259" s="1" customFormat="1" ht="12.75" customHeight="1" x14ac:dyDescent="0.2"/>
    <row r="260" s="1" customFormat="1" ht="12.75" customHeight="1" x14ac:dyDescent="0.2"/>
    <row r="261" s="1" customFormat="1" ht="12.75" customHeight="1" x14ac:dyDescent="0.2"/>
    <row r="262" s="1" customFormat="1" ht="12.75" customHeight="1" x14ac:dyDescent="0.2"/>
    <row r="263" s="1" customFormat="1" ht="12.75" customHeight="1" x14ac:dyDescent="0.2"/>
    <row r="264" s="1" customFormat="1" ht="12.75" customHeight="1" x14ac:dyDescent="0.2"/>
    <row r="265" s="1" customFormat="1" ht="12.75" customHeight="1" x14ac:dyDescent="0.2"/>
  </sheetData>
  <sheetProtection sheet="1" objects="1" scenarios="1"/>
  <mergeCells count="69">
    <mergeCell ref="A83:A90"/>
    <mergeCell ref="B89:B90"/>
    <mergeCell ref="A128:A135"/>
    <mergeCell ref="B134:B135"/>
    <mergeCell ref="A69:A82"/>
    <mergeCell ref="A114:A127"/>
    <mergeCell ref="B126:B127"/>
    <mergeCell ref="B124:B125"/>
    <mergeCell ref="B132:B133"/>
    <mergeCell ref="B85:B86"/>
    <mergeCell ref="B83:B84"/>
    <mergeCell ref="B75:B76"/>
    <mergeCell ref="B108:B109"/>
    <mergeCell ref="B120:B121"/>
    <mergeCell ref="B122:B123"/>
    <mergeCell ref="B77:B78"/>
    <mergeCell ref="A57:A68"/>
    <mergeCell ref="B57:B58"/>
    <mergeCell ref="B71:B72"/>
    <mergeCell ref="B69:B70"/>
    <mergeCell ref="B67:B68"/>
    <mergeCell ref="B65:B66"/>
    <mergeCell ref="A38:A45"/>
    <mergeCell ref="B44:B45"/>
    <mergeCell ref="B38:B39"/>
    <mergeCell ref="B42:B43"/>
    <mergeCell ref="A52:C53"/>
    <mergeCell ref="B40:B41"/>
    <mergeCell ref="A7:C8"/>
    <mergeCell ref="B26:B27"/>
    <mergeCell ref="B28:B29"/>
    <mergeCell ref="A24:A37"/>
    <mergeCell ref="B24:B25"/>
    <mergeCell ref="A12:A23"/>
    <mergeCell ref="B22:B23"/>
    <mergeCell ref="B12:B13"/>
    <mergeCell ref="B14:B15"/>
    <mergeCell ref="B18:B19"/>
    <mergeCell ref="B16:B17"/>
    <mergeCell ref="B30:B31"/>
    <mergeCell ref="B32:B33"/>
    <mergeCell ref="B34:B35"/>
    <mergeCell ref="B36:B37"/>
    <mergeCell ref="B20:B21"/>
    <mergeCell ref="B79:B80"/>
    <mergeCell ref="B81:B82"/>
    <mergeCell ref="B114:B115"/>
    <mergeCell ref="B116:B117"/>
    <mergeCell ref="B118:B119"/>
    <mergeCell ref="B110:B111"/>
    <mergeCell ref="B102:B103"/>
    <mergeCell ref="B104:B105"/>
    <mergeCell ref="B106:B107"/>
    <mergeCell ref="B130:B131"/>
    <mergeCell ref="A102:A113"/>
    <mergeCell ref="B112:B113"/>
    <mergeCell ref="AI7:AI8"/>
    <mergeCell ref="AI52:AI53"/>
    <mergeCell ref="AI97:AI98"/>
    <mergeCell ref="D7:AH7"/>
    <mergeCell ref="D52:AH52"/>
    <mergeCell ref="D97:AH97"/>
    <mergeCell ref="B128:B129"/>
    <mergeCell ref="B73:B74"/>
    <mergeCell ref="B59:B60"/>
    <mergeCell ref="B61:B62"/>
    <mergeCell ref="B63:B64"/>
    <mergeCell ref="A97:C98"/>
    <mergeCell ref="B87:B88"/>
  </mergeCells>
  <phoneticPr fontId="0" type="noConversion"/>
  <printOptions horizontalCentered="1"/>
  <pageMargins left="0.18" right="0.18" top="0.21" bottom="0.18" header="0" footer="0"/>
  <pageSetup scale="53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80E5BB900D5324585F99BDAD6795FA8" ma:contentTypeVersion="6" ma:contentTypeDescription="Crear nuevo documento." ma:contentTypeScope="" ma:versionID="1c94382a80921bf78c0ea97c7792a715">
  <xsd:schema xmlns:xsd="http://www.w3.org/2001/XMLSchema" xmlns:xs="http://www.w3.org/2001/XMLSchema" xmlns:p="http://schemas.microsoft.com/office/2006/metadata/properties" xmlns:ns2="e698d21f-1cf3-464b-90cb-392579ff91ad" xmlns:ns3="3ca2b928-d368-4dcf-9fa6-82491f6aad86" targetNamespace="http://schemas.microsoft.com/office/2006/metadata/properties" ma:root="true" ma:fieldsID="d52201615711804d4434a4f45b45b3df" ns2:_="" ns3:_="">
    <xsd:import namespace="e698d21f-1cf3-464b-90cb-392579ff91ad"/>
    <xsd:import namespace="3ca2b928-d368-4dcf-9fa6-82491f6aad86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698d21f-1cf3-464b-90cb-392579ff91a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a2b928-d368-4dcf-9fa6-82491f6aad8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A806A3C8-D9DB-4728-943C-F5270315DD4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24D4778-BA71-48D6-82D6-42FD7E1468A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698d21f-1cf3-464b-90cb-392579ff91ad"/>
    <ds:schemaRef ds:uri="3ca2b928-d368-4dcf-9fa6-82491f6aad8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FE29A55-0BA2-47E6-91D0-14062B216871}">
  <ds:schemaRefs>
    <ds:schemaRef ds:uri="http://purl.org/dc/terms/"/>
    <ds:schemaRef ds:uri="3ca2b928-d368-4dcf-9fa6-82491f6aad86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e698d21f-1cf3-464b-90cb-392579ff91ad"/>
    <ds:schemaRef ds:uri="http://schemas.microsoft.com/office/infopath/2007/PartnerControls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1E10539E-1810-4E58-8FC8-7FE710070339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19</vt:i4>
      </vt:variant>
      <vt:variant>
        <vt:lpstr>Rangos con nombre</vt:lpstr>
      </vt:variant>
      <vt:variant>
        <vt:i4>2</vt:i4>
      </vt:variant>
    </vt:vector>
  </HeadingPairs>
  <TitlesOfParts>
    <vt:vector size="21" baseType="lpstr">
      <vt:lpstr>Ingreso de Datos 2020</vt:lpstr>
      <vt:lpstr>AP</vt:lpstr>
      <vt:lpstr>TA</vt:lpstr>
      <vt:lpstr>AN</vt:lpstr>
      <vt:lpstr>AT</vt:lpstr>
      <vt:lpstr>CO</vt:lpstr>
      <vt:lpstr>VA</vt:lpstr>
      <vt:lpstr>RM</vt:lpstr>
      <vt:lpstr>OH</vt:lpstr>
      <vt:lpstr>MA</vt:lpstr>
      <vt:lpstr>ÑU</vt:lpstr>
      <vt:lpstr>BI</vt:lpstr>
      <vt:lpstr>AR</vt:lpstr>
      <vt:lpstr>LR</vt:lpstr>
      <vt:lpstr>LL</vt:lpstr>
      <vt:lpstr>AY</vt:lpstr>
      <vt:lpstr>MG</vt:lpstr>
      <vt:lpstr>total país</vt:lpstr>
      <vt:lpstr>año y región</vt:lpstr>
      <vt:lpstr>'año y región'!Área_de_impresión</vt:lpstr>
      <vt:lpstr>'total país'!Área_de_impresión</vt:lpstr>
    </vt:vector>
  </TitlesOfParts>
  <Manager/>
  <Company>Minvu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Subsidios</dc:title>
  <dc:subject/>
  <dc:creator>Minvu</dc:creator>
  <cp:keywords/>
  <dc:description/>
  <cp:lastModifiedBy>Andres Rodriguez Aballay</cp:lastModifiedBy>
  <cp:revision/>
  <dcterms:created xsi:type="dcterms:W3CDTF">2003-09-25T17:16:44Z</dcterms:created>
  <dcterms:modified xsi:type="dcterms:W3CDTF">2021-12-16T12:17:40Z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Documento</vt:lpwstr>
  </property>
  <property fmtid="{D5CDD505-2E9C-101B-9397-08002B2CF9AE}" pid="3" name="ContentTypeId">
    <vt:lpwstr>0x010100A80E5BB900D5324585F99BDAD6795FA8</vt:lpwstr>
  </property>
</Properties>
</file>