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Disco d\Otorgados Pagados DPH\Otorgados DPH\2021\5Julio\"/>
    </mc:Choice>
  </mc:AlternateContent>
  <bookViews>
    <workbookView xWindow="-120" yWindow="-120" windowWidth="29040" windowHeight="15840" tabRatio="878" firstSheet="1" activeTab="18"/>
  </bookViews>
  <sheets>
    <sheet name="Ingreso de Datos 2021" sheetId="19" state="hidden" r:id="rId1"/>
    <sheet name="AP" sheetId="14" r:id="rId2"/>
    <sheet name="TA" sheetId="13" r:id="rId3"/>
    <sheet name="AN" sheetId="12" r:id="rId4"/>
    <sheet name="AT" sheetId="11" r:id="rId5"/>
    <sheet name="CO" sheetId="10" r:id="rId6"/>
    <sheet name="VA" sheetId="9" r:id="rId7"/>
    <sheet name="RM" sheetId="17" r:id="rId8"/>
    <sheet name="OH" sheetId="8" r:id="rId9"/>
    <sheet name="MA" sheetId="7" r:id="rId10"/>
    <sheet name="ÑU" sheetId="20" r:id="rId11"/>
    <sheet name="BI" sheetId="6" r:id="rId12"/>
    <sheet name="AR" sheetId="5" r:id="rId13"/>
    <sheet name="LR" sheetId="4" r:id="rId14"/>
    <sheet name="LL" sheetId="3" r:id="rId15"/>
    <sheet name="AY" sheetId="15" r:id="rId16"/>
    <sheet name="MG" sheetId="16" r:id="rId17"/>
    <sheet name="total país" sheetId="2" r:id="rId18"/>
    <sheet name="año y región" sheetId="18" r:id="rId19"/>
  </sheets>
  <externalReferences>
    <externalReference r:id="rId20"/>
  </externalReferences>
  <definedNames>
    <definedName name="_xlnm.Print_Area" localSheetId="3">AN!#REF!</definedName>
    <definedName name="_xlnm.Print_Area" localSheetId="18">'año y región'!$A$1:$AI$43</definedName>
    <definedName name="_xlnm.Print_Area" localSheetId="1">AP!#REF!</definedName>
    <definedName name="_xlnm.Print_Area" localSheetId="12">AR!#REF!</definedName>
    <definedName name="_xlnm.Print_Area" localSheetId="4">AT!#REF!</definedName>
    <definedName name="_xlnm.Print_Area" localSheetId="15">AY!#REF!</definedName>
    <definedName name="_xlnm.Print_Area" localSheetId="11">BI!#REF!</definedName>
    <definedName name="_xlnm.Print_Area" localSheetId="5">CO!#REF!</definedName>
    <definedName name="_xlnm.Print_Area" localSheetId="14">LL!#REF!</definedName>
    <definedName name="_xlnm.Print_Area" localSheetId="13">LR!#REF!</definedName>
    <definedName name="_xlnm.Print_Area" localSheetId="9">MA!#REF!</definedName>
    <definedName name="_xlnm.Print_Area" localSheetId="16">MG!#REF!</definedName>
    <definedName name="_xlnm.Print_Area" localSheetId="8">OH!#REF!</definedName>
    <definedName name="_xlnm.Print_Area" localSheetId="7">RM!#REF!</definedName>
    <definedName name="_xlnm.Print_Area" localSheetId="2">TA!#REF!</definedName>
    <definedName name="_xlnm.Print_Area" localSheetId="17">'total país'!$A$2:$AK$154</definedName>
    <definedName name="_xlnm.Print_Area" localSheetId="6">VA!#REF!</definedName>
    <definedName name="Programas2">[1]Listas!$F$1:$F$18</definedName>
  </definedNames>
  <calcPr calcId="162913"/>
  <customWorkbookViews>
    <customWorkbookView name="Mivu - Vista personalizada" guid="{7B509E1D-EAE6-4EE2-8A3E-8320CDE5A399}" mergeInterval="0" personalView="1" maximized="1" windowWidth="763" windowHeight="438" activeSheetId="3"/>
    <customWorkbookView name="mcrebolle - Vista personalizada" guid="{959E8473-4BBD-4810-A557-E552B061EC9D}" mergeInterval="0" personalView="1" maximized="1" windowWidth="796" windowHeight="359" activeSheetId="3"/>
  </customWorkbookViews>
</workbook>
</file>

<file path=xl/calcChain.xml><?xml version="1.0" encoding="utf-8"?>
<calcChain xmlns="http://schemas.openxmlformats.org/spreadsheetml/2006/main">
  <c r="AG112" i="2" l="1"/>
  <c r="AG111" i="2"/>
  <c r="A110" i="19"/>
  <c r="A45" i="18"/>
  <c r="A131" i="18"/>
  <c r="A53" i="11"/>
  <c r="A155" i="11" s="1"/>
  <c r="A53" i="8"/>
  <c r="A155" i="8" s="1"/>
  <c r="A53" i="7"/>
  <c r="A155" i="7"/>
  <c r="A53" i="16"/>
  <c r="A155" i="16"/>
  <c r="A53" i="12"/>
  <c r="A104" i="12" s="1"/>
  <c r="A104" i="11"/>
  <c r="A53" i="4"/>
  <c r="A104" i="4" s="1"/>
  <c r="A53" i="15"/>
  <c r="A104" i="15" s="1"/>
  <c r="A104" i="16"/>
  <c r="A53" i="13"/>
  <c r="A155" i="13" s="1"/>
  <c r="A155" i="12"/>
  <c r="A53" i="10"/>
  <c r="A104" i="10" s="1"/>
  <c r="A53" i="9"/>
  <c r="A104" i="9" s="1"/>
  <c r="A53" i="17"/>
  <c r="A104" i="17" s="1"/>
  <c r="A104" i="7"/>
  <c r="A53" i="20"/>
  <c r="A155" i="20" s="1"/>
  <c r="A53" i="6"/>
  <c r="A155" i="6" s="1"/>
  <c r="A53" i="5"/>
  <c r="A155" i="5" s="1"/>
  <c r="A53" i="3"/>
  <c r="A155" i="3" s="1"/>
  <c r="A155" i="15"/>
  <c r="A53" i="2"/>
  <c r="A104" i="2"/>
  <c r="A53" i="14"/>
  <c r="A104" i="14" s="1"/>
  <c r="AG80" i="18"/>
  <c r="AG37" i="18"/>
  <c r="AG79" i="18"/>
  <c r="AG36" i="18"/>
  <c r="AG68" i="18"/>
  <c r="AG25" i="18"/>
  <c r="AG67" i="18"/>
  <c r="AG24" i="18"/>
  <c r="AG96" i="18"/>
  <c r="AG95" i="18"/>
  <c r="AH61" i="13"/>
  <c r="AG58" i="18"/>
  <c r="AG15" i="18"/>
  <c r="AH60" i="13"/>
  <c r="AG57" i="18"/>
  <c r="AG14" i="18"/>
  <c r="AH61" i="12"/>
  <c r="AG60" i="18"/>
  <c r="AG17" i="18"/>
  <c r="AH60" i="12"/>
  <c r="AG59" i="18"/>
  <c r="AG16" i="18"/>
  <c r="AH61" i="11"/>
  <c r="AG62" i="18"/>
  <c r="AG19" i="18"/>
  <c r="AH60" i="11"/>
  <c r="AG61" i="18"/>
  <c r="AG18" i="18"/>
  <c r="AH61" i="10"/>
  <c r="AG64" i="18"/>
  <c r="AH60" i="10"/>
  <c r="AG63" i="18"/>
  <c r="AG20" i="18"/>
  <c r="AH61" i="9"/>
  <c r="AG66" i="18"/>
  <c r="AG23" i="18"/>
  <c r="AH60" i="9"/>
  <c r="AG65" i="18"/>
  <c r="AG22" i="18"/>
  <c r="AH61" i="17"/>
  <c r="AH60" i="17"/>
  <c r="AH61" i="8"/>
  <c r="AG70" i="18"/>
  <c r="AG27" i="18"/>
  <c r="AH60" i="8"/>
  <c r="AG69" i="18"/>
  <c r="AG26" i="18"/>
  <c r="AH61" i="7"/>
  <c r="AG72" i="18"/>
  <c r="AG29" i="18"/>
  <c r="AH60" i="7"/>
  <c r="AG71" i="18"/>
  <c r="AG28" i="18"/>
  <c r="AH61" i="20"/>
  <c r="AG74" i="18"/>
  <c r="AG31" i="18"/>
  <c r="AH60" i="20"/>
  <c r="AG73" i="18"/>
  <c r="AG30" i="18"/>
  <c r="AH61" i="6"/>
  <c r="AG76" i="18"/>
  <c r="AG33" i="18"/>
  <c r="AH60" i="6"/>
  <c r="AG75" i="18"/>
  <c r="AG32" i="18"/>
  <c r="AH61" i="5"/>
  <c r="AG78" i="18"/>
  <c r="AG35" i="18"/>
  <c r="AH60" i="5"/>
  <c r="AG77" i="18"/>
  <c r="AG34" i="18"/>
  <c r="AH61" i="4"/>
  <c r="AH60" i="4"/>
  <c r="AH61" i="3"/>
  <c r="AG82" i="18"/>
  <c r="AG39" i="18"/>
  <c r="AH60" i="3"/>
  <c r="AG81" i="18"/>
  <c r="AG38" i="18"/>
  <c r="AH61" i="15"/>
  <c r="AG84" i="18"/>
  <c r="AG41" i="18"/>
  <c r="AH60" i="15"/>
  <c r="AG83" i="18"/>
  <c r="AG40" i="18"/>
  <c r="AH61" i="16"/>
  <c r="AG86" i="18"/>
  <c r="AG43" i="18"/>
  <c r="AH60" i="16"/>
  <c r="AG85" i="18"/>
  <c r="AG42" i="18"/>
  <c r="AH61" i="2"/>
  <c r="AH60" i="2"/>
  <c r="AH61" i="14"/>
  <c r="AG56" i="18"/>
  <c r="AG13" i="18"/>
  <c r="AH60" i="14"/>
  <c r="AG55" i="18"/>
  <c r="AH112" i="13"/>
  <c r="AH111" i="13"/>
  <c r="AH112" i="12"/>
  <c r="AH111" i="12"/>
  <c r="AH112" i="11"/>
  <c r="AH111" i="11"/>
  <c r="AH112" i="10"/>
  <c r="AH111" i="10"/>
  <c r="AH112" i="9"/>
  <c r="AH111" i="9"/>
  <c r="AH112" i="17"/>
  <c r="AH111" i="17"/>
  <c r="AH112" i="8"/>
  <c r="AH111" i="8"/>
  <c r="AH112" i="7"/>
  <c r="AH111" i="7"/>
  <c r="AH112" i="20"/>
  <c r="AH111" i="20"/>
  <c r="AH112" i="6"/>
  <c r="AH111" i="6"/>
  <c r="AH112" i="5"/>
  <c r="AH111" i="5"/>
  <c r="AH112" i="4"/>
  <c r="AH111" i="4"/>
  <c r="AH112" i="3"/>
  <c r="AH111" i="3"/>
  <c r="AH112" i="15"/>
  <c r="AH111" i="15"/>
  <c r="AH112" i="16"/>
  <c r="AH111" i="16"/>
  <c r="AH112" i="2"/>
  <c r="AH111" i="2"/>
  <c r="AH112" i="14"/>
  <c r="AH111" i="14"/>
  <c r="AH51" i="13"/>
  <c r="AH50" i="13"/>
  <c r="AH49" i="13"/>
  <c r="AH48" i="13"/>
  <c r="AH47" i="13"/>
  <c r="AH46" i="13"/>
  <c r="AH45" i="13"/>
  <c r="AH44" i="13"/>
  <c r="AH43" i="13"/>
  <c r="AH42" i="13"/>
  <c r="AH41" i="13"/>
  <c r="AH40" i="13"/>
  <c r="AH39" i="13"/>
  <c r="AH38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51" i="11"/>
  <c r="AH50" i="11"/>
  <c r="AH49" i="11"/>
  <c r="AH48" i="11"/>
  <c r="AH47" i="11"/>
  <c r="AH46" i="11"/>
  <c r="AH45" i="11"/>
  <c r="AH44" i="11"/>
  <c r="AH43" i="11"/>
  <c r="AH42" i="11"/>
  <c r="AH41" i="11"/>
  <c r="AH40" i="11"/>
  <c r="AH39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51" i="20"/>
  <c r="AH50" i="20"/>
  <c r="AH49" i="20"/>
  <c r="AH48" i="20"/>
  <c r="AH47" i="20"/>
  <c r="AH46" i="20"/>
  <c r="AH45" i="20"/>
  <c r="AH44" i="20"/>
  <c r="AH43" i="20"/>
  <c r="AH42" i="20"/>
  <c r="AH41" i="20"/>
  <c r="AH40" i="20"/>
  <c r="AH39" i="20"/>
  <c r="AH38" i="20"/>
  <c r="AH37" i="20"/>
  <c r="AH36" i="20"/>
  <c r="AH35" i="20"/>
  <c r="AH34" i="20"/>
  <c r="AH33" i="20"/>
  <c r="AH32" i="20"/>
  <c r="AH31" i="20"/>
  <c r="AH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9" i="6"/>
  <c r="AH13" i="6"/>
  <c r="AH12" i="6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G52" i="18"/>
  <c r="AG12" i="18"/>
  <c r="AG9" i="18"/>
  <c r="AG53" i="18"/>
  <c r="AG21" i="18"/>
  <c r="AG10" i="18"/>
  <c r="AH9" i="17"/>
  <c r="AH9" i="11"/>
  <c r="AH9" i="15"/>
  <c r="AH9" i="12"/>
  <c r="AH9" i="2"/>
  <c r="A104" i="13"/>
  <c r="A155" i="17"/>
  <c r="A155" i="14"/>
  <c r="A155" i="9"/>
  <c r="A104" i="5"/>
  <c r="A155" i="2"/>
  <c r="A155" i="10"/>
  <c r="A104" i="20"/>
  <c r="A104" i="6"/>
  <c r="A88" i="18"/>
  <c r="AH9" i="7"/>
  <c r="AH9" i="9"/>
  <c r="AH10" i="3"/>
  <c r="AH9" i="10"/>
  <c r="AH10" i="2"/>
  <c r="AH10" i="15"/>
  <c r="AH10" i="5"/>
  <c r="AH10" i="11"/>
  <c r="AH10" i="7"/>
  <c r="AH9" i="3"/>
  <c r="AH9" i="4"/>
  <c r="AH10" i="6"/>
  <c r="AH10" i="12"/>
  <c r="AH10" i="16"/>
  <c r="AH9" i="8"/>
  <c r="AH10" i="9"/>
  <c r="AH9" i="16"/>
  <c r="AH10" i="4"/>
  <c r="AH10" i="10"/>
  <c r="AH9" i="14"/>
  <c r="AH10" i="20"/>
  <c r="AH10" i="13"/>
  <c r="AH10" i="14"/>
  <c r="AH9" i="20"/>
  <c r="AH10" i="8"/>
  <c r="AH9" i="13"/>
  <c r="AH9" i="5"/>
  <c r="AH10" i="17"/>
  <c r="AF129" i="18"/>
  <c r="AF128" i="18"/>
  <c r="AF127" i="18"/>
  <c r="AF126" i="18"/>
  <c r="AF125" i="18"/>
  <c r="AF124" i="18"/>
  <c r="AF123" i="18"/>
  <c r="AF122" i="18"/>
  <c r="AF121" i="18"/>
  <c r="AF120" i="18"/>
  <c r="AF119" i="18"/>
  <c r="AF118" i="18"/>
  <c r="AF117" i="18"/>
  <c r="AF116" i="18"/>
  <c r="AF115" i="18"/>
  <c r="AF114" i="18"/>
  <c r="AF113" i="18"/>
  <c r="AF112" i="18"/>
  <c r="AF111" i="18"/>
  <c r="AF110" i="18"/>
  <c r="AF109" i="18"/>
  <c r="AF108" i="18"/>
  <c r="AF107" i="18"/>
  <c r="AF106" i="18"/>
  <c r="AF105" i="18"/>
  <c r="AF104" i="18"/>
  <c r="AF103" i="18"/>
  <c r="AF102" i="18"/>
  <c r="AF101" i="18"/>
  <c r="AF100" i="18"/>
  <c r="AF99" i="18"/>
  <c r="AF98" i="18"/>
  <c r="AH3" i="18"/>
  <c r="AH2" i="18"/>
  <c r="AH1" i="18"/>
  <c r="AI3" i="13"/>
  <c r="AI2" i="13"/>
  <c r="AI1" i="13"/>
  <c r="AI3" i="12"/>
  <c r="AI2" i="12"/>
  <c r="AI1" i="12"/>
  <c r="AI3" i="11"/>
  <c r="AI2" i="11"/>
  <c r="AI1" i="11"/>
  <c r="AI3" i="10"/>
  <c r="AI2" i="10"/>
  <c r="AI1" i="10"/>
  <c r="AI3" i="9"/>
  <c r="AI2" i="9"/>
  <c r="AI1" i="9"/>
  <c r="AI3" i="17"/>
  <c r="AI2" i="17"/>
  <c r="AI1" i="17"/>
  <c r="AI3" i="8"/>
  <c r="AI2" i="8"/>
  <c r="AI1" i="8"/>
  <c r="AI3" i="7"/>
  <c r="AI2" i="7"/>
  <c r="AI1" i="7"/>
  <c r="AI3" i="20"/>
  <c r="AI2" i="20"/>
  <c r="AI1" i="20"/>
  <c r="AI3" i="6"/>
  <c r="AI2" i="6"/>
  <c r="AI1" i="6"/>
  <c r="AI3" i="5"/>
  <c r="AI2" i="5"/>
  <c r="AI1" i="5"/>
  <c r="AI3" i="4"/>
  <c r="AI2" i="4"/>
  <c r="AI1" i="4"/>
  <c r="AI3" i="3"/>
  <c r="AI2" i="3"/>
  <c r="AI1" i="3"/>
  <c r="AI3" i="15"/>
  <c r="AI2" i="15"/>
  <c r="AI1" i="15"/>
  <c r="AI3" i="16"/>
  <c r="AI2" i="16"/>
  <c r="AI1" i="16"/>
  <c r="AI3" i="2"/>
  <c r="AI2" i="2"/>
  <c r="AI1" i="2"/>
  <c r="AI3" i="14"/>
  <c r="AI2" i="14"/>
  <c r="AI1" i="14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51" i="10"/>
  <c r="AG50" i="10"/>
  <c r="AG49" i="10"/>
  <c r="AG48" i="10"/>
  <c r="AG47" i="10"/>
  <c r="AG46" i="10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51" i="20"/>
  <c r="AG50" i="20"/>
  <c r="AG49" i="20"/>
  <c r="AG48" i="20"/>
  <c r="AG47" i="20"/>
  <c r="AG46" i="20"/>
  <c r="AG45" i="20"/>
  <c r="AG44" i="20"/>
  <c r="AG43" i="20"/>
  <c r="AG42" i="20"/>
  <c r="AG41" i="20"/>
  <c r="AG40" i="20"/>
  <c r="AG39" i="20"/>
  <c r="AG38" i="20"/>
  <c r="AG37" i="20"/>
  <c r="AG36" i="20"/>
  <c r="AG35" i="20"/>
  <c r="AG34" i="20"/>
  <c r="AG33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9" i="15"/>
  <c r="AG38" i="15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51" i="16"/>
  <c r="AG50" i="16"/>
  <c r="AG49" i="16"/>
  <c r="AG48" i="16"/>
  <c r="AG47" i="16"/>
  <c r="AG46" i="16"/>
  <c r="AG45" i="16"/>
  <c r="AG44" i="16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G12" i="16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2" i="14"/>
  <c r="AG61" i="13"/>
  <c r="AF58" i="18"/>
  <c r="AG60" i="13"/>
  <c r="AF57" i="18"/>
  <c r="AF14" i="18"/>
  <c r="AG61" i="12"/>
  <c r="AF60" i="18"/>
  <c r="AF17" i="18"/>
  <c r="AG60" i="12"/>
  <c r="AF59" i="18"/>
  <c r="AG61" i="11"/>
  <c r="AF62" i="18"/>
  <c r="AG60" i="11"/>
  <c r="AF61" i="18"/>
  <c r="AG61" i="10"/>
  <c r="AF64" i="18"/>
  <c r="AG60" i="10"/>
  <c r="AF63" i="18"/>
  <c r="AF20" i="18"/>
  <c r="AG61" i="9"/>
  <c r="AF66" i="18"/>
  <c r="AF23" i="18"/>
  <c r="AG60" i="9"/>
  <c r="AF65" i="18"/>
  <c r="AG61" i="17"/>
  <c r="AF68" i="18"/>
  <c r="AG60" i="17"/>
  <c r="AF67" i="18"/>
  <c r="AF24" i="18"/>
  <c r="AG61" i="8"/>
  <c r="AF70" i="18"/>
  <c r="AG60" i="8"/>
  <c r="AF69" i="18"/>
  <c r="AF26" i="18"/>
  <c r="AG61" i="7"/>
  <c r="AF72" i="18"/>
  <c r="AF29" i="18"/>
  <c r="AG60" i="7"/>
  <c r="AF71" i="18"/>
  <c r="AG61" i="20"/>
  <c r="AF74" i="18"/>
  <c r="AF31" i="18"/>
  <c r="AG60" i="20"/>
  <c r="AF73" i="18"/>
  <c r="AG61" i="6"/>
  <c r="AF76" i="18"/>
  <c r="AG60" i="6"/>
  <c r="AF75" i="18"/>
  <c r="AF32" i="18"/>
  <c r="AG61" i="5"/>
  <c r="AF78" i="18"/>
  <c r="AF35" i="18"/>
  <c r="AG60" i="5"/>
  <c r="AF77" i="18"/>
  <c r="AG61" i="4"/>
  <c r="AF80" i="18"/>
  <c r="AG60" i="4"/>
  <c r="AF79" i="18"/>
  <c r="AF36" i="18"/>
  <c r="AG61" i="3"/>
  <c r="AF82" i="18"/>
  <c r="AG60" i="3"/>
  <c r="AF81" i="18"/>
  <c r="AF38" i="18"/>
  <c r="AG61" i="15"/>
  <c r="AF84" i="18"/>
  <c r="AF41" i="18"/>
  <c r="AG60" i="15"/>
  <c r="AF83" i="18"/>
  <c r="AG61" i="16"/>
  <c r="AF86" i="18"/>
  <c r="AG60" i="16"/>
  <c r="AF85" i="18"/>
  <c r="AF42" i="18"/>
  <c r="AG61" i="2"/>
  <c r="AG60" i="2"/>
  <c r="AG61" i="14"/>
  <c r="AF56" i="18"/>
  <c r="AF13" i="18"/>
  <c r="AG60" i="14"/>
  <c r="AF55" i="18"/>
  <c r="AJ102" i="13"/>
  <c r="AJ101" i="13"/>
  <c r="AJ100" i="13"/>
  <c r="AJ99" i="13"/>
  <c r="AJ98" i="13"/>
  <c r="AJ97" i="13"/>
  <c r="AJ96" i="13"/>
  <c r="AJ95" i="13"/>
  <c r="AJ94" i="13"/>
  <c r="AJ93" i="13"/>
  <c r="AJ92" i="13"/>
  <c r="AJ91" i="13"/>
  <c r="AJ91" i="2" s="1"/>
  <c r="AJ90" i="13"/>
  <c r="AJ89" i="13"/>
  <c r="AJ88" i="13"/>
  <c r="AJ87" i="13"/>
  <c r="AJ86" i="13"/>
  <c r="AJ85" i="13"/>
  <c r="AJ84" i="13"/>
  <c r="AJ83" i="13"/>
  <c r="AJ82" i="13"/>
  <c r="AJ81" i="13"/>
  <c r="AJ80" i="13"/>
  <c r="AJ79" i="13"/>
  <c r="AJ78" i="13"/>
  <c r="AJ77" i="13"/>
  <c r="AJ76" i="13"/>
  <c r="AJ75" i="13"/>
  <c r="AJ74" i="13"/>
  <c r="AJ73" i="13"/>
  <c r="AJ72" i="13"/>
  <c r="AJ71" i="13"/>
  <c r="AJ70" i="13"/>
  <c r="AJ69" i="13"/>
  <c r="AJ68" i="13"/>
  <c r="AJ67" i="13"/>
  <c r="AJ66" i="13"/>
  <c r="AJ65" i="13"/>
  <c r="AJ64" i="13"/>
  <c r="AJ63" i="13"/>
  <c r="AJ102" i="12"/>
  <c r="AJ101" i="12"/>
  <c r="AJ100" i="12"/>
  <c r="AJ99" i="12"/>
  <c r="AJ98" i="12"/>
  <c r="AJ97" i="12"/>
  <c r="AJ96" i="12"/>
  <c r="AJ95" i="12"/>
  <c r="AJ94" i="12"/>
  <c r="AJ93" i="12"/>
  <c r="AJ92" i="12"/>
  <c r="AJ91" i="12"/>
  <c r="AJ90" i="12"/>
  <c r="AJ89" i="12"/>
  <c r="AJ88" i="12"/>
  <c r="AJ87" i="12"/>
  <c r="AJ86" i="12"/>
  <c r="AJ85" i="12"/>
  <c r="AJ84" i="12"/>
  <c r="AJ83" i="12"/>
  <c r="AJ82" i="12"/>
  <c r="AJ81" i="12"/>
  <c r="AJ80" i="12"/>
  <c r="AJ79" i="12"/>
  <c r="AJ78" i="12"/>
  <c r="AJ77" i="12"/>
  <c r="AJ76" i="12"/>
  <c r="AJ75" i="12"/>
  <c r="AJ74" i="12"/>
  <c r="AJ73" i="12"/>
  <c r="AJ72" i="12"/>
  <c r="AJ71" i="12"/>
  <c r="AJ70" i="12"/>
  <c r="AJ69" i="12"/>
  <c r="AJ68" i="12"/>
  <c r="AJ67" i="12"/>
  <c r="AJ66" i="12"/>
  <c r="AJ65" i="12"/>
  <c r="AJ64" i="12"/>
  <c r="AJ63" i="12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J64" i="11"/>
  <c r="AJ63" i="11"/>
  <c r="AJ102" i="10"/>
  <c r="AJ101" i="10"/>
  <c r="AJ100" i="10"/>
  <c r="AJ99" i="10"/>
  <c r="AJ98" i="10"/>
  <c r="AJ97" i="10"/>
  <c r="AJ96" i="10"/>
  <c r="AJ95" i="10"/>
  <c r="AJ94" i="10"/>
  <c r="AJ93" i="10"/>
  <c r="AJ92" i="10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8" i="9"/>
  <c r="AJ67" i="9"/>
  <c r="AJ66" i="9"/>
  <c r="AJ65" i="9"/>
  <c r="AJ64" i="9"/>
  <c r="AJ63" i="9"/>
  <c r="AJ98" i="17"/>
  <c r="AJ97" i="17"/>
  <c r="AJ96" i="17"/>
  <c r="AJ95" i="17"/>
  <c r="AJ94" i="17"/>
  <c r="AJ93" i="17"/>
  <c r="AJ88" i="17"/>
  <c r="AJ87" i="17"/>
  <c r="AJ84" i="17"/>
  <c r="AJ83" i="17"/>
  <c r="AJ82" i="17"/>
  <c r="AJ81" i="17"/>
  <c r="AJ78" i="17"/>
  <c r="AJ77" i="17"/>
  <c r="AJ76" i="17"/>
  <c r="AJ75" i="17"/>
  <c r="AJ70" i="17"/>
  <c r="AJ69" i="17"/>
  <c r="AJ68" i="17"/>
  <c r="AJ67" i="17"/>
  <c r="AJ66" i="17"/>
  <c r="AJ65" i="17"/>
  <c r="AJ64" i="17"/>
  <c r="AJ63" i="17"/>
  <c r="AJ102" i="8"/>
  <c r="AJ101" i="8"/>
  <c r="AJ100" i="8"/>
  <c r="AJ99" i="8"/>
  <c r="AJ98" i="8"/>
  <c r="AJ97" i="8"/>
  <c r="AJ96" i="8"/>
  <c r="AJ95" i="8"/>
  <c r="AJ94" i="8"/>
  <c r="AJ93" i="8"/>
  <c r="AJ92" i="8"/>
  <c r="AJ91" i="8"/>
  <c r="AJ90" i="8"/>
  <c r="AJ89" i="8"/>
  <c r="AJ88" i="8"/>
  <c r="AJ87" i="8"/>
  <c r="AJ86" i="8"/>
  <c r="AJ85" i="8"/>
  <c r="AJ84" i="8"/>
  <c r="AJ83" i="8"/>
  <c r="AJ82" i="8"/>
  <c r="AJ81" i="8"/>
  <c r="AJ80" i="8"/>
  <c r="AJ79" i="8"/>
  <c r="AJ78" i="8"/>
  <c r="AJ77" i="8"/>
  <c r="AJ76" i="8"/>
  <c r="AJ75" i="8"/>
  <c r="AJ74" i="8"/>
  <c r="AJ73" i="8"/>
  <c r="AJ72" i="8"/>
  <c r="AJ71" i="8"/>
  <c r="AJ70" i="8"/>
  <c r="AJ69" i="8"/>
  <c r="AJ68" i="8"/>
  <c r="AJ67" i="8"/>
  <c r="AJ66" i="8"/>
  <c r="AJ65" i="8"/>
  <c r="AJ64" i="8"/>
  <c r="AJ63" i="8"/>
  <c r="AJ102" i="7"/>
  <c r="AJ101" i="7"/>
  <c r="AJ100" i="7"/>
  <c r="AJ99" i="7"/>
  <c r="AJ98" i="7"/>
  <c r="AJ97" i="7"/>
  <c r="AJ96" i="7"/>
  <c r="AJ95" i="7"/>
  <c r="AJ94" i="7"/>
  <c r="AJ93" i="7"/>
  <c r="AJ92" i="7"/>
  <c r="AJ91" i="7"/>
  <c r="AJ90" i="7"/>
  <c r="AJ89" i="7"/>
  <c r="AJ88" i="7"/>
  <c r="AJ87" i="7"/>
  <c r="AJ86" i="7"/>
  <c r="AJ85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102" i="20"/>
  <c r="AJ101" i="20"/>
  <c r="AJ100" i="20"/>
  <c r="AJ99" i="20"/>
  <c r="AJ98" i="20"/>
  <c r="AJ97" i="20"/>
  <c r="AJ96" i="20"/>
  <c r="AJ95" i="20"/>
  <c r="AJ94" i="20"/>
  <c r="AJ93" i="20"/>
  <c r="AJ92" i="20"/>
  <c r="AJ91" i="20"/>
  <c r="AJ90" i="20"/>
  <c r="AJ89" i="20"/>
  <c r="AJ88" i="20"/>
  <c r="AJ87" i="20"/>
  <c r="AJ86" i="20"/>
  <c r="AJ85" i="20"/>
  <c r="AJ84" i="20"/>
  <c r="AJ83" i="20"/>
  <c r="AJ82" i="20"/>
  <c r="AJ81" i="20"/>
  <c r="AJ80" i="20"/>
  <c r="AJ79" i="20"/>
  <c r="AJ78" i="20"/>
  <c r="AJ77" i="20"/>
  <c r="AJ76" i="20"/>
  <c r="AJ75" i="20"/>
  <c r="AJ74" i="20"/>
  <c r="AJ73" i="20"/>
  <c r="AJ72" i="20"/>
  <c r="AJ71" i="20"/>
  <c r="AJ70" i="20"/>
  <c r="AJ69" i="20"/>
  <c r="AJ68" i="20"/>
  <c r="AJ67" i="20"/>
  <c r="AJ66" i="20"/>
  <c r="AJ65" i="20"/>
  <c r="AJ64" i="20"/>
  <c r="AJ63" i="20"/>
  <c r="AJ102" i="6"/>
  <c r="AJ101" i="6"/>
  <c r="AJ100" i="6"/>
  <c r="AJ99" i="6"/>
  <c r="AJ98" i="6"/>
  <c r="AJ97" i="6"/>
  <c r="AJ96" i="6"/>
  <c r="AJ95" i="6"/>
  <c r="AJ94" i="6"/>
  <c r="AJ93" i="6"/>
  <c r="AJ92" i="6"/>
  <c r="AJ91" i="6"/>
  <c r="AJ90" i="6"/>
  <c r="AJ89" i="6"/>
  <c r="AJ88" i="6"/>
  <c r="AJ87" i="6"/>
  <c r="AJ86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102" i="5"/>
  <c r="AJ101" i="5"/>
  <c r="AJ100" i="5"/>
  <c r="AJ99" i="5"/>
  <c r="AJ98" i="5"/>
  <c r="AJ97" i="5"/>
  <c r="AJ96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102" i="4"/>
  <c r="AJ101" i="4"/>
  <c r="AJ100" i="4"/>
  <c r="AJ99" i="4"/>
  <c r="AJ98" i="4"/>
  <c r="AJ97" i="4"/>
  <c r="AJ96" i="4"/>
  <c r="AJ95" i="4"/>
  <c r="AJ94" i="4"/>
  <c r="AJ93" i="4"/>
  <c r="AJ92" i="4"/>
  <c r="AJ91" i="4"/>
  <c r="AJ90" i="4"/>
  <c r="AJ89" i="4"/>
  <c r="AJ88" i="4"/>
  <c r="AJ87" i="4"/>
  <c r="AJ86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102" i="15"/>
  <c r="AJ101" i="15"/>
  <c r="AJ100" i="15"/>
  <c r="AJ99" i="15"/>
  <c r="AJ98" i="15"/>
  <c r="AJ97" i="15"/>
  <c r="AJ96" i="15"/>
  <c r="AJ95" i="15"/>
  <c r="AJ94" i="15"/>
  <c r="AJ93" i="15"/>
  <c r="AJ92" i="15"/>
  <c r="AJ91" i="15"/>
  <c r="AJ90" i="15"/>
  <c r="AJ89" i="15"/>
  <c r="AJ88" i="15"/>
  <c r="AJ87" i="15"/>
  <c r="AJ86" i="15"/>
  <c r="AJ85" i="15"/>
  <c r="AJ84" i="15"/>
  <c r="AJ83" i="15"/>
  <c r="AJ82" i="15"/>
  <c r="AJ81" i="15"/>
  <c r="AJ80" i="15"/>
  <c r="AJ79" i="15"/>
  <c r="AJ78" i="15"/>
  <c r="AJ77" i="15"/>
  <c r="AJ76" i="15"/>
  <c r="AJ75" i="15"/>
  <c r="AJ74" i="15"/>
  <c r="AJ73" i="15"/>
  <c r="AJ72" i="15"/>
  <c r="AJ71" i="15"/>
  <c r="AJ70" i="15"/>
  <c r="AJ69" i="15"/>
  <c r="AJ68" i="15"/>
  <c r="AJ67" i="15"/>
  <c r="AJ66" i="15"/>
  <c r="AJ65" i="15"/>
  <c r="AJ64" i="15"/>
  <c r="AJ63" i="15"/>
  <c r="AJ102" i="16"/>
  <c r="AJ101" i="16"/>
  <c r="AJ100" i="16"/>
  <c r="AJ99" i="16"/>
  <c r="AJ98" i="16"/>
  <c r="AJ97" i="16"/>
  <c r="AJ96" i="16"/>
  <c r="AJ95" i="16"/>
  <c r="AJ94" i="16"/>
  <c r="AJ93" i="16"/>
  <c r="AJ92" i="16"/>
  <c r="AJ91" i="16"/>
  <c r="AJ90" i="16"/>
  <c r="AJ89" i="16"/>
  <c r="AJ88" i="16"/>
  <c r="AJ87" i="16"/>
  <c r="AJ86" i="16"/>
  <c r="AJ85" i="16"/>
  <c r="AJ84" i="16"/>
  <c r="AJ83" i="16"/>
  <c r="AJ82" i="16"/>
  <c r="AJ81" i="16"/>
  <c r="AJ80" i="16"/>
  <c r="AJ79" i="16"/>
  <c r="AJ78" i="16"/>
  <c r="AJ77" i="16"/>
  <c r="AJ76" i="16"/>
  <c r="AJ75" i="16"/>
  <c r="AJ74" i="16"/>
  <c r="AJ73" i="16"/>
  <c r="AJ72" i="16"/>
  <c r="AJ71" i="16"/>
  <c r="AJ70" i="16"/>
  <c r="AJ69" i="16"/>
  <c r="AJ68" i="16"/>
  <c r="AJ67" i="16"/>
  <c r="AJ66" i="16"/>
  <c r="AJ65" i="16"/>
  <c r="AJ64" i="16"/>
  <c r="AJ63" i="16"/>
  <c r="AJ102" i="14"/>
  <c r="AJ101" i="14"/>
  <c r="AJ100" i="14"/>
  <c r="AJ99" i="14"/>
  <c r="AJ98" i="14"/>
  <c r="AJ97" i="14"/>
  <c r="AJ96" i="14"/>
  <c r="AJ95" i="14"/>
  <c r="AJ95" i="2"/>
  <c r="AJ94" i="14"/>
  <c r="AJ94" i="2"/>
  <c r="AJ93" i="14"/>
  <c r="AJ92" i="14"/>
  <c r="AJ91" i="14"/>
  <c r="AJ90" i="14"/>
  <c r="AJ89" i="14"/>
  <c r="AJ88" i="14"/>
  <c r="AJ87" i="14"/>
  <c r="AJ87" i="2"/>
  <c r="AJ86" i="14"/>
  <c r="AJ85" i="14"/>
  <c r="AJ84" i="14"/>
  <c r="AJ83" i="14"/>
  <c r="AJ83" i="2"/>
  <c r="AJ82" i="14"/>
  <c r="AJ81" i="14"/>
  <c r="AJ80" i="14"/>
  <c r="AJ79" i="14"/>
  <c r="AJ78" i="14"/>
  <c r="AJ77" i="14"/>
  <c r="AJ76" i="14"/>
  <c r="AJ75" i="14"/>
  <c r="AJ75" i="2"/>
  <c r="AJ74" i="14"/>
  <c r="AJ73" i="14"/>
  <c r="AJ72" i="14"/>
  <c r="AJ71" i="14"/>
  <c r="AJ70" i="14"/>
  <c r="AJ70" i="2"/>
  <c r="AJ69" i="14"/>
  <c r="AJ68" i="14"/>
  <c r="AJ67" i="14"/>
  <c r="AJ66" i="14"/>
  <c r="AJ65" i="14"/>
  <c r="AJ64" i="14"/>
  <c r="AJ63" i="14"/>
  <c r="AJ63" i="2"/>
  <c r="AF18" i="18"/>
  <c r="AF40" i="18"/>
  <c r="AF16" i="18"/>
  <c r="AJ82" i="2"/>
  <c r="AG9" i="3"/>
  <c r="AG9" i="8"/>
  <c r="AG9" i="13"/>
  <c r="AG10" i="2"/>
  <c r="AG9" i="2"/>
  <c r="AG10" i="15"/>
  <c r="AG10" i="7"/>
  <c r="AG10" i="12"/>
  <c r="AG10" i="14"/>
  <c r="AG10" i="16"/>
  <c r="AG10" i="3"/>
  <c r="AG10" i="4"/>
  <c r="AG10" i="5"/>
  <c r="AG10" i="6"/>
  <c r="AG10" i="20"/>
  <c r="AG10" i="8"/>
  <c r="AG10" i="17"/>
  <c r="AG10" i="9"/>
  <c r="AG10" i="10"/>
  <c r="AG10" i="11"/>
  <c r="AG10" i="13"/>
  <c r="AG9" i="14"/>
  <c r="AG9" i="16"/>
  <c r="AG9" i="15"/>
  <c r="AG9" i="4"/>
  <c r="AG9" i="5"/>
  <c r="AG9" i="6"/>
  <c r="AG9" i="20"/>
  <c r="AG9" i="7"/>
  <c r="AG9" i="17"/>
  <c r="AG9" i="9"/>
  <c r="AG9" i="10"/>
  <c r="AG9" i="11"/>
  <c r="AF95" i="18"/>
  <c r="AF25" i="18"/>
  <c r="AF37" i="18"/>
  <c r="AF96" i="18"/>
  <c r="AF53" i="18"/>
  <c r="AF12" i="18"/>
  <c r="AF52" i="18"/>
  <c r="AJ98" i="2"/>
  <c r="AF15" i="18"/>
  <c r="AF39" i="18"/>
  <c r="AG9" i="12"/>
  <c r="AF30" i="18"/>
  <c r="AF43" i="18"/>
  <c r="AJ68" i="2"/>
  <c r="AF28" i="18"/>
  <c r="AF19" i="18"/>
  <c r="AF21" i="18"/>
  <c r="AF33" i="18"/>
  <c r="AF22" i="18"/>
  <c r="AF34" i="18"/>
  <c r="AF27" i="18"/>
  <c r="AJ78" i="2"/>
  <c r="AJ69" i="2"/>
  <c r="AJ81" i="2"/>
  <c r="AJ93" i="2"/>
  <c r="AJ66" i="2"/>
  <c r="AJ97" i="2"/>
  <c r="AJ64" i="2"/>
  <c r="AJ76" i="2"/>
  <c r="AJ88" i="2"/>
  <c r="AJ65" i="2"/>
  <c r="AJ77" i="2"/>
  <c r="AJ67" i="2"/>
  <c r="AJ84" i="2"/>
  <c r="AJ96" i="2"/>
  <c r="T101" i="19"/>
  <c r="T102" i="19"/>
  <c r="T103" i="19"/>
  <c r="T104" i="19"/>
  <c r="T105" i="19"/>
  <c r="AF9" i="18"/>
  <c r="AF10" i="18"/>
  <c r="A44" i="18"/>
  <c r="A130" i="18"/>
  <c r="AD95" i="18"/>
  <c r="AD96" i="18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52" i="2"/>
  <c r="A103" i="2"/>
  <c r="AE60" i="2"/>
  <c r="AF60" i="2"/>
  <c r="AE61" i="2"/>
  <c r="AF61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D68" i="2"/>
  <c r="E68" i="2"/>
  <c r="F68" i="2"/>
  <c r="F17" i="2"/>
  <c r="G68" i="2"/>
  <c r="H68" i="2"/>
  <c r="I68" i="2"/>
  <c r="J68" i="2"/>
  <c r="K68" i="2"/>
  <c r="L68" i="2"/>
  <c r="M68" i="2"/>
  <c r="N68" i="2"/>
  <c r="O68" i="2"/>
  <c r="P68" i="2"/>
  <c r="Q68" i="2"/>
  <c r="R68" i="2"/>
  <c r="R17" i="2"/>
  <c r="S68" i="2"/>
  <c r="T68" i="2"/>
  <c r="U68" i="2"/>
  <c r="V68" i="2"/>
  <c r="W68" i="2"/>
  <c r="X68" i="2"/>
  <c r="Y68" i="2"/>
  <c r="Z68" i="2"/>
  <c r="AA68" i="2"/>
  <c r="AB68" i="2"/>
  <c r="AC68" i="2"/>
  <c r="AD68" i="2"/>
  <c r="AD17" i="2"/>
  <c r="D69" i="2"/>
  <c r="E69" i="2"/>
  <c r="F69" i="2"/>
  <c r="G69" i="2"/>
  <c r="H69" i="2"/>
  <c r="I69" i="2"/>
  <c r="J69" i="2"/>
  <c r="K69" i="2"/>
  <c r="L69" i="2"/>
  <c r="M69" i="2"/>
  <c r="N69" i="2"/>
  <c r="O69" i="2"/>
  <c r="O18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D74" i="2"/>
  <c r="E74" i="2"/>
  <c r="F74" i="2"/>
  <c r="G74" i="2"/>
  <c r="H74" i="2"/>
  <c r="I74" i="2"/>
  <c r="J74" i="2"/>
  <c r="K74" i="2"/>
  <c r="L74" i="2"/>
  <c r="L23" i="2"/>
  <c r="M74" i="2"/>
  <c r="N74" i="2"/>
  <c r="O74" i="2"/>
  <c r="P74" i="2"/>
  <c r="Q74" i="2"/>
  <c r="R74" i="2"/>
  <c r="S74" i="2"/>
  <c r="T74" i="2"/>
  <c r="U74" i="2"/>
  <c r="V74" i="2"/>
  <c r="W74" i="2"/>
  <c r="X74" i="2"/>
  <c r="X23" i="2"/>
  <c r="Y74" i="2"/>
  <c r="Z74" i="2"/>
  <c r="AA74" i="2"/>
  <c r="AB74" i="2"/>
  <c r="AC74" i="2"/>
  <c r="AD74" i="2"/>
  <c r="D75" i="2"/>
  <c r="E75" i="2"/>
  <c r="F75" i="2"/>
  <c r="G75" i="2"/>
  <c r="H75" i="2"/>
  <c r="I75" i="2"/>
  <c r="I24" i="2"/>
  <c r="J75" i="2"/>
  <c r="K75" i="2"/>
  <c r="L75" i="2"/>
  <c r="M75" i="2"/>
  <c r="N75" i="2"/>
  <c r="O75" i="2"/>
  <c r="P75" i="2"/>
  <c r="Q75" i="2"/>
  <c r="R75" i="2"/>
  <c r="S75" i="2"/>
  <c r="T75" i="2"/>
  <c r="U75" i="2"/>
  <c r="U24" i="2"/>
  <c r="V75" i="2"/>
  <c r="W75" i="2"/>
  <c r="X75" i="2"/>
  <c r="Y75" i="2"/>
  <c r="Z75" i="2"/>
  <c r="AA75" i="2"/>
  <c r="AB75" i="2"/>
  <c r="AC75" i="2"/>
  <c r="AD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D86" i="2"/>
  <c r="E86" i="2"/>
  <c r="F86" i="2"/>
  <c r="G86" i="2"/>
  <c r="H86" i="2"/>
  <c r="I86" i="2"/>
  <c r="J86" i="2"/>
  <c r="K86" i="2"/>
  <c r="L86" i="2"/>
  <c r="L35" i="2"/>
  <c r="M86" i="2"/>
  <c r="N86" i="2"/>
  <c r="O86" i="2"/>
  <c r="P86" i="2"/>
  <c r="Q86" i="2"/>
  <c r="R86" i="2"/>
  <c r="S86" i="2"/>
  <c r="T86" i="2"/>
  <c r="U86" i="2"/>
  <c r="V86" i="2"/>
  <c r="W86" i="2"/>
  <c r="X86" i="2"/>
  <c r="X35" i="2"/>
  <c r="Y86" i="2"/>
  <c r="Z86" i="2"/>
  <c r="AA86" i="2"/>
  <c r="AB86" i="2"/>
  <c r="AC86" i="2"/>
  <c r="AD86" i="2"/>
  <c r="D87" i="2"/>
  <c r="E87" i="2"/>
  <c r="F87" i="2"/>
  <c r="G87" i="2"/>
  <c r="H87" i="2"/>
  <c r="I87" i="2"/>
  <c r="I36" i="2"/>
  <c r="J87" i="2"/>
  <c r="K87" i="2"/>
  <c r="L87" i="2"/>
  <c r="M87" i="2"/>
  <c r="N87" i="2"/>
  <c r="O87" i="2"/>
  <c r="P87" i="2"/>
  <c r="Q87" i="2"/>
  <c r="R87" i="2"/>
  <c r="S87" i="2"/>
  <c r="T87" i="2"/>
  <c r="U87" i="2"/>
  <c r="U36" i="2"/>
  <c r="V87" i="2"/>
  <c r="W87" i="2"/>
  <c r="X87" i="2"/>
  <c r="Y87" i="2"/>
  <c r="Z87" i="2"/>
  <c r="AA87" i="2"/>
  <c r="AB87" i="2"/>
  <c r="AC87" i="2"/>
  <c r="AD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R41" i="2"/>
  <c r="S92" i="2"/>
  <c r="T92" i="2"/>
  <c r="U92" i="2"/>
  <c r="V92" i="2"/>
  <c r="W92" i="2"/>
  <c r="X92" i="2"/>
  <c r="Y92" i="2"/>
  <c r="Z92" i="2"/>
  <c r="AA92" i="2"/>
  <c r="AB92" i="2"/>
  <c r="AC92" i="2"/>
  <c r="AD92" i="2"/>
  <c r="AD41" i="2"/>
  <c r="D93" i="2"/>
  <c r="E93" i="2"/>
  <c r="F93" i="2"/>
  <c r="G93" i="2"/>
  <c r="H93" i="2"/>
  <c r="I93" i="2"/>
  <c r="J93" i="2"/>
  <c r="K93" i="2"/>
  <c r="L93" i="2"/>
  <c r="M93" i="2"/>
  <c r="N93" i="2"/>
  <c r="O93" i="2"/>
  <c r="O42" i="2"/>
  <c r="P93" i="2"/>
  <c r="Q93" i="2"/>
  <c r="R93" i="2"/>
  <c r="S93" i="2"/>
  <c r="T93" i="2"/>
  <c r="U93" i="2"/>
  <c r="V93" i="2"/>
  <c r="W93" i="2"/>
  <c r="X93" i="2"/>
  <c r="Y93" i="2"/>
  <c r="Z93" i="2"/>
  <c r="AA93" i="2"/>
  <c r="AA42" i="2"/>
  <c r="AB93" i="2"/>
  <c r="AC93" i="2"/>
  <c r="AD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D95" i="2"/>
  <c r="E95" i="2"/>
  <c r="F95" i="2"/>
  <c r="G95" i="2"/>
  <c r="H95" i="2"/>
  <c r="I95" i="2"/>
  <c r="I44" i="2"/>
  <c r="J95" i="2"/>
  <c r="K95" i="2"/>
  <c r="L95" i="2"/>
  <c r="M95" i="2"/>
  <c r="N95" i="2"/>
  <c r="O95" i="2"/>
  <c r="P95" i="2"/>
  <c r="Q95" i="2"/>
  <c r="R95" i="2"/>
  <c r="S95" i="2"/>
  <c r="T95" i="2"/>
  <c r="U95" i="2"/>
  <c r="U44" i="2"/>
  <c r="V95" i="2"/>
  <c r="W95" i="2"/>
  <c r="X95" i="2"/>
  <c r="Y95" i="2"/>
  <c r="Z95" i="2"/>
  <c r="AA95" i="2"/>
  <c r="AB95" i="2"/>
  <c r="AC95" i="2"/>
  <c r="AD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U48" i="2"/>
  <c r="V99" i="2"/>
  <c r="W99" i="2"/>
  <c r="X99" i="2"/>
  <c r="Y99" i="2"/>
  <c r="Z99" i="2"/>
  <c r="AA99" i="2"/>
  <c r="AB99" i="2"/>
  <c r="AC99" i="2"/>
  <c r="AD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O50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11" i="2"/>
  <c r="AF111" i="2"/>
  <c r="AE112" i="2"/>
  <c r="AF112" i="2"/>
  <c r="D114" i="2"/>
  <c r="E114" i="2"/>
  <c r="E12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Q12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C111" i="2"/>
  <c r="AD114" i="2"/>
  <c r="D115" i="2"/>
  <c r="E115" i="2"/>
  <c r="F115" i="2"/>
  <c r="G115" i="2"/>
  <c r="H115" i="2"/>
  <c r="I115" i="2"/>
  <c r="J115" i="2"/>
  <c r="K115" i="2"/>
  <c r="L115" i="2"/>
  <c r="M115" i="2"/>
  <c r="N115" i="2"/>
  <c r="N13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Z13" i="2"/>
  <c r="AA115" i="2"/>
  <c r="AB115" i="2"/>
  <c r="AC115" i="2"/>
  <c r="AC13" i="2"/>
  <c r="AD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P14" i="2"/>
  <c r="Q116" i="2"/>
  <c r="Q14" i="2"/>
  <c r="R116" i="2"/>
  <c r="R14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D117" i="2"/>
  <c r="E117" i="2"/>
  <c r="F117" i="2"/>
  <c r="G117" i="2"/>
  <c r="H117" i="2"/>
  <c r="H112" i="2"/>
  <c r="I117" i="2"/>
  <c r="J117" i="2"/>
  <c r="K117" i="2"/>
  <c r="L117" i="2"/>
  <c r="M117" i="2"/>
  <c r="M15" i="2"/>
  <c r="N117" i="2"/>
  <c r="N15" i="2"/>
  <c r="O117" i="2"/>
  <c r="O15" i="2"/>
  <c r="P117" i="2"/>
  <c r="Q117" i="2"/>
  <c r="R117" i="2"/>
  <c r="S117" i="2"/>
  <c r="T117" i="2"/>
  <c r="T15" i="2"/>
  <c r="U117" i="2"/>
  <c r="U15" i="2"/>
  <c r="V117" i="2"/>
  <c r="W117" i="2"/>
  <c r="X117" i="2"/>
  <c r="Y117" i="2"/>
  <c r="Z117" i="2"/>
  <c r="Z15" i="2"/>
  <c r="AA117" i="2"/>
  <c r="AA15" i="2"/>
  <c r="AB117" i="2"/>
  <c r="AB15" i="2"/>
  <c r="AC117" i="2"/>
  <c r="AD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Q16" i="2"/>
  <c r="R118" i="2"/>
  <c r="S118" i="2"/>
  <c r="T118" i="2"/>
  <c r="T16" i="2"/>
  <c r="U118" i="2"/>
  <c r="V118" i="2"/>
  <c r="W118" i="2"/>
  <c r="X118" i="2"/>
  <c r="Y118" i="2"/>
  <c r="Z118" i="2"/>
  <c r="AA118" i="2"/>
  <c r="AB118" i="2"/>
  <c r="AB16" i="2"/>
  <c r="AC118" i="2"/>
  <c r="AC16" i="2"/>
  <c r="AD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Y17" i="2"/>
  <c r="Z119" i="2"/>
  <c r="AA119" i="2"/>
  <c r="AA17" i="2"/>
  <c r="AB119" i="2"/>
  <c r="AC119" i="2"/>
  <c r="AC17" i="2"/>
  <c r="AD119" i="2"/>
  <c r="D120" i="2"/>
  <c r="E120" i="2"/>
  <c r="F120" i="2"/>
  <c r="G120" i="2"/>
  <c r="H120" i="2"/>
  <c r="I120" i="2"/>
  <c r="J120" i="2"/>
  <c r="K120" i="2"/>
  <c r="K18" i="2"/>
  <c r="L120" i="2"/>
  <c r="M120" i="2"/>
  <c r="M18" i="2"/>
  <c r="N120" i="2"/>
  <c r="N18" i="2"/>
  <c r="O120" i="2"/>
  <c r="P120" i="2"/>
  <c r="Q120" i="2"/>
  <c r="Q18" i="2"/>
  <c r="R120" i="2"/>
  <c r="S120" i="2"/>
  <c r="T120" i="2"/>
  <c r="U120" i="2"/>
  <c r="V120" i="2"/>
  <c r="V18" i="2"/>
  <c r="W120" i="2"/>
  <c r="W18" i="2"/>
  <c r="X120" i="2"/>
  <c r="Y120" i="2"/>
  <c r="Z120" i="2"/>
  <c r="AA120" i="2"/>
  <c r="AB120" i="2"/>
  <c r="AB18" i="2"/>
  <c r="AC120" i="2"/>
  <c r="AC18" i="2"/>
  <c r="AD120" i="2"/>
  <c r="D121" i="2"/>
  <c r="E121" i="2"/>
  <c r="F121" i="2"/>
  <c r="G121" i="2"/>
  <c r="H121" i="2"/>
  <c r="H19" i="2"/>
  <c r="I121" i="2"/>
  <c r="I19" i="2"/>
  <c r="J121" i="2"/>
  <c r="K121" i="2"/>
  <c r="L121" i="2"/>
  <c r="M121" i="2"/>
  <c r="N121" i="2"/>
  <c r="O121" i="2"/>
  <c r="P121" i="2"/>
  <c r="Q121" i="2"/>
  <c r="R121" i="2"/>
  <c r="S121" i="2"/>
  <c r="T121" i="2"/>
  <c r="T19" i="2"/>
  <c r="U121" i="2"/>
  <c r="V121" i="2"/>
  <c r="V19" i="2"/>
  <c r="W121" i="2"/>
  <c r="X121" i="2"/>
  <c r="Y121" i="2"/>
  <c r="Y19" i="2"/>
  <c r="Z121" i="2"/>
  <c r="AA121" i="2"/>
  <c r="AB121" i="2"/>
  <c r="AB19" i="2"/>
  <c r="AC121" i="2"/>
  <c r="AD121" i="2"/>
  <c r="D122" i="2"/>
  <c r="E122" i="2"/>
  <c r="F122" i="2"/>
  <c r="G122" i="2"/>
  <c r="G20" i="2"/>
  <c r="H122" i="2"/>
  <c r="I122" i="2"/>
  <c r="J122" i="2"/>
  <c r="K122" i="2"/>
  <c r="L122" i="2"/>
  <c r="M122" i="2"/>
  <c r="N122" i="2"/>
  <c r="O122" i="2"/>
  <c r="P122" i="2"/>
  <c r="Q122" i="2"/>
  <c r="Q20" i="2"/>
  <c r="R122" i="2"/>
  <c r="S122" i="2"/>
  <c r="T122" i="2"/>
  <c r="T20" i="2"/>
  <c r="U122" i="2"/>
  <c r="V122" i="2"/>
  <c r="W122" i="2"/>
  <c r="X122" i="2"/>
  <c r="Y122" i="2"/>
  <c r="Z122" i="2"/>
  <c r="AA122" i="2"/>
  <c r="AB122" i="2"/>
  <c r="AC122" i="2"/>
  <c r="AD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S21" i="2"/>
  <c r="T123" i="2"/>
  <c r="U123" i="2"/>
  <c r="U21" i="2"/>
  <c r="V123" i="2"/>
  <c r="V21" i="2"/>
  <c r="W123" i="2"/>
  <c r="X123" i="2"/>
  <c r="Y123" i="2"/>
  <c r="Z123" i="2"/>
  <c r="AA123" i="2"/>
  <c r="AB123" i="2"/>
  <c r="AC123" i="2"/>
  <c r="AD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X22" i="2"/>
  <c r="Y124" i="2"/>
  <c r="Z124" i="2"/>
  <c r="AA124" i="2"/>
  <c r="AB124" i="2"/>
  <c r="AC124" i="2"/>
  <c r="AD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O23" i="2"/>
  <c r="P125" i="2"/>
  <c r="P23" i="2"/>
  <c r="Q125" i="2"/>
  <c r="R125" i="2"/>
  <c r="S125" i="2"/>
  <c r="S23" i="2"/>
  <c r="T125" i="2"/>
  <c r="U125" i="2"/>
  <c r="V125" i="2"/>
  <c r="V23" i="2"/>
  <c r="W125" i="2"/>
  <c r="X125" i="2"/>
  <c r="Y125" i="2"/>
  <c r="Z125" i="2"/>
  <c r="AA125" i="2"/>
  <c r="AB125" i="2"/>
  <c r="AC125" i="2"/>
  <c r="AD125" i="2"/>
  <c r="D126" i="2"/>
  <c r="E126" i="2"/>
  <c r="E24" i="2"/>
  <c r="F126" i="2"/>
  <c r="G126" i="2"/>
  <c r="H126" i="2"/>
  <c r="I126" i="2"/>
  <c r="J126" i="2"/>
  <c r="K126" i="2"/>
  <c r="L126" i="2"/>
  <c r="M126" i="2"/>
  <c r="N126" i="2"/>
  <c r="O126" i="2"/>
  <c r="P126" i="2"/>
  <c r="P24" i="2"/>
  <c r="Q126" i="2"/>
  <c r="Q24" i="2"/>
  <c r="R126" i="2"/>
  <c r="R24" i="2"/>
  <c r="S126" i="2"/>
  <c r="S24" i="2"/>
  <c r="T126" i="2"/>
  <c r="U126" i="2"/>
  <c r="V126" i="2"/>
  <c r="W126" i="2"/>
  <c r="X126" i="2"/>
  <c r="Y126" i="2"/>
  <c r="Z126" i="2"/>
  <c r="AA126" i="2"/>
  <c r="AB126" i="2"/>
  <c r="AB24" i="2"/>
  <c r="AC126" i="2"/>
  <c r="AC24" i="2"/>
  <c r="AD126" i="2"/>
  <c r="AD24" i="2"/>
  <c r="D127" i="2"/>
  <c r="D25" i="2"/>
  <c r="E127" i="2"/>
  <c r="F127" i="2"/>
  <c r="G127" i="2"/>
  <c r="H127" i="2"/>
  <c r="I127" i="2"/>
  <c r="I25" i="2"/>
  <c r="J127" i="2"/>
  <c r="K127" i="2"/>
  <c r="L127" i="2"/>
  <c r="M127" i="2"/>
  <c r="N127" i="2"/>
  <c r="N25" i="2"/>
  <c r="O127" i="2"/>
  <c r="O25" i="2"/>
  <c r="P127" i="2"/>
  <c r="Q127" i="2"/>
  <c r="R127" i="2"/>
  <c r="S127" i="2"/>
  <c r="T127" i="2"/>
  <c r="U127" i="2"/>
  <c r="V127" i="2"/>
  <c r="V25" i="2"/>
  <c r="W127" i="2"/>
  <c r="X127" i="2"/>
  <c r="Y127" i="2"/>
  <c r="Z127" i="2"/>
  <c r="Z25" i="2"/>
  <c r="AA127" i="2"/>
  <c r="AA25" i="2"/>
  <c r="AB127" i="2"/>
  <c r="AB25" i="2"/>
  <c r="AC127" i="2"/>
  <c r="AD127" i="2"/>
  <c r="D128" i="2"/>
  <c r="E128" i="2"/>
  <c r="F128" i="2"/>
  <c r="G128" i="2"/>
  <c r="H128" i="2"/>
  <c r="I128" i="2"/>
  <c r="J128" i="2"/>
  <c r="J26" i="2"/>
  <c r="K128" i="2"/>
  <c r="L128" i="2"/>
  <c r="M128" i="2"/>
  <c r="M26" i="2"/>
  <c r="N128" i="2"/>
  <c r="N26" i="2"/>
  <c r="O128" i="2"/>
  <c r="P128" i="2"/>
  <c r="Q128" i="2"/>
  <c r="R128" i="2"/>
  <c r="S128" i="2"/>
  <c r="T128" i="2"/>
  <c r="U128" i="2"/>
  <c r="V128" i="2"/>
  <c r="W128" i="2"/>
  <c r="X128" i="2"/>
  <c r="Y128" i="2"/>
  <c r="Y26" i="2"/>
  <c r="Z128" i="2"/>
  <c r="AA128" i="2"/>
  <c r="AB128" i="2"/>
  <c r="AC128" i="2"/>
  <c r="AD128" i="2"/>
  <c r="AD26" i="2"/>
  <c r="D129" i="2"/>
  <c r="E129" i="2"/>
  <c r="F129" i="2"/>
  <c r="G129" i="2"/>
  <c r="H129" i="2"/>
  <c r="I129" i="2"/>
  <c r="I27" i="2"/>
  <c r="J129" i="2"/>
  <c r="K129" i="2"/>
  <c r="L129" i="2"/>
  <c r="M129" i="2"/>
  <c r="N129" i="2"/>
  <c r="O129" i="2"/>
  <c r="P129" i="2"/>
  <c r="Q129" i="2"/>
  <c r="R129" i="2"/>
  <c r="S129" i="2"/>
  <c r="T129" i="2"/>
  <c r="T27" i="2"/>
  <c r="U129" i="2"/>
  <c r="V129" i="2"/>
  <c r="W129" i="2"/>
  <c r="X129" i="2"/>
  <c r="Y129" i="2"/>
  <c r="Z129" i="2"/>
  <c r="AA129" i="2"/>
  <c r="AA27" i="2"/>
  <c r="AB129" i="2"/>
  <c r="AB27" i="2"/>
  <c r="AC129" i="2"/>
  <c r="AD129" i="2"/>
  <c r="D130" i="2"/>
  <c r="E130" i="2"/>
  <c r="F130" i="2"/>
  <c r="G130" i="2"/>
  <c r="H130" i="2"/>
  <c r="H28" i="2"/>
  <c r="I130" i="2"/>
  <c r="J130" i="2"/>
  <c r="K130" i="2"/>
  <c r="L130" i="2"/>
  <c r="M130" i="2"/>
  <c r="N130" i="2"/>
  <c r="O130" i="2"/>
  <c r="P130" i="2"/>
  <c r="Q130" i="2"/>
  <c r="R130" i="2"/>
  <c r="R28" i="2"/>
  <c r="S130" i="2"/>
  <c r="T130" i="2"/>
  <c r="U130" i="2"/>
  <c r="V130" i="2"/>
  <c r="W130" i="2"/>
  <c r="X130" i="2"/>
  <c r="Y130" i="2"/>
  <c r="Z130" i="2"/>
  <c r="AA130" i="2"/>
  <c r="AB130" i="2"/>
  <c r="AB28" i="2"/>
  <c r="AC130" i="2"/>
  <c r="AD130" i="2"/>
  <c r="AD28" i="2"/>
  <c r="D131" i="2"/>
  <c r="D2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P29" i="2"/>
  <c r="Q131" i="2"/>
  <c r="Q29" i="2"/>
  <c r="R131" i="2"/>
  <c r="S131" i="2"/>
  <c r="T131" i="2"/>
  <c r="U131" i="2"/>
  <c r="V131" i="2"/>
  <c r="W131" i="2"/>
  <c r="X131" i="2"/>
  <c r="Y131" i="2"/>
  <c r="Y29" i="2"/>
  <c r="Z131" i="2"/>
  <c r="AA131" i="2"/>
  <c r="AB131" i="2"/>
  <c r="AB29" i="2"/>
  <c r="AC131" i="2"/>
  <c r="AC29" i="2"/>
  <c r="AD131" i="2"/>
  <c r="D132" i="2"/>
  <c r="E132" i="2"/>
  <c r="F132" i="2"/>
  <c r="G132" i="2"/>
  <c r="H132" i="2"/>
  <c r="I132" i="2"/>
  <c r="J132" i="2"/>
  <c r="K132" i="2"/>
  <c r="K30" i="2"/>
  <c r="L132" i="2"/>
  <c r="M132" i="2"/>
  <c r="M30" i="2"/>
  <c r="N132" i="2"/>
  <c r="N30" i="2"/>
  <c r="O132" i="2"/>
  <c r="P132" i="2"/>
  <c r="Q132" i="2"/>
  <c r="R132" i="2"/>
  <c r="R30" i="2"/>
  <c r="S132" i="2"/>
  <c r="T132" i="2"/>
  <c r="U132" i="2"/>
  <c r="V132" i="2"/>
  <c r="V30" i="2"/>
  <c r="W132" i="2"/>
  <c r="X132" i="2"/>
  <c r="X30" i="2"/>
  <c r="Y132" i="2"/>
  <c r="Z132" i="2"/>
  <c r="AA132" i="2"/>
  <c r="AB132" i="2"/>
  <c r="AC132" i="2"/>
  <c r="AC30" i="2"/>
  <c r="AD132" i="2"/>
  <c r="D133" i="2"/>
  <c r="E133" i="2"/>
  <c r="F133" i="2"/>
  <c r="G133" i="2"/>
  <c r="H133" i="2"/>
  <c r="H31" i="2"/>
  <c r="I133" i="2"/>
  <c r="I31" i="2"/>
  <c r="J133" i="2"/>
  <c r="J31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D134" i="2"/>
  <c r="E134" i="2"/>
  <c r="F134" i="2"/>
  <c r="G134" i="2"/>
  <c r="H134" i="2"/>
  <c r="I134" i="2"/>
  <c r="J134" i="2"/>
  <c r="K134" i="2"/>
  <c r="K32" i="2"/>
  <c r="L134" i="2"/>
  <c r="L32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X32" i="2"/>
  <c r="Y134" i="2"/>
  <c r="Z134" i="2"/>
  <c r="AA134" i="2"/>
  <c r="AB134" i="2"/>
  <c r="AC134" i="2"/>
  <c r="AC32" i="2"/>
  <c r="AD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W34" i="2"/>
  <c r="X136" i="2"/>
  <c r="X34" i="2"/>
  <c r="Y136" i="2"/>
  <c r="Z136" i="2"/>
  <c r="AA136" i="2"/>
  <c r="AB136" i="2"/>
  <c r="AC136" i="2"/>
  <c r="AD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D138" i="2"/>
  <c r="E138" i="2"/>
  <c r="F138" i="2"/>
  <c r="G138" i="2"/>
  <c r="H138" i="2"/>
  <c r="I138" i="2"/>
  <c r="J138" i="2"/>
  <c r="K138" i="2"/>
  <c r="K36" i="2"/>
  <c r="L138" i="2"/>
  <c r="M138" i="2"/>
  <c r="N138" i="2"/>
  <c r="O138" i="2"/>
  <c r="P138" i="2"/>
  <c r="Q138" i="2"/>
  <c r="Q36" i="2"/>
  <c r="R138" i="2"/>
  <c r="R36" i="2"/>
  <c r="S138" i="2"/>
  <c r="T138" i="2"/>
  <c r="U138" i="2"/>
  <c r="V138" i="2"/>
  <c r="V36" i="2"/>
  <c r="W138" i="2"/>
  <c r="W36" i="2"/>
  <c r="X138" i="2"/>
  <c r="Y138" i="2"/>
  <c r="Z138" i="2"/>
  <c r="AA138" i="2"/>
  <c r="AB138" i="2"/>
  <c r="AB36" i="2"/>
  <c r="AC138" i="2"/>
  <c r="AC36" i="2"/>
  <c r="AD138" i="2"/>
  <c r="AD36" i="2"/>
  <c r="D139" i="2"/>
  <c r="E139" i="2"/>
  <c r="F139" i="2"/>
  <c r="G139" i="2"/>
  <c r="H139" i="2"/>
  <c r="I139" i="2"/>
  <c r="J139" i="2"/>
  <c r="J37" i="2"/>
  <c r="K139" i="2"/>
  <c r="L139" i="2"/>
  <c r="M139" i="2"/>
  <c r="N139" i="2"/>
  <c r="N37" i="2"/>
  <c r="O139" i="2"/>
  <c r="P139" i="2"/>
  <c r="Q139" i="2"/>
  <c r="R139" i="2"/>
  <c r="S139" i="2"/>
  <c r="T139" i="2"/>
  <c r="T37" i="2"/>
  <c r="U139" i="2"/>
  <c r="V139" i="2"/>
  <c r="W139" i="2"/>
  <c r="X139" i="2"/>
  <c r="Y139" i="2"/>
  <c r="Z139" i="2"/>
  <c r="Z37" i="2"/>
  <c r="AA139" i="2"/>
  <c r="AB139" i="2"/>
  <c r="AC139" i="2"/>
  <c r="AD139" i="2"/>
  <c r="D140" i="2"/>
  <c r="E140" i="2"/>
  <c r="F140" i="2"/>
  <c r="G140" i="2"/>
  <c r="H140" i="2"/>
  <c r="I140" i="2"/>
  <c r="J140" i="2"/>
  <c r="J38" i="2"/>
  <c r="K140" i="2"/>
  <c r="K38" i="2"/>
  <c r="L140" i="2"/>
  <c r="M140" i="2"/>
  <c r="N140" i="2"/>
  <c r="O140" i="2"/>
  <c r="P140" i="2"/>
  <c r="Q140" i="2"/>
  <c r="R140" i="2"/>
  <c r="S140" i="2"/>
  <c r="T140" i="2"/>
  <c r="U140" i="2"/>
  <c r="V140" i="2"/>
  <c r="V38" i="2"/>
  <c r="W140" i="2"/>
  <c r="W38" i="2"/>
  <c r="X140" i="2"/>
  <c r="Y140" i="2"/>
  <c r="Z140" i="2"/>
  <c r="AA140" i="2"/>
  <c r="AB140" i="2"/>
  <c r="AC140" i="2"/>
  <c r="AD140" i="2"/>
  <c r="D141" i="2"/>
  <c r="E141" i="2"/>
  <c r="F141" i="2"/>
  <c r="G141" i="2"/>
  <c r="H141" i="2"/>
  <c r="H39" i="2"/>
  <c r="I141" i="2"/>
  <c r="J141" i="2"/>
  <c r="K141" i="2"/>
  <c r="L141" i="2"/>
  <c r="M141" i="2"/>
  <c r="N141" i="2"/>
  <c r="O141" i="2"/>
  <c r="P141" i="2"/>
  <c r="Q141" i="2"/>
  <c r="R141" i="2"/>
  <c r="S141" i="2"/>
  <c r="S39" i="2"/>
  <c r="T141" i="2"/>
  <c r="T39" i="2"/>
  <c r="U141" i="2"/>
  <c r="V141" i="2"/>
  <c r="W141" i="2"/>
  <c r="X141" i="2"/>
  <c r="Y141" i="2"/>
  <c r="Z141" i="2"/>
  <c r="AA141" i="2"/>
  <c r="AB141" i="2"/>
  <c r="AB39" i="2"/>
  <c r="AC141" i="2"/>
  <c r="AD141" i="2"/>
  <c r="D142" i="2"/>
  <c r="D40" i="2"/>
  <c r="E142" i="2"/>
  <c r="F142" i="2"/>
  <c r="G142" i="2"/>
  <c r="H142" i="2"/>
  <c r="H40" i="2"/>
  <c r="I142" i="2"/>
  <c r="J142" i="2"/>
  <c r="J40" i="2"/>
  <c r="K142" i="2"/>
  <c r="L142" i="2"/>
  <c r="M142" i="2"/>
  <c r="N142" i="2"/>
  <c r="O142" i="2"/>
  <c r="P142" i="2"/>
  <c r="P40" i="2"/>
  <c r="Q142" i="2"/>
  <c r="Q40" i="2"/>
  <c r="R142" i="2"/>
  <c r="S142" i="2"/>
  <c r="T142" i="2"/>
  <c r="U142" i="2"/>
  <c r="V142" i="2"/>
  <c r="W142" i="2"/>
  <c r="W40" i="2"/>
  <c r="X142" i="2"/>
  <c r="X40" i="2"/>
  <c r="Y142" i="2"/>
  <c r="Z142" i="2"/>
  <c r="AA142" i="2"/>
  <c r="AB142" i="2"/>
  <c r="AB40" i="2"/>
  <c r="AC142" i="2"/>
  <c r="AD142" i="2"/>
  <c r="D143" i="2"/>
  <c r="E143" i="2"/>
  <c r="F143" i="2"/>
  <c r="G143" i="2"/>
  <c r="G41" i="2"/>
  <c r="H143" i="2"/>
  <c r="H41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T41" i="2"/>
  <c r="U143" i="2"/>
  <c r="U41" i="2"/>
  <c r="V143" i="2"/>
  <c r="W143" i="2"/>
  <c r="X143" i="2"/>
  <c r="Y143" i="2"/>
  <c r="Z143" i="2"/>
  <c r="AA143" i="2"/>
  <c r="AB143" i="2"/>
  <c r="AC143" i="2"/>
  <c r="AD143" i="2"/>
  <c r="D144" i="2"/>
  <c r="E144" i="2"/>
  <c r="F144" i="2"/>
  <c r="G144" i="2"/>
  <c r="H144" i="2"/>
  <c r="I144" i="2"/>
  <c r="J144" i="2"/>
  <c r="J42" i="2"/>
  <c r="K144" i="2"/>
  <c r="K42" i="2"/>
  <c r="L144" i="2"/>
  <c r="M144" i="2"/>
  <c r="N144" i="2"/>
  <c r="O144" i="2"/>
  <c r="P144" i="2"/>
  <c r="Q144" i="2"/>
  <c r="Q42" i="2"/>
  <c r="R144" i="2"/>
  <c r="S144" i="2"/>
  <c r="S42" i="2"/>
  <c r="T144" i="2"/>
  <c r="U144" i="2"/>
  <c r="V144" i="2"/>
  <c r="V42" i="2"/>
  <c r="W144" i="2"/>
  <c r="W42" i="2"/>
  <c r="X144" i="2"/>
  <c r="Y144" i="2"/>
  <c r="Z144" i="2"/>
  <c r="AA144" i="2"/>
  <c r="AB144" i="2"/>
  <c r="AC144" i="2"/>
  <c r="AC42" i="2"/>
  <c r="AD144" i="2"/>
  <c r="D145" i="2"/>
  <c r="E145" i="2"/>
  <c r="F145" i="2"/>
  <c r="G145" i="2"/>
  <c r="G43" i="2"/>
  <c r="H145" i="2"/>
  <c r="H43" i="2"/>
  <c r="I145" i="2"/>
  <c r="J145" i="2"/>
  <c r="K145" i="2"/>
  <c r="L145" i="2"/>
  <c r="M145" i="2"/>
  <c r="N145" i="2"/>
  <c r="O145" i="2"/>
  <c r="P145" i="2"/>
  <c r="Q145" i="2"/>
  <c r="R145" i="2"/>
  <c r="S145" i="2"/>
  <c r="S43" i="2"/>
  <c r="T145" i="2"/>
  <c r="U145" i="2"/>
  <c r="V145" i="2"/>
  <c r="W145" i="2"/>
  <c r="X145" i="2"/>
  <c r="Y145" i="2"/>
  <c r="Z145" i="2"/>
  <c r="AA145" i="2"/>
  <c r="AB145" i="2"/>
  <c r="AC145" i="2"/>
  <c r="AD145" i="2"/>
  <c r="D146" i="2"/>
  <c r="D44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P44" i="2"/>
  <c r="Q146" i="2"/>
  <c r="R146" i="2"/>
  <c r="S146" i="2"/>
  <c r="T146" i="2"/>
  <c r="U146" i="2"/>
  <c r="V146" i="2"/>
  <c r="W146" i="2"/>
  <c r="W44" i="2"/>
  <c r="X146" i="2"/>
  <c r="Y146" i="2"/>
  <c r="Z146" i="2"/>
  <c r="AA146" i="2"/>
  <c r="AB146" i="2"/>
  <c r="AB44" i="2"/>
  <c r="AC146" i="2"/>
  <c r="AD146" i="2"/>
  <c r="D147" i="2"/>
  <c r="E147" i="2"/>
  <c r="F147" i="2"/>
  <c r="G147" i="2"/>
  <c r="H147" i="2"/>
  <c r="I147" i="2"/>
  <c r="J147" i="2"/>
  <c r="K147" i="2"/>
  <c r="L147" i="2"/>
  <c r="M147" i="2"/>
  <c r="N147" i="2"/>
  <c r="N45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Z45" i="2"/>
  <c r="AA147" i="2"/>
  <c r="AB147" i="2"/>
  <c r="AC147" i="2"/>
  <c r="AD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D149" i="2"/>
  <c r="D46" i="2"/>
  <c r="E149" i="2"/>
  <c r="F149" i="2"/>
  <c r="F46" i="2"/>
  <c r="G149" i="2"/>
  <c r="G46" i="2"/>
  <c r="H149" i="2"/>
  <c r="I149" i="2"/>
  <c r="J149" i="2"/>
  <c r="K149" i="2"/>
  <c r="K46" i="2"/>
  <c r="L149" i="2"/>
  <c r="M149" i="2"/>
  <c r="N149" i="2"/>
  <c r="N46" i="2"/>
  <c r="O149" i="2"/>
  <c r="P149" i="2"/>
  <c r="Q149" i="2"/>
  <c r="R149" i="2"/>
  <c r="R46" i="2"/>
  <c r="S149" i="2"/>
  <c r="S46" i="2"/>
  <c r="T149" i="2"/>
  <c r="U149" i="2"/>
  <c r="V149" i="2"/>
  <c r="W149" i="2"/>
  <c r="X149" i="2"/>
  <c r="Y149" i="2"/>
  <c r="Y46" i="2"/>
  <c r="Z149" i="2"/>
  <c r="Z46" i="2"/>
  <c r="AA149" i="2"/>
  <c r="AB149" i="2"/>
  <c r="AC149" i="2"/>
  <c r="AD149" i="2"/>
  <c r="AD46" i="2"/>
  <c r="D150" i="2"/>
  <c r="D47" i="2"/>
  <c r="E150" i="2"/>
  <c r="F150" i="2"/>
  <c r="G150" i="2"/>
  <c r="H150" i="2"/>
  <c r="I150" i="2"/>
  <c r="I47" i="2"/>
  <c r="J150" i="2"/>
  <c r="K150" i="2"/>
  <c r="L150" i="2"/>
  <c r="M150" i="2"/>
  <c r="N150" i="2"/>
  <c r="O150" i="2"/>
  <c r="P150" i="2"/>
  <c r="P47" i="2"/>
  <c r="Q150" i="2"/>
  <c r="R150" i="2"/>
  <c r="S150" i="2"/>
  <c r="T150" i="2"/>
  <c r="U150" i="2"/>
  <c r="V150" i="2"/>
  <c r="W150" i="2"/>
  <c r="X150" i="2"/>
  <c r="Y150" i="2"/>
  <c r="Z150" i="2"/>
  <c r="AA150" i="2"/>
  <c r="AA47" i="2"/>
  <c r="AB150" i="2"/>
  <c r="AB47" i="2"/>
  <c r="AC150" i="2"/>
  <c r="AD150" i="2"/>
  <c r="D151" i="2"/>
  <c r="E151" i="2"/>
  <c r="F151" i="2"/>
  <c r="G151" i="2"/>
  <c r="H151" i="2"/>
  <c r="I151" i="2"/>
  <c r="J151" i="2"/>
  <c r="K151" i="2"/>
  <c r="K48" i="2"/>
  <c r="L151" i="2"/>
  <c r="M151" i="2"/>
  <c r="N151" i="2"/>
  <c r="O151" i="2"/>
  <c r="P151" i="2"/>
  <c r="Q151" i="2"/>
  <c r="R151" i="2"/>
  <c r="S151" i="2"/>
  <c r="S48" i="2"/>
  <c r="T151" i="2"/>
  <c r="U151" i="2"/>
  <c r="V151" i="2"/>
  <c r="V48" i="2"/>
  <c r="W151" i="2"/>
  <c r="X151" i="2"/>
  <c r="X48" i="2"/>
  <c r="Y151" i="2"/>
  <c r="Z151" i="2"/>
  <c r="AA151" i="2"/>
  <c r="AB151" i="2"/>
  <c r="AC151" i="2"/>
  <c r="AD151" i="2"/>
  <c r="D152" i="2"/>
  <c r="E152" i="2"/>
  <c r="F152" i="2"/>
  <c r="G152" i="2"/>
  <c r="H152" i="2"/>
  <c r="I152" i="2"/>
  <c r="I49" i="2"/>
  <c r="J152" i="2"/>
  <c r="K152" i="2"/>
  <c r="K49" i="2"/>
  <c r="L152" i="2"/>
  <c r="M152" i="2"/>
  <c r="N152" i="2"/>
  <c r="N50" i="2"/>
  <c r="O152" i="2"/>
  <c r="P152" i="2"/>
  <c r="Q152" i="2"/>
  <c r="R152" i="2"/>
  <c r="S152" i="2"/>
  <c r="T152" i="2"/>
  <c r="U152" i="2"/>
  <c r="U49" i="2"/>
  <c r="V152" i="2"/>
  <c r="V49" i="2"/>
  <c r="W152" i="2"/>
  <c r="X152" i="2"/>
  <c r="Y152" i="2"/>
  <c r="Z152" i="2"/>
  <c r="AA152" i="2"/>
  <c r="AB152" i="2"/>
  <c r="AB49" i="2"/>
  <c r="AC152" i="2"/>
  <c r="AD152" i="2"/>
  <c r="D153" i="2"/>
  <c r="E153" i="2"/>
  <c r="F153" i="2"/>
  <c r="F51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D51" i="2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52" i="16"/>
  <c r="A103" i="16"/>
  <c r="D60" i="16"/>
  <c r="C85" i="18"/>
  <c r="E60" i="16"/>
  <c r="F60" i="16"/>
  <c r="E85" i="18"/>
  <c r="G60" i="16"/>
  <c r="F85" i="18"/>
  <c r="H60" i="16"/>
  <c r="G85" i="18"/>
  <c r="G42" i="18"/>
  <c r="I60" i="16"/>
  <c r="H85" i="18"/>
  <c r="J60" i="16"/>
  <c r="I85" i="18"/>
  <c r="K60" i="16"/>
  <c r="J85" i="18"/>
  <c r="L60" i="16"/>
  <c r="K85" i="18"/>
  <c r="M60" i="16"/>
  <c r="L85" i="18"/>
  <c r="N60" i="16"/>
  <c r="M85" i="18"/>
  <c r="O60" i="16"/>
  <c r="N85" i="18"/>
  <c r="P60" i="16"/>
  <c r="O85" i="18"/>
  <c r="Q60" i="16"/>
  <c r="P85" i="18"/>
  <c r="R60" i="16"/>
  <c r="Q85" i="18"/>
  <c r="S60" i="16"/>
  <c r="R85" i="18"/>
  <c r="T60" i="16"/>
  <c r="S85" i="18"/>
  <c r="S42" i="18"/>
  <c r="U60" i="16"/>
  <c r="T85" i="18"/>
  <c r="V60" i="16"/>
  <c r="U85" i="18"/>
  <c r="W60" i="16"/>
  <c r="V85" i="18"/>
  <c r="X60" i="16"/>
  <c r="W85" i="18"/>
  <c r="Y60" i="16"/>
  <c r="X85" i="18"/>
  <c r="Z60" i="16"/>
  <c r="Y85" i="18"/>
  <c r="AA60" i="16"/>
  <c r="Z85" i="18"/>
  <c r="AB60" i="16"/>
  <c r="AA85" i="18"/>
  <c r="AC60" i="16"/>
  <c r="AB85" i="18"/>
  <c r="AD60" i="16"/>
  <c r="AC85" i="18"/>
  <c r="AE60" i="16"/>
  <c r="AD85" i="18"/>
  <c r="AD42" i="18"/>
  <c r="AF60" i="16"/>
  <c r="AE85" i="18"/>
  <c r="D61" i="16"/>
  <c r="C86" i="18"/>
  <c r="E61" i="16"/>
  <c r="F61" i="16"/>
  <c r="E86" i="18"/>
  <c r="G61" i="16"/>
  <c r="F86" i="18"/>
  <c r="H61" i="16"/>
  <c r="G86" i="18"/>
  <c r="I61" i="16"/>
  <c r="H86" i="18"/>
  <c r="J61" i="16"/>
  <c r="I86" i="18"/>
  <c r="K61" i="16"/>
  <c r="J86" i="18"/>
  <c r="L61" i="16"/>
  <c r="K86" i="18"/>
  <c r="M61" i="16"/>
  <c r="L86" i="18"/>
  <c r="N61" i="16"/>
  <c r="M86" i="18"/>
  <c r="O61" i="16"/>
  <c r="N86" i="18"/>
  <c r="P61" i="16"/>
  <c r="O86" i="18"/>
  <c r="Q61" i="16"/>
  <c r="P86" i="18"/>
  <c r="R61" i="16"/>
  <c r="Q86" i="18"/>
  <c r="S61" i="16"/>
  <c r="R86" i="18"/>
  <c r="T61" i="16"/>
  <c r="S86" i="18"/>
  <c r="U61" i="16"/>
  <c r="T86" i="18"/>
  <c r="V61" i="16"/>
  <c r="U86" i="18"/>
  <c r="W61" i="16"/>
  <c r="V86" i="18"/>
  <c r="X61" i="16"/>
  <c r="W86" i="18"/>
  <c r="Y61" i="16"/>
  <c r="X86" i="18"/>
  <c r="Z61" i="16"/>
  <c r="Y86" i="18"/>
  <c r="AA61" i="16"/>
  <c r="Z86" i="18"/>
  <c r="AB61" i="16"/>
  <c r="AA86" i="18"/>
  <c r="AC61" i="16"/>
  <c r="AB86" i="18"/>
  <c r="AD61" i="16"/>
  <c r="AC86" i="18"/>
  <c r="AE61" i="16"/>
  <c r="AD86" i="18"/>
  <c r="AD43" i="18"/>
  <c r="AF61" i="16"/>
  <c r="AE86" i="18"/>
  <c r="AI63" i="16"/>
  <c r="AI64" i="16"/>
  <c r="AI65" i="16"/>
  <c r="AI66" i="16"/>
  <c r="AI67" i="16"/>
  <c r="AI68" i="16"/>
  <c r="AI17" i="16"/>
  <c r="AI69" i="16"/>
  <c r="AI70" i="16"/>
  <c r="AI71" i="16"/>
  <c r="AI72" i="16"/>
  <c r="AI73" i="16"/>
  <c r="AI73" i="2" s="1"/>
  <c r="AI22" i="2" s="1"/>
  <c r="AJ22" i="2" s="1"/>
  <c r="AI74" i="16"/>
  <c r="AI75" i="16"/>
  <c r="AI76" i="16"/>
  <c r="AI77" i="16"/>
  <c r="AI78" i="16"/>
  <c r="AI79" i="16"/>
  <c r="AI80" i="16"/>
  <c r="AI29" i="16"/>
  <c r="AI81" i="16"/>
  <c r="AI82" i="16"/>
  <c r="AI83" i="16"/>
  <c r="AI84" i="16"/>
  <c r="AI85" i="16"/>
  <c r="AI86" i="16"/>
  <c r="AI87" i="16"/>
  <c r="AI88" i="16"/>
  <c r="AI89" i="16"/>
  <c r="AI90" i="16"/>
  <c r="AI91" i="16"/>
  <c r="AI92" i="16"/>
  <c r="AI41" i="16" s="1"/>
  <c r="AJ41" i="16" s="1"/>
  <c r="AI93" i="16"/>
  <c r="AI94" i="16"/>
  <c r="AI95" i="16"/>
  <c r="AI96" i="16"/>
  <c r="AI97" i="16"/>
  <c r="AI98" i="16"/>
  <c r="AI99" i="16"/>
  <c r="AI100" i="16"/>
  <c r="AI101" i="16"/>
  <c r="AI102" i="16"/>
  <c r="D111" i="16"/>
  <c r="C128" i="18"/>
  <c r="E111" i="16"/>
  <c r="F111" i="16"/>
  <c r="E128" i="18"/>
  <c r="G111" i="16"/>
  <c r="F128" i="18"/>
  <c r="H111" i="16"/>
  <c r="G128" i="18"/>
  <c r="I111" i="16"/>
  <c r="H128" i="18"/>
  <c r="J111" i="16"/>
  <c r="I128" i="18"/>
  <c r="K111" i="16"/>
  <c r="J128" i="18"/>
  <c r="L111" i="16"/>
  <c r="K128" i="18"/>
  <c r="M111" i="16"/>
  <c r="L128" i="18"/>
  <c r="N111" i="16"/>
  <c r="M128" i="18"/>
  <c r="O111" i="16"/>
  <c r="N128" i="18"/>
  <c r="P111" i="16"/>
  <c r="O128" i="18"/>
  <c r="Q111" i="16"/>
  <c r="P128" i="18"/>
  <c r="R111" i="16"/>
  <c r="Q128" i="18"/>
  <c r="S111" i="16"/>
  <c r="R128" i="18"/>
  <c r="T111" i="16"/>
  <c r="S128" i="18"/>
  <c r="U111" i="16"/>
  <c r="T128" i="18"/>
  <c r="V111" i="16"/>
  <c r="U128" i="18"/>
  <c r="W111" i="16"/>
  <c r="V128" i="18"/>
  <c r="X111" i="16"/>
  <c r="W128" i="18"/>
  <c r="Y111" i="16"/>
  <c r="X128" i="18"/>
  <c r="Z111" i="16"/>
  <c r="Y128" i="18"/>
  <c r="AA111" i="16"/>
  <c r="Z128" i="18"/>
  <c r="AB111" i="16"/>
  <c r="AA128" i="18"/>
  <c r="AC111" i="16"/>
  <c r="AB128" i="18"/>
  <c r="AD111" i="16"/>
  <c r="AC128" i="18"/>
  <c r="AE111" i="16"/>
  <c r="AF111" i="16"/>
  <c r="AE128" i="18"/>
  <c r="D112" i="16"/>
  <c r="C129" i="18"/>
  <c r="E112" i="16"/>
  <c r="F112" i="16"/>
  <c r="E129" i="18"/>
  <c r="G112" i="16"/>
  <c r="F129" i="18"/>
  <c r="H112" i="16"/>
  <c r="G129" i="18"/>
  <c r="G43" i="18"/>
  <c r="I112" i="16"/>
  <c r="H129" i="18"/>
  <c r="J112" i="16"/>
  <c r="I129" i="18"/>
  <c r="K112" i="16"/>
  <c r="J129" i="18"/>
  <c r="L112" i="16"/>
  <c r="K129" i="18"/>
  <c r="M112" i="16"/>
  <c r="L129" i="18"/>
  <c r="N112" i="16"/>
  <c r="M129" i="18"/>
  <c r="O112" i="16"/>
  <c r="N129" i="18"/>
  <c r="P112" i="16"/>
  <c r="O129" i="18"/>
  <c r="Q112" i="16"/>
  <c r="P129" i="18"/>
  <c r="R112" i="16"/>
  <c r="Q129" i="18"/>
  <c r="S112" i="16"/>
  <c r="R129" i="18"/>
  <c r="T112" i="16"/>
  <c r="S129" i="18"/>
  <c r="U112" i="16"/>
  <c r="T129" i="18"/>
  <c r="V112" i="16"/>
  <c r="U129" i="18"/>
  <c r="W112" i="16"/>
  <c r="V129" i="18"/>
  <c r="V43" i="18"/>
  <c r="X112" i="16"/>
  <c r="W129" i="18"/>
  <c r="Y112" i="16"/>
  <c r="X129" i="18"/>
  <c r="Z112" i="16"/>
  <c r="Y129" i="18"/>
  <c r="AA112" i="16"/>
  <c r="Z129" i="18"/>
  <c r="AB112" i="16"/>
  <c r="AA129" i="18"/>
  <c r="AC112" i="16"/>
  <c r="AB129" i="18"/>
  <c r="AD112" i="16"/>
  <c r="AC129" i="18"/>
  <c r="AE112" i="16"/>
  <c r="AF112" i="16"/>
  <c r="AE129" i="18"/>
  <c r="AI114" i="16"/>
  <c r="AI115" i="16"/>
  <c r="AI116" i="16"/>
  <c r="AI117" i="16"/>
  <c r="AI118" i="16"/>
  <c r="AI119" i="16"/>
  <c r="AI120" i="16"/>
  <c r="AI121" i="16"/>
  <c r="AI122" i="16"/>
  <c r="AI123" i="16"/>
  <c r="AI124" i="16"/>
  <c r="AI125" i="16"/>
  <c r="AI126" i="16"/>
  <c r="AI127" i="16"/>
  <c r="AI128" i="16"/>
  <c r="AI129" i="16"/>
  <c r="AI130" i="16"/>
  <c r="AI131" i="16"/>
  <c r="AI132" i="16"/>
  <c r="AI133" i="16"/>
  <c r="AI134" i="16"/>
  <c r="AI135" i="16"/>
  <c r="AJ135" i="16"/>
  <c r="AI136" i="16"/>
  <c r="AJ136" i="16"/>
  <c r="AI137" i="16"/>
  <c r="AI138" i="16"/>
  <c r="AI139" i="16"/>
  <c r="AI140" i="16"/>
  <c r="AI141" i="16"/>
  <c r="AJ141" i="16"/>
  <c r="AI142" i="16"/>
  <c r="AI143" i="16"/>
  <c r="AI144" i="16"/>
  <c r="AI145" i="16"/>
  <c r="AI146" i="16"/>
  <c r="AI147" i="16"/>
  <c r="AJ147" i="16"/>
  <c r="AI148" i="16"/>
  <c r="AI149" i="16"/>
  <c r="AI150" i="16"/>
  <c r="AI151" i="16"/>
  <c r="AI152" i="16"/>
  <c r="AI50" i="16"/>
  <c r="AI153" i="16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52" i="15"/>
  <c r="D60" i="15"/>
  <c r="C83" i="18"/>
  <c r="E60" i="15"/>
  <c r="F60" i="15"/>
  <c r="E83" i="18"/>
  <c r="G60" i="15"/>
  <c r="F83" i="18"/>
  <c r="H60" i="15"/>
  <c r="G83" i="18"/>
  <c r="I60" i="15"/>
  <c r="H83" i="18"/>
  <c r="J60" i="15"/>
  <c r="I83" i="18"/>
  <c r="K60" i="15"/>
  <c r="J83" i="18"/>
  <c r="L60" i="15"/>
  <c r="K83" i="18"/>
  <c r="M60" i="15"/>
  <c r="L83" i="18"/>
  <c r="N60" i="15"/>
  <c r="M83" i="18"/>
  <c r="O60" i="15"/>
  <c r="N83" i="18"/>
  <c r="P60" i="15"/>
  <c r="O83" i="18"/>
  <c r="Q60" i="15"/>
  <c r="P83" i="18"/>
  <c r="R60" i="15"/>
  <c r="Q83" i="18"/>
  <c r="S60" i="15"/>
  <c r="R83" i="18"/>
  <c r="T60" i="15"/>
  <c r="S83" i="18"/>
  <c r="U60" i="15"/>
  <c r="T83" i="18"/>
  <c r="V60" i="15"/>
  <c r="U83" i="18"/>
  <c r="W60" i="15"/>
  <c r="V83" i="18"/>
  <c r="X60" i="15"/>
  <c r="W83" i="18"/>
  <c r="Y60" i="15"/>
  <c r="X83" i="18"/>
  <c r="Z60" i="15"/>
  <c r="Y83" i="18"/>
  <c r="AA60" i="15"/>
  <c r="Z83" i="18"/>
  <c r="AB60" i="15"/>
  <c r="AA83" i="18"/>
  <c r="AC60" i="15"/>
  <c r="AB83" i="18"/>
  <c r="AD60" i="15"/>
  <c r="AC83" i="18"/>
  <c r="AE60" i="15"/>
  <c r="AD83" i="18"/>
  <c r="AD40" i="18"/>
  <c r="AF60" i="15"/>
  <c r="AE83" i="18"/>
  <c r="D61" i="15"/>
  <c r="C84" i="18"/>
  <c r="E61" i="15"/>
  <c r="F61" i="15"/>
  <c r="E84" i="18"/>
  <c r="G61" i="15"/>
  <c r="F84" i="18"/>
  <c r="H61" i="15"/>
  <c r="G84" i="18"/>
  <c r="I61" i="15"/>
  <c r="H84" i="18"/>
  <c r="J61" i="15"/>
  <c r="I84" i="18"/>
  <c r="K61" i="15"/>
  <c r="J84" i="18"/>
  <c r="L61" i="15"/>
  <c r="K84" i="18"/>
  <c r="M61" i="15"/>
  <c r="L84" i="18"/>
  <c r="N61" i="15"/>
  <c r="M84" i="18"/>
  <c r="O61" i="15"/>
  <c r="N84" i="18"/>
  <c r="P61" i="15"/>
  <c r="O84" i="18"/>
  <c r="Q61" i="15"/>
  <c r="P84" i="18"/>
  <c r="R61" i="15"/>
  <c r="Q84" i="18"/>
  <c r="S61" i="15"/>
  <c r="R84" i="18"/>
  <c r="T61" i="15"/>
  <c r="S84" i="18"/>
  <c r="U61" i="15"/>
  <c r="T84" i="18"/>
  <c r="V61" i="15"/>
  <c r="U84" i="18"/>
  <c r="W61" i="15"/>
  <c r="V84" i="18"/>
  <c r="X61" i="15"/>
  <c r="W84" i="18"/>
  <c r="Y61" i="15"/>
  <c r="X84" i="18"/>
  <c r="Z61" i="15"/>
  <c r="Y84" i="18"/>
  <c r="AA61" i="15"/>
  <c r="Z84" i="18"/>
  <c r="AB61" i="15"/>
  <c r="AA84" i="18"/>
  <c r="AC61" i="15"/>
  <c r="AB84" i="18"/>
  <c r="AD61" i="15"/>
  <c r="AC84" i="18"/>
  <c r="AE61" i="15"/>
  <c r="AD84" i="18"/>
  <c r="AD41" i="18"/>
  <c r="AF61" i="15"/>
  <c r="AE84" i="18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AI61" i="15" s="1"/>
  <c r="AI101" i="15"/>
  <c r="AI50" i="15" s="1"/>
  <c r="AJ50" i="15" s="1"/>
  <c r="AI102" i="15"/>
  <c r="AI51" i="15"/>
  <c r="D111" i="15"/>
  <c r="C126" i="18"/>
  <c r="E111" i="15"/>
  <c r="F111" i="15"/>
  <c r="E126" i="18"/>
  <c r="G111" i="15"/>
  <c r="H111" i="15"/>
  <c r="G126" i="18"/>
  <c r="I111" i="15"/>
  <c r="H126" i="18"/>
  <c r="J111" i="15"/>
  <c r="I126" i="18"/>
  <c r="K111" i="15"/>
  <c r="J126" i="18"/>
  <c r="L111" i="15"/>
  <c r="K126" i="18"/>
  <c r="M111" i="15"/>
  <c r="L126" i="18"/>
  <c r="N111" i="15"/>
  <c r="M126" i="18"/>
  <c r="O111" i="15"/>
  <c r="N126" i="18"/>
  <c r="P111" i="15"/>
  <c r="O126" i="18"/>
  <c r="Q111" i="15"/>
  <c r="P126" i="18"/>
  <c r="R111" i="15"/>
  <c r="Q126" i="18"/>
  <c r="S111" i="15"/>
  <c r="R126" i="18"/>
  <c r="T111" i="15"/>
  <c r="S126" i="18"/>
  <c r="U111" i="15"/>
  <c r="T126" i="18"/>
  <c r="V111" i="15"/>
  <c r="U126" i="18"/>
  <c r="W111" i="15"/>
  <c r="V126" i="18"/>
  <c r="X111" i="15"/>
  <c r="W126" i="18"/>
  <c r="Y111" i="15"/>
  <c r="X126" i="18"/>
  <c r="Z111" i="15"/>
  <c r="Y126" i="18"/>
  <c r="AA111" i="15"/>
  <c r="Z126" i="18"/>
  <c r="AB111" i="15"/>
  <c r="AA126" i="18"/>
  <c r="AC111" i="15"/>
  <c r="AB126" i="18"/>
  <c r="AD111" i="15"/>
  <c r="AC126" i="18"/>
  <c r="AE111" i="15"/>
  <c r="AF111" i="15"/>
  <c r="AE126" i="18"/>
  <c r="D112" i="15"/>
  <c r="C127" i="18"/>
  <c r="E112" i="15"/>
  <c r="F112" i="15"/>
  <c r="E127" i="18"/>
  <c r="E41" i="18"/>
  <c r="G112" i="15"/>
  <c r="F127" i="18"/>
  <c r="H112" i="15"/>
  <c r="G127" i="18"/>
  <c r="I112" i="15"/>
  <c r="H127" i="18"/>
  <c r="J112" i="15"/>
  <c r="I127" i="18"/>
  <c r="K112" i="15"/>
  <c r="J127" i="18"/>
  <c r="L112" i="15"/>
  <c r="K127" i="18"/>
  <c r="M112" i="15"/>
  <c r="L127" i="18"/>
  <c r="N112" i="15"/>
  <c r="M127" i="18"/>
  <c r="O112" i="15"/>
  <c r="N127" i="18"/>
  <c r="P112" i="15"/>
  <c r="O127" i="18"/>
  <c r="Q112" i="15"/>
  <c r="P127" i="18"/>
  <c r="R112" i="15"/>
  <c r="Q127" i="18"/>
  <c r="S112" i="15"/>
  <c r="R127" i="18"/>
  <c r="T112" i="15"/>
  <c r="S127" i="18"/>
  <c r="U112" i="15"/>
  <c r="T127" i="18"/>
  <c r="V112" i="15"/>
  <c r="U127" i="18"/>
  <c r="W112" i="15"/>
  <c r="V127" i="18"/>
  <c r="X112" i="15"/>
  <c r="W127" i="18"/>
  <c r="Y112" i="15"/>
  <c r="X127" i="18"/>
  <c r="Z112" i="15"/>
  <c r="Y127" i="18"/>
  <c r="AA112" i="15"/>
  <c r="Z127" i="18"/>
  <c r="AB112" i="15"/>
  <c r="AA127" i="18"/>
  <c r="AC112" i="15"/>
  <c r="AB127" i="18"/>
  <c r="AD112" i="15"/>
  <c r="AC127" i="18"/>
  <c r="AE112" i="15"/>
  <c r="AF112" i="15"/>
  <c r="AE127" i="18"/>
  <c r="AI114" i="15"/>
  <c r="AI115" i="15"/>
  <c r="AJ115" i="15"/>
  <c r="AI116" i="15"/>
  <c r="AJ116" i="15"/>
  <c r="AI117" i="15"/>
  <c r="AI118" i="15"/>
  <c r="AJ118" i="15"/>
  <c r="AI119" i="15"/>
  <c r="AI120" i="15"/>
  <c r="AI121" i="15"/>
  <c r="AI122" i="15"/>
  <c r="AJ122" i="15"/>
  <c r="AI123" i="15"/>
  <c r="AI124" i="15"/>
  <c r="AI125" i="15"/>
  <c r="AI126" i="15"/>
  <c r="AI127" i="15"/>
  <c r="AI128" i="15"/>
  <c r="AJ128" i="15"/>
  <c r="AI129" i="15"/>
  <c r="AI130" i="15"/>
  <c r="AI131" i="15"/>
  <c r="AI132" i="15"/>
  <c r="AJ132" i="15"/>
  <c r="AI133" i="15"/>
  <c r="AI134" i="15"/>
  <c r="AJ134" i="15"/>
  <c r="AI135" i="15"/>
  <c r="AJ135" i="15"/>
  <c r="AI136" i="15"/>
  <c r="AI137" i="15"/>
  <c r="AI138" i="15"/>
  <c r="AI36" i="15"/>
  <c r="AI139" i="15"/>
  <c r="AI140" i="15"/>
  <c r="AI141" i="15"/>
  <c r="AI142" i="15"/>
  <c r="AI143" i="15"/>
  <c r="AI144" i="15"/>
  <c r="AI145" i="15"/>
  <c r="AI146" i="15"/>
  <c r="AI147" i="15"/>
  <c r="AI148" i="15"/>
  <c r="AJ148" i="15"/>
  <c r="AI149" i="15"/>
  <c r="AJ149" i="15"/>
  <c r="AI150" i="15"/>
  <c r="AI151" i="15"/>
  <c r="AI152" i="15"/>
  <c r="AI153" i="15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52" i="3"/>
  <c r="D60" i="3"/>
  <c r="C81" i="18"/>
  <c r="E60" i="3"/>
  <c r="F60" i="3"/>
  <c r="E81" i="18"/>
  <c r="G60" i="3"/>
  <c r="F81" i="18"/>
  <c r="H60" i="3"/>
  <c r="G81" i="18"/>
  <c r="I60" i="3"/>
  <c r="H81" i="18"/>
  <c r="J60" i="3"/>
  <c r="I81" i="18"/>
  <c r="K60" i="3"/>
  <c r="J81" i="18"/>
  <c r="L60" i="3"/>
  <c r="K81" i="18"/>
  <c r="M60" i="3"/>
  <c r="L81" i="18"/>
  <c r="N60" i="3"/>
  <c r="M81" i="18"/>
  <c r="O60" i="3"/>
  <c r="N81" i="18"/>
  <c r="P60" i="3"/>
  <c r="O81" i="18"/>
  <c r="Q60" i="3"/>
  <c r="P81" i="18"/>
  <c r="R60" i="3"/>
  <c r="Q81" i="18"/>
  <c r="S60" i="3"/>
  <c r="R81" i="18"/>
  <c r="T60" i="3"/>
  <c r="S81" i="18"/>
  <c r="U60" i="3"/>
  <c r="T81" i="18"/>
  <c r="V60" i="3"/>
  <c r="U81" i="18"/>
  <c r="W60" i="3"/>
  <c r="V81" i="18"/>
  <c r="X60" i="3"/>
  <c r="W81" i="18"/>
  <c r="Y60" i="3"/>
  <c r="X81" i="18"/>
  <c r="Z60" i="3"/>
  <c r="Y81" i="18"/>
  <c r="AA60" i="3"/>
  <c r="Z81" i="18"/>
  <c r="AB60" i="3"/>
  <c r="AA81" i="18"/>
  <c r="AC60" i="3"/>
  <c r="AB81" i="18"/>
  <c r="AD60" i="3"/>
  <c r="AC81" i="18"/>
  <c r="AE60" i="3"/>
  <c r="AD81" i="18"/>
  <c r="AD38" i="18"/>
  <c r="AF60" i="3"/>
  <c r="AE81" i="18"/>
  <c r="D61" i="3"/>
  <c r="C82" i="18"/>
  <c r="E61" i="3"/>
  <c r="F61" i="3"/>
  <c r="E82" i="18"/>
  <c r="G61" i="3"/>
  <c r="F82" i="18"/>
  <c r="H61" i="3"/>
  <c r="G82" i="18"/>
  <c r="I61" i="3"/>
  <c r="H82" i="18"/>
  <c r="J61" i="3"/>
  <c r="I82" i="18"/>
  <c r="K61" i="3"/>
  <c r="J82" i="18"/>
  <c r="J39" i="18"/>
  <c r="L61" i="3"/>
  <c r="K82" i="18"/>
  <c r="M61" i="3"/>
  <c r="L82" i="18"/>
  <c r="N61" i="3"/>
  <c r="M82" i="18"/>
  <c r="O61" i="3"/>
  <c r="N82" i="18"/>
  <c r="P61" i="3"/>
  <c r="O82" i="18"/>
  <c r="Q61" i="3"/>
  <c r="P82" i="18"/>
  <c r="R61" i="3"/>
  <c r="Q82" i="18"/>
  <c r="S61" i="3"/>
  <c r="R82" i="18"/>
  <c r="T61" i="3"/>
  <c r="S82" i="18"/>
  <c r="U61" i="3"/>
  <c r="T82" i="18"/>
  <c r="V61" i="3"/>
  <c r="U82" i="18"/>
  <c r="W61" i="3"/>
  <c r="V82" i="18"/>
  <c r="V39" i="18"/>
  <c r="X61" i="3"/>
  <c r="W82" i="18"/>
  <c r="Y61" i="3"/>
  <c r="X82" i="18"/>
  <c r="Z61" i="3"/>
  <c r="Y82" i="18"/>
  <c r="AA61" i="3"/>
  <c r="Z82" i="18"/>
  <c r="AB61" i="3"/>
  <c r="AA82" i="18"/>
  <c r="AC61" i="3"/>
  <c r="AB82" i="18"/>
  <c r="AD61" i="3"/>
  <c r="AC82" i="18"/>
  <c r="AE61" i="3"/>
  <c r="AD82" i="18"/>
  <c r="AD39" i="18"/>
  <c r="AF61" i="3"/>
  <c r="AE82" i="18"/>
  <c r="AI63" i="3"/>
  <c r="AI64" i="3"/>
  <c r="AI65" i="3"/>
  <c r="AI66" i="3"/>
  <c r="AI67" i="3"/>
  <c r="AI68" i="3"/>
  <c r="AI69" i="3"/>
  <c r="AI70" i="3"/>
  <c r="AI71" i="3"/>
  <c r="AI20" i="3" s="1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61" i="3" s="1"/>
  <c r="AH82" i="18" s="1"/>
  <c r="AH39" i="18" s="1"/>
  <c r="AI39" i="18" s="1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49" i="3"/>
  <c r="AI101" i="3"/>
  <c r="AI102" i="3"/>
  <c r="D111" i="3"/>
  <c r="C124" i="18"/>
  <c r="E111" i="3"/>
  <c r="F111" i="3"/>
  <c r="E124" i="18"/>
  <c r="G111" i="3"/>
  <c r="F124" i="18"/>
  <c r="H111" i="3"/>
  <c r="G124" i="18"/>
  <c r="I111" i="3"/>
  <c r="H124" i="18"/>
  <c r="J111" i="3"/>
  <c r="I124" i="18"/>
  <c r="K111" i="3"/>
  <c r="J124" i="18"/>
  <c r="L111" i="3"/>
  <c r="K124" i="18"/>
  <c r="M111" i="3"/>
  <c r="L124" i="18"/>
  <c r="N111" i="3"/>
  <c r="M124" i="18"/>
  <c r="O111" i="3"/>
  <c r="N124" i="18"/>
  <c r="P111" i="3"/>
  <c r="O124" i="18"/>
  <c r="Q111" i="3"/>
  <c r="P124" i="18"/>
  <c r="R111" i="3"/>
  <c r="Q124" i="18"/>
  <c r="S111" i="3"/>
  <c r="R124" i="18"/>
  <c r="R38" i="18"/>
  <c r="T111" i="3"/>
  <c r="S124" i="18"/>
  <c r="U111" i="3"/>
  <c r="T124" i="18"/>
  <c r="V111" i="3"/>
  <c r="U124" i="18"/>
  <c r="W111" i="3"/>
  <c r="V124" i="18"/>
  <c r="X111" i="3"/>
  <c r="W124" i="18"/>
  <c r="Y111" i="3"/>
  <c r="X124" i="18"/>
  <c r="Z111" i="3"/>
  <c r="Y124" i="18"/>
  <c r="AA111" i="3"/>
  <c r="Z124" i="18"/>
  <c r="AB111" i="3"/>
  <c r="AA124" i="18"/>
  <c r="AC111" i="3"/>
  <c r="AB124" i="18"/>
  <c r="AD111" i="3"/>
  <c r="AC124" i="18"/>
  <c r="AE111" i="3"/>
  <c r="AF111" i="3"/>
  <c r="AE124" i="18"/>
  <c r="D112" i="3"/>
  <c r="C125" i="18"/>
  <c r="E112" i="3"/>
  <c r="F112" i="3"/>
  <c r="E125" i="18"/>
  <c r="G112" i="3"/>
  <c r="F125" i="18"/>
  <c r="H112" i="3"/>
  <c r="G125" i="18"/>
  <c r="I112" i="3"/>
  <c r="H125" i="18"/>
  <c r="J112" i="3"/>
  <c r="I125" i="18"/>
  <c r="K112" i="3"/>
  <c r="J125" i="18"/>
  <c r="L112" i="3"/>
  <c r="K125" i="18"/>
  <c r="M112" i="3"/>
  <c r="L125" i="18"/>
  <c r="N112" i="3"/>
  <c r="M125" i="18"/>
  <c r="M39" i="18"/>
  <c r="O112" i="3"/>
  <c r="N125" i="18"/>
  <c r="P112" i="3"/>
  <c r="O125" i="18"/>
  <c r="Q112" i="3"/>
  <c r="P125" i="18"/>
  <c r="R112" i="3"/>
  <c r="Q125" i="18"/>
  <c r="S112" i="3"/>
  <c r="R125" i="18"/>
  <c r="T112" i="3"/>
  <c r="S125" i="18"/>
  <c r="U112" i="3"/>
  <c r="T125" i="18"/>
  <c r="V112" i="3"/>
  <c r="U125" i="18"/>
  <c r="W112" i="3"/>
  <c r="V125" i="18"/>
  <c r="X112" i="3"/>
  <c r="W125" i="18"/>
  <c r="Y112" i="3"/>
  <c r="X125" i="18"/>
  <c r="Z112" i="3"/>
  <c r="Y125" i="18"/>
  <c r="AA112" i="3"/>
  <c r="Z125" i="18"/>
  <c r="AB112" i="3"/>
  <c r="AA125" i="18"/>
  <c r="AC112" i="3"/>
  <c r="AB125" i="18"/>
  <c r="AD112" i="3"/>
  <c r="AC125" i="18"/>
  <c r="AE112" i="3"/>
  <c r="AF112" i="3"/>
  <c r="AE125" i="18"/>
  <c r="AI114" i="3"/>
  <c r="AI115" i="3"/>
  <c r="AI116" i="3"/>
  <c r="AI117" i="3"/>
  <c r="AJ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J133" i="3"/>
  <c r="AI134" i="3"/>
  <c r="AI135" i="3"/>
  <c r="AI136" i="3"/>
  <c r="AI137" i="3"/>
  <c r="AI138" i="3"/>
  <c r="AJ138" i="3"/>
  <c r="AI139" i="3"/>
  <c r="AI140" i="3"/>
  <c r="AI141" i="3"/>
  <c r="AI142" i="3"/>
  <c r="AI143" i="3"/>
  <c r="AI41" i="3"/>
  <c r="AI144" i="3"/>
  <c r="AI145" i="3"/>
  <c r="AI146" i="3"/>
  <c r="AI147" i="3"/>
  <c r="AI148" i="3"/>
  <c r="AI149" i="3"/>
  <c r="AI150" i="3"/>
  <c r="AI151" i="3"/>
  <c r="AI152" i="3"/>
  <c r="AI153" i="3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52" i="4"/>
  <c r="D60" i="4"/>
  <c r="C79" i="18"/>
  <c r="E60" i="4"/>
  <c r="F60" i="4"/>
  <c r="E79" i="18"/>
  <c r="G60" i="4"/>
  <c r="F79" i="18"/>
  <c r="H60" i="4"/>
  <c r="G79" i="18"/>
  <c r="I60" i="4"/>
  <c r="H79" i="18"/>
  <c r="J60" i="4"/>
  <c r="I79" i="18"/>
  <c r="K60" i="4"/>
  <c r="J79" i="18"/>
  <c r="L60" i="4"/>
  <c r="K79" i="18"/>
  <c r="M60" i="4"/>
  <c r="L79" i="18"/>
  <c r="N60" i="4"/>
  <c r="M79" i="18"/>
  <c r="O60" i="4"/>
  <c r="N79" i="18"/>
  <c r="P60" i="4"/>
  <c r="O79" i="18"/>
  <c r="Q60" i="4"/>
  <c r="P79" i="18"/>
  <c r="R60" i="4"/>
  <c r="Q79" i="18"/>
  <c r="S60" i="4"/>
  <c r="R79" i="18"/>
  <c r="T60" i="4"/>
  <c r="S79" i="18"/>
  <c r="U60" i="4"/>
  <c r="T79" i="18"/>
  <c r="V60" i="4"/>
  <c r="U79" i="18"/>
  <c r="W60" i="4"/>
  <c r="V79" i="18"/>
  <c r="X60" i="4"/>
  <c r="W79" i="18"/>
  <c r="Y60" i="4"/>
  <c r="X79" i="18"/>
  <c r="Z60" i="4"/>
  <c r="Y79" i="18"/>
  <c r="AA60" i="4"/>
  <c r="Z79" i="18"/>
  <c r="AB60" i="4"/>
  <c r="AA79" i="18"/>
  <c r="AC60" i="4"/>
  <c r="AB79" i="18"/>
  <c r="AD60" i="4"/>
  <c r="AC79" i="18"/>
  <c r="AE60" i="4"/>
  <c r="AD79" i="18"/>
  <c r="AD36" i="18"/>
  <c r="AF60" i="4"/>
  <c r="AE79" i="18"/>
  <c r="D61" i="4"/>
  <c r="C80" i="18"/>
  <c r="E61" i="4"/>
  <c r="F61" i="4"/>
  <c r="E80" i="18"/>
  <c r="G61" i="4"/>
  <c r="F80" i="18"/>
  <c r="H61" i="4"/>
  <c r="G80" i="18"/>
  <c r="I61" i="4"/>
  <c r="H80" i="18"/>
  <c r="J61" i="4"/>
  <c r="I80" i="18"/>
  <c r="K61" i="4"/>
  <c r="J80" i="18"/>
  <c r="L61" i="4"/>
  <c r="K80" i="18"/>
  <c r="M61" i="4"/>
  <c r="L80" i="18"/>
  <c r="N61" i="4"/>
  <c r="M80" i="18"/>
  <c r="O61" i="4"/>
  <c r="N80" i="18"/>
  <c r="P61" i="4"/>
  <c r="O80" i="18"/>
  <c r="Q61" i="4"/>
  <c r="P80" i="18"/>
  <c r="R61" i="4"/>
  <c r="Q80" i="18"/>
  <c r="S61" i="4"/>
  <c r="R80" i="18"/>
  <c r="T61" i="4"/>
  <c r="S80" i="18"/>
  <c r="U61" i="4"/>
  <c r="T80" i="18"/>
  <c r="V61" i="4"/>
  <c r="U80" i="18"/>
  <c r="W61" i="4"/>
  <c r="V80" i="18"/>
  <c r="X61" i="4"/>
  <c r="W80" i="18"/>
  <c r="Y61" i="4"/>
  <c r="X80" i="18"/>
  <c r="Z61" i="4"/>
  <c r="Y80" i="18"/>
  <c r="AA61" i="4"/>
  <c r="Z80" i="18"/>
  <c r="AB61" i="4"/>
  <c r="AA80" i="18"/>
  <c r="AC61" i="4"/>
  <c r="AB80" i="18"/>
  <c r="AD61" i="4"/>
  <c r="AC80" i="18"/>
  <c r="AE61" i="4"/>
  <c r="AD80" i="18"/>
  <c r="AD37" i="18"/>
  <c r="AF61" i="4"/>
  <c r="AE80" i="18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34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61" i="4" s="1"/>
  <c r="AI101" i="4"/>
  <c r="AI50" i="4" s="1"/>
  <c r="AJ50" i="4" s="1"/>
  <c r="AI102" i="4"/>
  <c r="D111" i="4"/>
  <c r="E111" i="4"/>
  <c r="F111" i="4"/>
  <c r="E122" i="18"/>
  <c r="G111" i="4"/>
  <c r="F122" i="18"/>
  <c r="H111" i="4"/>
  <c r="G122" i="18"/>
  <c r="I111" i="4"/>
  <c r="H122" i="18"/>
  <c r="J111" i="4"/>
  <c r="I122" i="18"/>
  <c r="K111" i="4"/>
  <c r="J122" i="18"/>
  <c r="L111" i="4"/>
  <c r="K122" i="18"/>
  <c r="M111" i="4"/>
  <c r="L122" i="18"/>
  <c r="N111" i="4"/>
  <c r="M122" i="18"/>
  <c r="O111" i="4"/>
  <c r="N122" i="18"/>
  <c r="P111" i="4"/>
  <c r="O122" i="18"/>
  <c r="Q111" i="4"/>
  <c r="P122" i="18"/>
  <c r="R111" i="4"/>
  <c r="Q122" i="18"/>
  <c r="S111" i="4"/>
  <c r="R122" i="18"/>
  <c r="T111" i="4"/>
  <c r="S122" i="18"/>
  <c r="U111" i="4"/>
  <c r="T122" i="18"/>
  <c r="V111" i="4"/>
  <c r="U122" i="18"/>
  <c r="W111" i="4"/>
  <c r="V122" i="18"/>
  <c r="X111" i="4"/>
  <c r="W122" i="18"/>
  <c r="Y111" i="4"/>
  <c r="X122" i="18"/>
  <c r="Z111" i="4"/>
  <c r="Y122" i="18"/>
  <c r="AA111" i="4"/>
  <c r="Z122" i="18"/>
  <c r="AB111" i="4"/>
  <c r="AA122" i="18"/>
  <c r="AC111" i="4"/>
  <c r="AB122" i="18"/>
  <c r="AD111" i="4"/>
  <c r="AC122" i="18"/>
  <c r="AE111" i="4"/>
  <c r="AF111" i="4"/>
  <c r="AE122" i="18"/>
  <c r="D112" i="4"/>
  <c r="C123" i="18"/>
  <c r="E112" i="4"/>
  <c r="F112" i="4"/>
  <c r="E123" i="18"/>
  <c r="G112" i="4"/>
  <c r="F123" i="18"/>
  <c r="H112" i="4"/>
  <c r="G123" i="18"/>
  <c r="I112" i="4"/>
  <c r="H123" i="18"/>
  <c r="J112" i="4"/>
  <c r="I123" i="18"/>
  <c r="K112" i="4"/>
  <c r="J123" i="18"/>
  <c r="L112" i="4"/>
  <c r="K123" i="18"/>
  <c r="M112" i="4"/>
  <c r="L123" i="18"/>
  <c r="N112" i="4"/>
  <c r="M123" i="18"/>
  <c r="O112" i="4"/>
  <c r="N123" i="18"/>
  <c r="P112" i="4"/>
  <c r="O123" i="18"/>
  <c r="Q112" i="4"/>
  <c r="P123" i="18"/>
  <c r="R112" i="4"/>
  <c r="Q123" i="18"/>
  <c r="S112" i="4"/>
  <c r="R123" i="18"/>
  <c r="T112" i="4"/>
  <c r="S123" i="18"/>
  <c r="U112" i="4"/>
  <c r="T123" i="18"/>
  <c r="V112" i="4"/>
  <c r="U123" i="18"/>
  <c r="W112" i="4"/>
  <c r="V123" i="18"/>
  <c r="X112" i="4"/>
  <c r="W123" i="18"/>
  <c r="Y112" i="4"/>
  <c r="X123" i="18"/>
  <c r="Z112" i="4"/>
  <c r="Y123" i="18"/>
  <c r="AA112" i="4"/>
  <c r="Z123" i="18"/>
  <c r="AB112" i="4"/>
  <c r="AA123" i="18"/>
  <c r="AC112" i="4"/>
  <c r="AB123" i="18"/>
  <c r="AD112" i="4"/>
  <c r="AC123" i="18"/>
  <c r="AE112" i="4"/>
  <c r="AF112" i="4"/>
  <c r="AE123" i="18"/>
  <c r="AI114" i="4"/>
  <c r="AI115" i="4"/>
  <c r="AI116" i="4"/>
  <c r="AI117" i="4"/>
  <c r="AJ117" i="4"/>
  <c r="AI118" i="4"/>
  <c r="AI119" i="4"/>
  <c r="AI17" i="4"/>
  <c r="AI120" i="4"/>
  <c r="AI121" i="4"/>
  <c r="AI122" i="4"/>
  <c r="AJ122" i="4"/>
  <c r="AI123" i="4"/>
  <c r="AI124" i="4"/>
  <c r="AI125" i="4"/>
  <c r="AI126" i="4"/>
  <c r="AI127" i="4"/>
  <c r="AI128" i="4"/>
  <c r="AI129" i="4"/>
  <c r="AJ129" i="4"/>
  <c r="AI130" i="4"/>
  <c r="AI131" i="4"/>
  <c r="AI132" i="4"/>
  <c r="AJ132" i="4"/>
  <c r="AI133" i="4"/>
  <c r="AJ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J150" i="4"/>
  <c r="AI151" i="4"/>
  <c r="AI152" i="4"/>
  <c r="AI153" i="4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52" i="5"/>
  <c r="D60" i="5"/>
  <c r="C77" i="18"/>
  <c r="E60" i="5"/>
  <c r="F60" i="5"/>
  <c r="E77" i="18"/>
  <c r="G60" i="5"/>
  <c r="F77" i="18"/>
  <c r="H60" i="5"/>
  <c r="G77" i="18"/>
  <c r="I60" i="5"/>
  <c r="H77" i="18"/>
  <c r="J60" i="5"/>
  <c r="I77" i="18"/>
  <c r="K60" i="5"/>
  <c r="J77" i="18"/>
  <c r="L60" i="5"/>
  <c r="K77" i="18"/>
  <c r="M60" i="5"/>
  <c r="L77" i="18"/>
  <c r="N60" i="5"/>
  <c r="M77" i="18"/>
  <c r="O60" i="5"/>
  <c r="N77" i="18"/>
  <c r="P60" i="5"/>
  <c r="O77" i="18"/>
  <c r="Q60" i="5"/>
  <c r="P77" i="18"/>
  <c r="R60" i="5"/>
  <c r="Q77" i="18"/>
  <c r="S60" i="5"/>
  <c r="R77" i="18"/>
  <c r="T60" i="5"/>
  <c r="S77" i="18"/>
  <c r="U60" i="5"/>
  <c r="T77" i="18"/>
  <c r="V60" i="5"/>
  <c r="U77" i="18"/>
  <c r="W60" i="5"/>
  <c r="V77" i="18"/>
  <c r="X60" i="5"/>
  <c r="W77" i="18"/>
  <c r="Y60" i="5"/>
  <c r="X77" i="18"/>
  <c r="Z60" i="5"/>
  <c r="Y77" i="18"/>
  <c r="AA60" i="5"/>
  <c r="Z77" i="18"/>
  <c r="AB60" i="5"/>
  <c r="AA77" i="18"/>
  <c r="AC60" i="5"/>
  <c r="AB77" i="18"/>
  <c r="AD60" i="5"/>
  <c r="AC77" i="18"/>
  <c r="AE60" i="5"/>
  <c r="AD77" i="18"/>
  <c r="AD34" i="18"/>
  <c r="AF60" i="5"/>
  <c r="AE77" i="18"/>
  <c r="D61" i="5"/>
  <c r="C78" i="18"/>
  <c r="E61" i="5"/>
  <c r="F61" i="5"/>
  <c r="E78" i="18"/>
  <c r="G61" i="5"/>
  <c r="F78" i="18"/>
  <c r="H61" i="5"/>
  <c r="G78" i="18"/>
  <c r="I61" i="5"/>
  <c r="H78" i="18"/>
  <c r="J61" i="5"/>
  <c r="I78" i="18"/>
  <c r="K61" i="5"/>
  <c r="J78" i="18"/>
  <c r="L61" i="5"/>
  <c r="K78" i="18"/>
  <c r="M61" i="5"/>
  <c r="L78" i="18"/>
  <c r="N61" i="5"/>
  <c r="M78" i="18"/>
  <c r="O61" i="5"/>
  <c r="N78" i="18"/>
  <c r="P61" i="5"/>
  <c r="O78" i="18"/>
  <c r="Q61" i="5"/>
  <c r="P78" i="18"/>
  <c r="R61" i="5"/>
  <c r="Q78" i="18"/>
  <c r="S61" i="5"/>
  <c r="R78" i="18"/>
  <c r="T61" i="5"/>
  <c r="S78" i="18"/>
  <c r="U61" i="5"/>
  <c r="T78" i="18"/>
  <c r="V61" i="5"/>
  <c r="U78" i="18"/>
  <c r="W61" i="5"/>
  <c r="V78" i="18"/>
  <c r="X61" i="5"/>
  <c r="W78" i="18"/>
  <c r="Y61" i="5"/>
  <c r="X78" i="18"/>
  <c r="Z61" i="5"/>
  <c r="Y78" i="18"/>
  <c r="AA61" i="5"/>
  <c r="Z78" i="18"/>
  <c r="AB61" i="5"/>
  <c r="AA78" i="18"/>
  <c r="AC61" i="5"/>
  <c r="AB78" i="18"/>
  <c r="AD61" i="5"/>
  <c r="AC78" i="18"/>
  <c r="AE61" i="5"/>
  <c r="AD78" i="18"/>
  <c r="AD35" i="18"/>
  <c r="AF61" i="5"/>
  <c r="AE78" i="18"/>
  <c r="AI63" i="5"/>
  <c r="AI64" i="5"/>
  <c r="AI65" i="5"/>
  <c r="AI66" i="5"/>
  <c r="AI67" i="5"/>
  <c r="AI68" i="5"/>
  <c r="AI69" i="5"/>
  <c r="AI70" i="5"/>
  <c r="AI71" i="5"/>
  <c r="AI72" i="5"/>
  <c r="AI21" i="5"/>
  <c r="AI73" i="5"/>
  <c r="AI74" i="5"/>
  <c r="AI23" i="5" s="1"/>
  <c r="AI75" i="5"/>
  <c r="AI76" i="5"/>
  <c r="AI77" i="5"/>
  <c r="AI78" i="5"/>
  <c r="AI79" i="5"/>
  <c r="AI80" i="5"/>
  <c r="AI29" i="5" s="1"/>
  <c r="AJ29" i="5" s="1"/>
  <c r="AI81" i="5"/>
  <c r="AI82" i="5"/>
  <c r="AI83" i="5"/>
  <c r="AI84" i="5"/>
  <c r="AI33" i="5"/>
  <c r="AJ33" i="5"/>
  <c r="AI85" i="5"/>
  <c r="AI34" i="5" s="1"/>
  <c r="AJ34" i="5" s="1"/>
  <c r="AI86" i="5"/>
  <c r="AI35" i="5"/>
  <c r="AI87" i="5"/>
  <c r="AI88" i="5"/>
  <c r="AI89" i="5"/>
  <c r="AI90" i="5"/>
  <c r="AI91" i="5"/>
  <c r="AI40" i="5" s="1"/>
  <c r="AJ40" i="5" s="1"/>
  <c r="AI92" i="5"/>
  <c r="AI93" i="5"/>
  <c r="AI94" i="5"/>
  <c r="AI95" i="5"/>
  <c r="AI96" i="5"/>
  <c r="AI45" i="5"/>
  <c r="AI97" i="5"/>
  <c r="AI98" i="5"/>
  <c r="AI99" i="5"/>
  <c r="AI100" i="5"/>
  <c r="AI101" i="5"/>
  <c r="AI50" i="5" s="1"/>
  <c r="AJ50" i="5" s="1"/>
  <c r="AI102" i="5"/>
  <c r="D111" i="5"/>
  <c r="C120" i="18"/>
  <c r="E111" i="5"/>
  <c r="F111" i="5"/>
  <c r="E120" i="18"/>
  <c r="G111" i="5"/>
  <c r="F120" i="18"/>
  <c r="H111" i="5"/>
  <c r="G120" i="18"/>
  <c r="I111" i="5"/>
  <c r="H120" i="18"/>
  <c r="J111" i="5"/>
  <c r="I120" i="18"/>
  <c r="K111" i="5"/>
  <c r="J120" i="18"/>
  <c r="L111" i="5"/>
  <c r="K120" i="18"/>
  <c r="M111" i="5"/>
  <c r="L120" i="18"/>
  <c r="N111" i="5"/>
  <c r="M120" i="18"/>
  <c r="O111" i="5"/>
  <c r="N120" i="18"/>
  <c r="P111" i="5"/>
  <c r="O120" i="18"/>
  <c r="Q111" i="5"/>
  <c r="P120" i="18"/>
  <c r="R111" i="5"/>
  <c r="Q120" i="18"/>
  <c r="S111" i="5"/>
  <c r="R120" i="18"/>
  <c r="T111" i="5"/>
  <c r="S120" i="18"/>
  <c r="U111" i="5"/>
  <c r="T120" i="18"/>
  <c r="V111" i="5"/>
  <c r="U120" i="18"/>
  <c r="W111" i="5"/>
  <c r="V120" i="18"/>
  <c r="X111" i="5"/>
  <c r="W120" i="18"/>
  <c r="Y111" i="5"/>
  <c r="X120" i="18"/>
  <c r="Z111" i="5"/>
  <c r="Y120" i="18"/>
  <c r="AA111" i="5"/>
  <c r="Z120" i="18"/>
  <c r="AB111" i="5"/>
  <c r="AA120" i="18"/>
  <c r="AC111" i="5"/>
  <c r="AB120" i="18"/>
  <c r="AD111" i="5"/>
  <c r="AC120" i="18"/>
  <c r="AE111" i="5"/>
  <c r="AF111" i="5"/>
  <c r="AE120" i="18"/>
  <c r="D112" i="5"/>
  <c r="C121" i="18"/>
  <c r="E112" i="5"/>
  <c r="F112" i="5"/>
  <c r="E121" i="18"/>
  <c r="G112" i="5"/>
  <c r="F121" i="18"/>
  <c r="H112" i="5"/>
  <c r="G121" i="18"/>
  <c r="I112" i="5"/>
  <c r="H121" i="18"/>
  <c r="J112" i="5"/>
  <c r="I121" i="18"/>
  <c r="K112" i="5"/>
  <c r="J121" i="18"/>
  <c r="L112" i="5"/>
  <c r="K121" i="18"/>
  <c r="M112" i="5"/>
  <c r="L121" i="18"/>
  <c r="N112" i="5"/>
  <c r="M121" i="18"/>
  <c r="O112" i="5"/>
  <c r="N121" i="18"/>
  <c r="P112" i="5"/>
  <c r="O121" i="18"/>
  <c r="Q112" i="5"/>
  <c r="P121" i="18"/>
  <c r="R112" i="5"/>
  <c r="Q121" i="18"/>
  <c r="S112" i="5"/>
  <c r="R121" i="18"/>
  <c r="T112" i="5"/>
  <c r="S121" i="18"/>
  <c r="U112" i="5"/>
  <c r="T121" i="18"/>
  <c r="V112" i="5"/>
  <c r="U121" i="18"/>
  <c r="W112" i="5"/>
  <c r="V121" i="18"/>
  <c r="X112" i="5"/>
  <c r="W121" i="18"/>
  <c r="Y112" i="5"/>
  <c r="X121" i="18"/>
  <c r="Z112" i="5"/>
  <c r="Y121" i="18"/>
  <c r="AA112" i="5"/>
  <c r="Z121" i="18"/>
  <c r="AB112" i="5"/>
  <c r="AA121" i="18"/>
  <c r="AC112" i="5"/>
  <c r="AB121" i="18"/>
  <c r="AD112" i="5"/>
  <c r="AC121" i="18"/>
  <c r="AE112" i="5"/>
  <c r="AF112" i="5"/>
  <c r="AE121" i="18"/>
  <c r="AI114" i="5"/>
  <c r="AI115" i="5"/>
  <c r="AI116" i="5"/>
  <c r="AI117" i="5"/>
  <c r="AI118" i="5"/>
  <c r="AI119" i="5"/>
  <c r="AJ119" i="5"/>
  <c r="AI120" i="5"/>
  <c r="AI121" i="5"/>
  <c r="AI122" i="5"/>
  <c r="AI123" i="5"/>
  <c r="AI124" i="5"/>
  <c r="AJ124" i="5"/>
  <c r="AI125" i="5"/>
  <c r="AI126" i="5"/>
  <c r="AI127" i="5"/>
  <c r="AI128" i="5"/>
  <c r="AI129" i="5"/>
  <c r="AI130" i="5"/>
  <c r="AI131" i="5"/>
  <c r="AJ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52" i="6"/>
  <c r="A103" i="6"/>
  <c r="D60" i="6"/>
  <c r="C75" i="18"/>
  <c r="E60" i="6"/>
  <c r="F60" i="6"/>
  <c r="E75" i="18"/>
  <c r="G60" i="6"/>
  <c r="F75" i="18"/>
  <c r="H60" i="6"/>
  <c r="G75" i="18"/>
  <c r="I60" i="6"/>
  <c r="H75" i="18"/>
  <c r="J60" i="6"/>
  <c r="I75" i="18"/>
  <c r="K60" i="6"/>
  <c r="J75" i="18"/>
  <c r="L60" i="6"/>
  <c r="K75" i="18"/>
  <c r="M60" i="6"/>
  <c r="L75" i="18"/>
  <c r="N60" i="6"/>
  <c r="M75" i="18"/>
  <c r="O60" i="6"/>
  <c r="N75" i="18"/>
  <c r="P60" i="6"/>
  <c r="O75" i="18"/>
  <c r="Q60" i="6"/>
  <c r="P75" i="18"/>
  <c r="R60" i="6"/>
  <c r="Q75" i="18"/>
  <c r="S60" i="6"/>
  <c r="R75" i="18"/>
  <c r="T60" i="6"/>
  <c r="S75" i="18"/>
  <c r="U60" i="6"/>
  <c r="T75" i="18"/>
  <c r="V60" i="6"/>
  <c r="U75" i="18"/>
  <c r="W60" i="6"/>
  <c r="V75" i="18"/>
  <c r="X60" i="6"/>
  <c r="W75" i="18"/>
  <c r="Y60" i="6"/>
  <c r="X75" i="18"/>
  <c r="Z60" i="6"/>
  <c r="Y75" i="18"/>
  <c r="AA60" i="6"/>
  <c r="Z75" i="18"/>
  <c r="AB60" i="6"/>
  <c r="AA75" i="18"/>
  <c r="AC60" i="6"/>
  <c r="AB75" i="18"/>
  <c r="AD60" i="6"/>
  <c r="AC75" i="18"/>
  <c r="AE60" i="6"/>
  <c r="AD75" i="18"/>
  <c r="AD32" i="18"/>
  <c r="AF60" i="6"/>
  <c r="AE75" i="18"/>
  <c r="D61" i="6"/>
  <c r="C76" i="18"/>
  <c r="E61" i="6"/>
  <c r="F61" i="6"/>
  <c r="E76" i="18"/>
  <c r="G61" i="6"/>
  <c r="F76" i="18"/>
  <c r="H61" i="6"/>
  <c r="G76" i="18"/>
  <c r="I61" i="6"/>
  <c r="H76" i="18"/>
  <c r="J61" i="6"/>
  <c r="I76" i="18"/>
  <c r="K61" i="6"/>
  <c r="L61" i="6"/>
  <c r="K76" i="18"/>
  <c r="M61" i="6"/>
  <c r="L76" i="18"/>
  <c r="N61" i="6"/>
  <c r="M76" i="18"/>
  <c r="O61" i="6"/>
  <c r="N76" i="18"/>
  <c r="P61" i="6"/>
  <c r="O76" i="18"/>
  <c r="Q61" i="6"/>
  <c r="P76" i="18"/>
  <c r="R61" i="6"/>
  <c r="Q76" i="18"/>
  <c r="S61" i="6"/>
  <c r="R76" i="18"/>
  <c r="T61" i="6"/>
  <c r="S76" i="18"/>
  <c r="U61" i="6"/>
  <c r="T76" i="18"/>
  <c r="V61" i="6"/>
  <c r="U76" i="18"/>
  <c r="W61" i="6"/>
  <c r="V76" i="18"/>
  <c r="X61" i="6"/>
  <c r="W76" i="18"/>
  <c r="Y61" i="6"/>
  <c r="X76" i="18"/>
  <c r="Z61" i="6"/>
  <c r="Y76" i="18"/>
  <c r="AA61" i="6"/>
  <c r="Z76" i="18"/>
  <c r="AB61" i="6"/>
  <c r="AA76" i="18"/>
  <c r="AC61" i="6"/>
  <c r="AB76" i="18"/>
  <c r="AD61" i="6"/>
  <c r="AC76" i="18"/>
  <c r="AE61" i="6"/>
  <c r="AD76" i="18"/>
  <c r="AD33" i="18"/>
  <c r="AF61" i="6"/>
  <c r="AE76" i="18"/>
  <c r="AI63" i="6"/>
  <c r="AI64" i="6"/>
  <c r="AI65" i="6"/>
  <c r="AI66" i="6"/>
  <c r="AI67" i="6"/>
  <c r="AI68" i="6"/>
  <c r="AI69" i="6"/>
  <c r="AI70" i="6"/>
  <c r="AI71" i="6"/>
  <c r="AI20" i="6"/>
  <c r="AI72" i="6"/>
  <c r="AI21" i="6" s="1"/>
  <c r="AI73" i="6"/>
  <c r="AI22" i="6" s="1"/>
  <c r="AI74" i="6"/>
  <c r="AI75" i="6"/>
  <c r="AI76" i="6"/>
  <c r="AI77" i="6"/>
  <c r="AI78" i="6"/>
  <c r="AI79" i="6"/>
  <c r="AI80" i="6"/>
  <c r="AI81" i="6"/>
  <c r="AI82" i="6"/>
  <c r="AI83" i="6"/>
  <c r="AI32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44" i="6"/>
  <c r="AI96" i="6"/>
  <c r="AI97" i="6"/>
  <c r="AI98" i="6"/>
  <c r="AI99" i="6"/>
  <c r="AI100" i="6"/>
  <c r="AI101" i="6"/>
  <c r="AI102" i="6"/>
  <c r="D111" i="6"/>
  <c r="C118" i="18"/>
  <c r="E111" i="6"/>
  <c r="F111" i="6"/>
  <c r="E118" i="18"/>
  <c r="G111" i="6"/>
  <c r="F118" i="18"/>
  <c r="H111" i="6"/>
  <c r="G118" i="18"/>
  <c r="I111" i="6"/>
  <c r="H118" i="18"/>
  <c r="J111" i="6"/>
  <c r="I118" i="18"/>
  <c r="K111" i="6"/>
  <c r="J118" i="18"/>
  <c r="L111" i="6"/>
  <c r="K118" i="18"/>
  <c r="M111" i="6"/>
  <c r="L118" i="18"/>
  <c r="N111" i="6"/>
  <c r="O111" i="6"/>
  <c r="N118" i="18"/>
  <c r="P111" i="6"/>
  <c r="O118" i="18"/>
  <c r="Q111" i="6"/>
  <c r="P118" i="18"/>
  <c r="R111" i="6"/>
  <c r="Q118" i="18"/>
  <c r="S111" i="6"/>
  <c r="R118" i="18"/>
  <c r="R32" i="18"/>
  <c r="T111" i="6"/>
  <c r="S118" i="18"/>
  <c r="U111" i="6"/>
  <c r="T118" i="18"/>
  <c r="V111" i="6"/>
  <c r="U118" i="18"/>
  <c r="W111" i="6"/>
  <c r="V118" i="18"/>
  <c r="X111" i="6"/>
  <c r="W118" i="18"/>
  <c r="Y111" i="6"/>
  <c r="X118" i="18"/>
  <c r="Z111" i="6"/>
  <c r="Y118" i="18"/>
  <c r="AA111" i="6"/>
  <c r="Z118" i="18"/>
  <c r="AB111" i="6"/>
  <c r="AA118" i="18"/>
  <c r="AC111" i="6"/>
  <c r="AB118" i="18"/>
  <c r="AD111" i="6"/>
  <c r="AC118" i="18"/>
  <c r="AE111" i="6"/>
  <c r="AF111" i="6"/>
  <c r="AE118" i="18"/>
  <c r="D112" i="6"/>
  <c r="C119" i="18"/>
  <c r="E112" i="6"/>
  <c r="F112" i="6"/>
  <c r="E119" i="18"/>
  <c r="G112" i="6"/>
  <c r="F119" i="18"/>
  <c r="H112" i="6"/>
  <c r="G119" i="18"/>
  <c r="I112" i="6"/>
  <c r="J112" i="6"/>
  <c r="I119" i="18"/>
  <c r="K112" i="6"/>
  <c r="J119" i="18"/>
  <c r="L112" i="6"/>
  <c r="K119" i="18"/>
  <c r="M112" i="6"/>
  <c r="L119" i="18"/>
  <c r="N112" i="6"/>
  <c r="M119" i="18"/>
  <c r="O112" i="6"/>
  <c r="N119" i="18"/>
  <c r="P112" i="6"/>
  <c r="O119" i="18"/>
  <c r="Q112" i="6"/>
  <c r="P119" i="18"/>
  <c r="R112" i="6"/>
  <c r="Q119" i="18"/>
  <c r="S112" i="6"/>
  <c r="R119" i="18"/>
  <c r="T112" i="6"/>
  <c r="S119" i="18"/>
  <c r="U112" i="6"/>
  <c r="T119" i="18"/>
  <c r="V112" i="6"/>
  <c r="U119" i="18"/>
  <c r="W112" i="6"/>
  <c r="V119" i="18"/>
  <c r="X112" i="6"/>
  <c r="W119" i="18"/>
  <c r="Y112" i="6"/>
  <c r="X119" i="18"/>
  <c r="Z112" i="6"/>
  <c r="Y119" i="18"/>
  <c r="Y33" i="18"/>
  <c r="AA112" i="6"/>
  <c r="Z119" i="18"/>
  <c r="AB112" i="6"/>
  <c r="AA119" i="18"/>
  <c r="AC112" i="6"/>
  <c r="AB119" i="18"/>
  <c r="AD112" i="6"/>
  <c r="AC119" i="18"/>
  <c r="AE112" i="6"/>
  <c r="AF112" i="6"/>
  <c r="AE119" i="18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J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J141" i="6"/>
  <c r="AI142" i="6"/>
  <c r="AJ142" i="6"/>
  <c r="AI143" i="6"/>
  <c r="AI41" i="6"/>
  <c r="AI144" i="6"/>
  <c r="AI145" i="6"/>
  <c r="AI146" i="6"/>
  <c r="AI147" i="6"/>
  <c r="AI148" i="6"/>
  <c r="AJ148" i="6"/>
  <c r="AI149" i="6"/>
  <c r="AI150" i="6"/>
  <c r="AI151" i="6"/>
  <c r="AJ151" i="6"/>
  <c r="AI152" i="6"/>
  <c r="AI153" i="6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AD46" i="20"/>
  <c r="AE46" i="20"/>
  <c r="AF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AE50" i="20"/>
  <c r="AF50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52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I63" i="20"/>
  <c r="AI64" i="20"/>
  <c r="AI65" i="20"/>
  <c r="AI66" i="20"/>
  <c r="AI67" i="20"/>
  <c r="AI68" i="20"/>
  <c r="AI69" i="20"/>
  <c r="AI70" i="20"/>
  <c r="AI19" i="20"/>
  <c r="AI71" i="20"/>
  <c r="AI72" i="20"/>
  <c r="AI73" i="20"/>
  <c r="AI74" i="20"/>
  <c r="AI75" i="20"/>
  <c r="AI76" i="20"/>
  <c r="AI77" i="20"/>
  <c r="AI78" i="20"/>
  <c r="AI79" i="20"/>
  <c r="AI80" i="20"/>
  <c r="AI29" i="20" s="1"/>
  <c r="AI81" i="20"/>
  <c r="AI82" i="20"/>
  <c r="AI31" i="20"/>
  <c r="AI83" i="20"/>
  <c r="AI84" i="20"/>
  <c r="AI85" i="20"/>
  <c r="AI34" i="20" s="1"/>
  <c r="AJ34" i="20" s="1"/>
  <c r="AI86" i="20"/>
  <c r="AI87" i="20"/>
  <c r="AI88" i="20"/>
  <c r="AI89" i="20"/>
  <c r="AI90" i="20"/>
  <c r="AI91" i="20"/>
  <c r="AI40" i="20" s="1"/>
  <c r="AJ40" i="20" s="1"/>
  <c r="AI92" i="20"/>
  <c r="AI93" i="20"/>
  <c r="AI94" i="20"/>
  <c r="AI95" i="20"/>
  <c r="AI96" i="20"/>
  <c r="AI97" i="20"/>
  <c r="AI98" i="20"/>
  <c r="AI99" i="20"/>
  <c r="AI100" i="20"/>
  <c r="AI101" i="20"/>
  <c r="AI102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Q111" i="20"/>
  <c r="R111" i="20"/>
  <c r="S111" i="20"/>
  <c r="T111" i="20"/>
  <c r="U111" i="20"/>
  <c r="V111" i="20"/>
  <c r="W111" i="20"/>
  <c r="X111" i="20"/>
  <c r="Y111" i="20"/>
  <c r="Z111" i="20"/>
  <c r="AA111" i="20"/>
  <c r="AB111" i="20"/>
  <c r="AC111" i="20"/>
  <c r="AD111" i="20"/>
  <c r="AE111" i="20"/>
  <c r="AF111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Q112" i="20"/>
  <c r="R112" i="20"/>
  <c r="S112" i="20"/>
  <c r="T112" i="20"/>
  <c r="U112" i="20"/>
  <c r="V112" i="20"/>
  <c r="W112" i="20"/>
  <c r="X112" i="20"/>
  <c r="Y112" i="20"/>
  <c r="Z112" i="20"/>
  <c r="AA112" i="20"/>
  <c r="AB112" i="20"/>
  <c r="AC112" i="20"/>
  <c r="AD112" i="20"/>
  <c r="AE112" i="20"/>
  <c r="AF112" i="20"/>
  <c r="AI114" i="20"/>
  <c r="AI115" i="20"/>
  <c r="AI116" i="20"/>
  <c r="AI117" i="20"/>
  <c r="AJ117" i="20"/>
  <c r="AI118" i="20"/>
  <c r="AJ118" i="20"/>
  <c r="AI119" i="20"/>
  <c r="AI120" i="20"/>
  <c r="AJ120" i="20"/>
  <c r="AI121" i="20"/>
  <c r="AI122" i="20"/>
  <c r="AI123" i="20"/>
  <c r="AI124" i="20"/>
  <c r="AI125" i="20"/>
  <c r="AI126" i="20"/>
  <c r="AI127" i="20"/>
  <c r="AI25" i="20"/>
  <c r="AI128" i="20"/>
  <c r="AI26" i="20"/>
  <c r="AI129" i="20"/>
  <c r="AI130" i="20"/>
  <c r="AI131" i="20"/>
  <c r="AI132" i="20"/>
  <c r="AI133" i="20"/>
  <c r="AI134" i="20"/>
  <c r="AI135" i="20"/>
  <c r="AI136" i="20"/>
  <c r="AI137" i="20"/>
  <c r="AI138" i="20"/>
  <c r="AI139" i="20"/>
  <c r="AI37" i="20"/>
  <c r="AI140" i="20"/>
  <c r="AI38" i="20"/>
  <c r="AI141" i="20"/>
  <c r="AI39" i="20"/>
  <c r="AI142" i="20"/>
  <c r="AJ142" i="20"/>
  <c r="AI143" i="20"/>
  <c r="AJ143" i="20"/>
  <c r="AI144" i="20"/>
  <c r="AI145" i="20"/>
  <c r="AI146" i="20"/>
  <c r="AJ146" i="20"/>
  <c r="AI147" i="20"/>
  <c r="AJ147" i="20"/>
  <c r="AI148" i="20"/>
  <c r="AJ148" i="20"/>
  <c r="AI149" i="20"/>
  <c r="AJ149" i="20"/>
  <c r="AI150" i="20"/>
  <c r="AI47" i="20"/>
  <c r="AI151" i="20"/>
  <c r="AJ151" i="20"/>
  <c r="AI152" i="20"/>
  <c r="AI153" i="20"/>
  <c r="AJ153" i="20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52" i="7"/>
  <c r="D60" i="7"/>
  <c r="C71" i="18"/>
  <c r="E60" i="7"/>
  <c r="F60" i="7"/>
  <c r="E71" i="18"/>
  <c r="G60" i="7"/>
  <c r="F71" i="18"/>
  <c r="H60" i="7"/>
  <c r="G71" i="18"/>
  <c r="I60" i="7"/>
  <c r="H71" i="18"/>
  <c r="J60" i="7"/>
  <c r="I71" i="18"/>
  <c r="K60" i="7"/>
  <c r="J71" i="18"/>
  <c r="L60" i="7"/>
  <c r="K71" i="18"/>
  <c r="M60" i="7"/>
  <c r="L71" i="18"/>
  <c r="N60" i="7"/>
  <c r="M71" i="18"/>
  <c r="O60" i="7"/>
  <c r="N71" i="18"/>
  <c r="P60" i="7"/>
  <c r="O71" i="18"/>
  <c r="Q60" i="7"/>
  <c r="P71" i="18"/>
  <c r="R60" i="7"/>
  <c r="Q71" i="18"/>
  <c r="S60" i="7"/>
  <c r="R71" i="18"/>
  <c r="T60" i="7"/>
  <c r="S71" i="18"/>
  <c r="U60" i="7"/>
  <c r="T71" i="18"/>
  <c r="V60" i="7"/>
  <c r="U71" i="18"/>
  <c r="W60" i="7"/>
  <c r="V71" i="18"/>
  <c r="X60" i="7"/>
  <c r="W71" i="18"/>
  <c r="Y60" i="7"/>
  <c r="X71" i="18"/>
  <c r="Z60" i="7"/>
  <c r="Y71" i="18"/>
  <c r="AA60" i="7"/>
  <c r="Z71" i="18"/>
  <c r="AB60" i="7"/>
  <c r="AA71" i="18"/>
  <c r="AC60" i="7"/>
  <c r="AB71" i="18"/>
  <c r="AD60" i="7"/>
  <c r="AC71" i="18"/>
  <c r="AE60" i="7"/>
  <c r="AD71" i="18"/>
  <c r="AD28" i="18"/>
  <c r="AF60" i="7"/>
  <c r="AE71" i="18"/>
  <c r="D61" i="7"/>
  <c r="C72" i="18"/>
  <c r="E61" i="7"/>
  <c r="F61" i="7"/>
  <c r="E72" i="18"/>
  <c r="G61" i="7"/>
  <c r="F72" i="18"/>
  <c r="H61" i="7"/>
  <c r="G72" i="18"/>
  <c r="I61" i="7"/>
  <c r="H72" i="18"/>
  <c r="J61" i="7"/>
  <c r="I72" i="18"/>
  <c r="K61" i="7"/>
  <c r="J72" i="18"/>
  <c r="L61" i="7"/>
  <c r="K72" i="18"/>
  <c r="M61" i="7"/>
  <c r="L72" i="18"/>
  <c r="N61" i="7"/>
  <c r="M72" i="18"/>
  <c r="O61" i="7"/>
  <c r="N72" i="18"/>
  <c r="P61" i="7"/>
  <c r="O72" i="18"/>
  <c r="Q61" i="7"/>
  <c r="P72" i="18"/>
  <c r="R61" i="7"/>
  <c r="Q72" i="18"/>
  <c r="S61" i="7"/>
  <c r="R72" i="18"/>
  <c r="T61" i="7"/>
  <c r="S72" i="18"/>
  <c r="U61" i="7"/>
  <c r="T72" i="18"/>
  <c r="V61" i="7"/>
  <c r="U72" i="18"/>
  <c r="W61" i="7"/>
  <c r="V72" i="18"/>
  <c r="X61" i="7"/>
  <c r="W72" i="18"/>
  <c r="Y61" i="7"/>
  <c r="X72" i="18"/>
  <c r="Z61" i="7"/>
  <c r="Y72" i="18"/>
  <c r="AA61" i="7"/>
  <c r="Z72" i="18"/>
  <c r="AB61" i="7"/>
  <c r="AA72" i="18"/>
  <c r="AC61" i="7"/>
  <c r="AB72" i="18"/>
  <c r="AD61" i="7"/>
  <c r="AC72" i="18"/>
  <c r="AE61" i="7"/>
  <c r="AD72" i="18"/>
  <c r="AD29" i="18"/>
  <c r="AF61" i="7"/>
  <c r="AE72" i="18"/>
  <c r="AI63" i="7"/>
  <c r="AI12" i="7"/>
  <c r="AI64" i="7"/>
  <c r="AI65" i="7"/>
  <c r="AI66" i="7"/>
  <c r="AI67" i="7"/>
  <c r="AI68" i="7"/>
  <c r="AI69" i="7"/>
  <c r="AI70" i="7"/>
  <c r="AI71" i="7"/>
  <c r="AI72" i="7"/>
  <c r="AI21" i="7" s="1"/>
  <c r="AI73" i="7"/>
  <c r="AI74" i="7"/>
  <c r="AI75" i="7"/>
  <c r="AI24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I99" i="7"/>
  <c r="AI100" i="7"/>
  <c r="AI61" i="7" s="1"/>
  <c r="AJ61" i="7" s="1"/>
  <c r="AI101" i="7"/>
  <c r="AI50" i="7" s="1"/>
  <c r="AI102" i="7"/>
  <c r="D111" i="7"/>
  <c r="C114" i="18"/>
  <c r="E111" i="7"/>
  <c r="F111" i="7"/>
  <c r="E114" i="18"/>
  <c r="G111" i="7"/>
  <c r="F114" i="18"/>
  <c r="H111" i="7"/>
  <c r="G114" i="18"/>
  <c r="I111" i="7"/>
  <c r="H114" i="18"/>
  <c r="J111" i="7"/>
  <c r="I114" i="18"/>
  <c r="K111" i="7"/>
  <c r="J114" i="18"/>
  <c r="J28" i="18"/>
  <c r="L111" i="7"/>
  <c r="K114" i="18"/>
  <c r="M111" i="7"/>
  <c r="L114" i="18"/>
  <c r="N111" i="7"/>
  <c r="M114" i="18"/>
  <c r="O111" i="7"/>
  <c r="N114" i="18"/>
  <c r="P111" i="7"/>
  <c r="O114" i="18"/>
  <c r="Q111" i="7"/>
  <c r="P114" i="18"/>
  <c r="R111" i="7"/>
  <c r="Q114" i="18"/>
  <c r="S111" i="7"/>
  <c r="R114" i="18"/>
  <c r="T111" i="7"/>
  <c r="S114" i="18"/>
  <c r="U111" i="7"/>
  <c r="T114" i="18"/>
  <c r="V111" i="7"/>
  <c r="U114" i="18"/>
  <c r="W111" i="7"/>
  <c r="V114" i="18"/>
  <c r="V28" i="18"/>
  <c r="X111" i="7"/>
  <c r="W114" i="18"/>
  <c r="Y111" i="7"/>
  <c r="X114" i="18"/>
  <c r="Z111" i="7"/>
  <c r="Y114" i="18"/>
  <c r="AA111" i="7"/>
  <c r="Z114" i="18"/>
  <c r="AB111" i="7"/>
  <c r="AA114" i="18"/>
  <c r="AC111" i="7"/>
  <c r="AB114" i="18"/>
  <c r="AD111" i="7"/>
  <c r="AC114" i="18"/>
  <c r="AE111" i="7"/>
  <c r="AF111" i="7"/>
  <c r="AE114" i="18"/>
  <c r="D112" i="7"/>
  <c r="C115" i="18"/>
  <c r="E112" i="7"/>
  <c r="F112" i="7"/>
  <c r="E115" i="18"/>
  <c r="G112" i="7"/>
  <c r="F115" i="18"/>
  <c r="H112" i="7"/>
  <c r="G115" i="18"/>
  <c r="I112" i="7"/>
  <c r="H115" i="18"/>
  <c r="J112" i="7"/>
  <c r="I115" i="18"/>
  <c r="K112" i="7"/>
  <c r="J115" i="18"/>
  <c r="L112" i="7"/>
  <c r="K115" i="18"/>
  <c r="M112" i="7"/>
  <c r="L115" i="18"/>
  <c r="N112" i="7"/>
  <c r="M115" i="18"/>
  <c r="O112" i="7"/>
  <c r="N115" i="18"/>
  <c r="P112" i="7"/>
  <c r="O115" i="18"/>
  <c r="Q112" i="7"/>
  <c r="P115" i="18"/>
  <c r="R112" i="7"/>
  <c r="Q115" i="18"/>
  <c r="S112" i="7"/>
  <c r="R115" i="18"/>
  <c r="T112" i="7"/>
  <c r="S115" i="18"/>
  <c r="U112" i="7"/>
  <c r="T115" i="18"/>
  <c r="V112" i="7"/>
  <c r="U115" i="18"/>
  <c r="W112" i="7"/>
  <c r="V115" i="18"/>
  <c r="X112" i="7"/>
  <c r="W115" i="18"/>
  <c r="Y112" i="7"/>
  <c r="X115" i="18"/>
  <c r="Z112" i="7"/>
  <c r="Y115" i="18"/>
  <c r="AA112" i="7"/>
  <c r="Z115" i="18"/>
  <c r="AB112" i="7"/>
  <c r="AA115" i="18"/>
  <c r="AC112" i="7"/>
  <c r="AB115" i="18"/>
  <c r="AD112" i="7"/>
  <c r="AC115" i="18"/>
  <c r="AE112" i="7"/>
  <c r="AF112" i="7"/>
  <c r="AE115" i="18"/>
  <c r="AI114" i="7"/>
  <c r="AI115" i="7"/>
  <c r="AI116" i="7"/>
  <c r="AI117" i="7"/>
  <c r="AI118" i="7"/>
  <c r="AI119" i="7"/>
  <c r="AI120" i="7"/>
  <c r="AI121" i="7"/>
  <c r="AI122" i="7"/>
  <c r="AI123" i="7"/>
  <c r="AI124" i="7"/>
  <c r="AI125" i="7"/>
  <c r="AI126" i="7"/>
  <c r="AI127" i="7"/>
  <c r="AI128" i="7"/>
  <c r="AI129" i="7"/>
  <c r="AJ129" i="7"/>
  <c r="AI130" i="7"/>
  <c r="AI131" i="7"/>
  <c r="AI132" i="7"/>
  <c r="AI133" i="7"/>
  <c r="AI134" i="7"/>
  <c r="AI135" i="7"/>
  <c r="AJ135" i="7"/>
  <c r="AI136" i="7"/>
  <c r="AI137" i="7"/>
  <c r="AJ137" i="7"/>
  <c r="AI138" i="7"/>
  <c r="AJ138" i="7"/>
  <c r="AI139" i="7"/>
  <c r="AI140" i="7"/>
  <c r="AI141" i="7"/>
  <c r="AI142" i="7"/>
  <c r="AI143" i="7"/>
  <c r="AJ143" i="7"/>
  <c r="AI144" i="7"/>
  <c r="AJ144" i="7"/>
  <c r="AI145" i="7"/>
  <c r="AI146" i="7"/>
  <c r="AI147" i="7"/>
  <c r="AJ147" i="7"/>
  <c r="AI148" i="7"/>
  <c r="AI149" i="7"/>
  <c r="AI46" i="7"/>
  <c r="AI150" i="7"/>
  <c r="AI151" i="7"/>
  <c r="AI152" i="7"/>
  <c r="AI153" i="7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52" i="8"/>
  <c r="D60" i="8"/>
  <c r="C69" i="18"/>
  <c r="E60" i="8"/>
  <c r="F60" i="8"/>
  <c r="E69" i="18"/>
  <c r="G60" i="8"/>
  <c r="F69" i="18"/>
  <c r="H60" i="8"/>
  <c r="G69" i="18"/>
  <c r="I60" i="8"/>
  <c r="H69" i="18"/>
  <c r="J60" i="8"/>
  <c r="I69" i="18"/>
  <c r="K60" i="8"/>
  <c r="J69" i="18"/>
  <c r="L60" i="8"/>
  <c r="K69" i="18"/>
  <c r="M60" i="8"/>
  <c r="L69" i="18"/>
  <c r="N60" i="8"/>
  <c r="M69" i="18"/>
  <c r="O60" i="8"/>
  <c r="N69" i="18"/>
  <c r="P60" i="8"/>
  <c r="O69" i="18"/>
  <c r="Q60" i="8"/>
  <c r="P69" i="18"/>
  <c r="R60" i="8"/>
  <c r="Q69" i="18"/>
  <c r="S60" i="8"/>
  <c r="R69" i="18"/>
  <c r="T60" i="8"/>
  <c r="S69" i="18"/>
  <c r="U60" i="8"/>
  <c r="T69" i="18"/>
  <c r="V60" i="8"/>
  <c r="U69" i="18"/>
  <c r="W60" i="8"/>
  <c r="V69" i="18"/>
  <c r="X60" i="8"/>
  <c r="W69" i="18"/>
  <c r="Y60" i="8"/>
  <c r="X69" i="18"/>
  <c r="Z60" i="8"/>
  <c r="Y69" i="18"/>
  <c r="AA60" i="8"/>
  <c r="Z69" i="18"/>
  <c r="AB60" i="8"/>
  <c r="AA69" i="18"/>
  <c r="AC60" i="8"/>
  <c r="AB69" i="18"/>
  <c r="AD60" i="8"/>
  <c r="AC69" i="18"/>
  <c r="AE60" i="8"/>
  <c r="AD69" i="18"/>
  <c r="AD26" i="18"/>
  <c r="AF60" i="8"/>
  <c r="AE69" i="18"/>
  <c r="D61" i="8"/>
  <c r="C70" i="18"/>
  <c r="E61" i="8"/>
  <c r="F61" i="8"/>
  <c r="E70" i="18"/>
  <c r="G61" i="8"/>
  <c r="F70" i="18"/>
  <c r="H61" i="8"/>
  <c r="I61" i="8"/>
  <c r="H70" i="18"/>
  <c r="J61" i="8"/>
  <c r="I70" i="18"/>
  <c r="K61" i="8"/>
  <c r="J70" i="18"/>
  <c r="L61" i="8"/>
  <c r="K70" i="18"/>
  <c r="M61" i="8"/>
  <c r="L70" i="18"/>
  <c r="N61" i="8"/>
  <c r="M70" i="18"/>
  <c r="O61" i="8"/>
  <c r="N70" i="18"/>
  <c r="P61" i="8"/>
  <c r="O70" i="18"/>
  <c r="Q61" i="8"/>
  <c r="P70" i="18"/>
  <c r="R61" i="8"/>
  <c r="Q70" i="18"/>
  <c r="S61" i="8"/>
  <c r="R70" i="18"/>
  <c r="T61" i="8"/>
  <c r="S70" i="18"/>
  <c r="U61" i="8"/>
  <c r="T70" i="18"/>
  <c r="V61" i="8"/>
  <c r="U70" i="18"/>
  <c r="W61" i="8"/>
  <c r="V70" i="18"/>
  <c r="X61" i="8"/>
  <c r="W70" i="18"/>
  <c r="Y61" i="8"/>
  <c r="X70" i="18"/>
  <c r="Z61" i="8"/>
  <c r="Y70" i="18"/>
  <c r="AA61" i="8"/>
  <c r="Z70" i="18"/>
  <c r="AB61" i="8"/>
  <c r="AA70" i="18"/>
  <c r="AC61" i="8"/>
  <c r="AB70" i="18"/>
  <c r="AD61" i="8"/>
  <c r="AC70" i="18"/>
  <c r="AE61" i="8"/>
  <c r="AD70" i="18"/>
  <c r="AD27" i="18"/>
  <c r="AF61" i="8"/>
  <c r="AE70" i="18"/>
  <c r="AI63" i="8"/>
  <c r="AI12" i="8"/>
  <c r="AI64" i="8"/>
  <c r="AI65" i="8"/>
  <c r="AI66" i="8"/>
  <c r="AI67" i="8"/>
  <c r="AI68" i="8"/>
  <c r="AI69" i="8"/>
  <c r="AI70" i="8"/>
  <c r="AI71" i="8"/>
  <c r="AI72" i="8"/>
  <c r="AI21" i="8" s="1"/>
  <c r="AI73" i="8"/>
  <c r="AI22" i="8" s="1"/>
  <c r="AI74" i="8"/>
  <c r="AI75" i="8"/>
  <c r="AI24" i="8"/>
  <c r="AI76" i="8"/>
  <c r="AI77" i="8"/>
  <c r="AI78" i="8"/>
  <c r="AI79" i="8"/>
  <c r="AI80" i="8"/>
  <c r="AI81" i="8"/>
  <c r="AI82" i="8"/>
  <c r="AI83" i="8"/>
  <c r="AI84" i="8"/>
  <c r="AI85" i="8"/>
  <c r="AI34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99" i="2" s="1"/>
  <c r="AI48" i="2" s="1"/>
  <c r="AJ48" i="2" s="1"/>
  <c r="AI100" i="8"/>
  <c r="AI101" i="8"/>
  <c r="AI50" i="8"/>
  <c r="AI102" i="8"/>
  <c r="D111" i="8"/>
  <c r="C112" i="18"/>
  <c r="E111" i="8"/>
  <c r="F111" i="8"/>
  <c r="E112" i="18"/>
  <c r="E26" i="18"/>
  <c r="G111" i="8"/>
  <c r="F112" i="18"/>
  <c r="H111" i="8"/>
  <c r="G112" i="18"/>
  <c r="I111" i="8"/>
  <c r="H112" i="18"/>
  <c r="J111" i="8"/>
  <c r="I112" i="18"/>
  <c r="K111" i="8"/>
  <c r="J112" i="18"/>
  <c r="L111" i="8"/>
  <c r="K112" i="18"/>
  <c r="M111" i="8"/>
  <c r="L112" i="18"/>
  <c r="N111" i="8"/>
  <c r="M112" i="18"/>
  <c r="O111" i="8"/>
  <c r="N112" i="18"/>
  <c r="P111" i="8"/>
  <c r="O112" i="18"/>
  <c r="Q111" i="8"/>
  <c r="P112" i="18"/>
  <c r="R111" i="8"/>
  <c r="Q112" i="18"/>
  <c r="Q26" i="18"/>
  <c r="S111" i="8"/>
  <c r="R112" i="18"/>
  <c r="T111" i="8"/>
  <c r="S112" i="18"/>
  <c r="U111" i="8"/>
  <c r="T112" i="18"/>
  <c r="V111" i="8"/>
  <c r="U112" i="18"/>
  <c r="W111" i="8"/>
  <c r="V112" i="18"/>
  <c r="X111" i="8"/>
  <c r="W112" i="18"/>
  <c r="Y111" i="8"/>
  <c r="X112" i="18"/>
  <c r="Z111" i="8"/>
  <c r="Y112" i="18"/>
  <c r="AA111" i="8"/>
  <c r="Z112" i="18"/>
  <c r="AB111" i="8"/>
  <c r="AA112" i="18"/>
  <c r="AC111" i="8"/>
  <c r="AB112" i="18"/>
  <c r="AD111" i="8"/>
  <c r="AC112" i="18"/>
  <c r="AC26" i="18"/>
  <c r="AE111" i="8"/>
  <c r="AF111" i="8"/>
  <c r="AE112" i="18"/>
  <c r="D112" i="8"/>
  <c r="C113" i="18"/>
  <c r="E112" i="8"/>
  <c r="F112" i="8"/>
  <c r="E113" i="18"/>
  <c r="G112" i="8"/>
  <c r="F113" i="18"/>
  <c r="H112" i="8"/>
  <c r="G113" i="18"/>
  <c r="I112" i="8"/>
  <c r="H113" i="18"/>
  <c r="J112" i="8"/>
  <c r="I113" i="18"/>
  <c r="K112" i="8"/>
  <c r="J113" i="18"/>
  <c r="L112" i="8"/>
  <c r="K113" i="18"/>
  <c r="M112" i="8"/>
  <c r="L113" i="18"/>
  <c r="N112" i="8"/>
  <c r="M113" i="18"/>
  <c r="O112" i="8"/>
  <c r="N113" i="18"/>
  <c r="P112" i="8"/>
  <c r="O113" i="18"/>
  <c r="Q112" i="8"/>
  <c r="P113" i="18"/>
  <c r="R112" i="8"/>
  <c r="Q113" i="18"/>
  <c r="S112" i="8"/>
  <c r="R113" i="18"/>
  <c r="T112" i="8"/>
  <c r="S113" i="18"/>
  <c r="U112" i="8"/>
  <c r="T113" i="18"/>
  <c r="V112" i="8"/>
  <c r="U113" i="18"/>
  <c r="W112" i="8"/>
  <c r="V113" i="18"/>
  <c r="X112" i="8"/>
  <c r="W113" i="18"/>
  <c r="Y112" i="8"/>
  <c r="X113" i="18"/>
  <c r="Z112" i="8"/>
  <c r="Y113" i="18"/>
  <c r="AA112" i="8"/>
  <c r="Z113" i="18"/>
  <c r="AB112" i="8"/>
  <c r="AA113" i="18"/>
  <c r="AC112" i="8"/>
  <c r="AB113" i="18"/>
  <c r="AD112" i="8"/>
  <c r="AC113" i="18"/>
  <c r="AE112" i="8"/>
  <c r="AF112" i="8"/>
  <c r="AE113" i="18"/>
  <c r="AI114" i="8"/>
  <c r="AI115" i="8"/>
  <c r="AI116" i="8"/>
  <c r="AJ116" i="8"/>
  <c r="AI117" i="8"/>
  <c r="AI118" i="8"/>
  <c r="AI119" i="8"/>
  <c r="AI120" i="8"/>
  <c r="AI121" i="8"/>
  <c r="AI19" i="8"/>
  <c r="AI122" i="8"/>
  <c r="AI123" i="8"/>
  <c r="AI124" i="8"/>
  <c r="AJ124" i="8"/>
  <c r="AI125" i="8"/>
  <c r="AI126" i="8"/>
  <c r="AI127" i="8"/>
  <c r="AI128" i="8"/>
  <c r="AI129" i="8"/>
  <c r="AI130" i="8"/>
  <c r="AI131" i="8"/>
  <c r="AJ131" i="8"/>
  <c r="AI132" i="8"/>
  <c r="AJ132" i="8"/>
  <c r="AI133" i="8"/>
  <c r="AI134" i="8"/>
  <c r="AJ134" i="8"/>
  <c r="AI135" i="8"/>
  <c r="AI136" i="8"/>
  <c r="AI137" i="8"/>
  <c r="AJ137" i="8"/>
  <c r="AI138" i="8"/>
  <c r="AJ138" i="8"/>
  <c r="AI139" i="8"/>
  <c r="AI140" i="8"/>
  <c r="AI141" i="8"/>
  <c r="AI142" i="8"/>
  <c r="AJ142" i="8"/>
  <c r="AI143" i="8"/>
  <c r="AI144" i="8"/>
  <c r="AJ144" i="8"/>
  <c r="AI145" i="8"/>
  <c r="AI146" i="8"/>
  <c r="AJ146" i="8"/>
  <c r="AI147" i="8"/>
  <c r="AI148" i="8"/>
  <c r="AI149" i="8"/>
  <c r="AI150" i="8"/>
  <c r="AI151" i="8"/>
  <c r="AI152" i="8"/>
  <c r="AI153" i="8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52" i="17"/>
  <c r="A103" i="17"/>
  <c r="D60" i="17"/>
  <c r="C67" i="18"/>
  <c r="E60" i="17"/>
  <c r="F60" i="17"/>
  <c r="E67" i="18"/>
  <c r="G60" i="17"/>
  <c r="F67" i="18"/>
  <c r="H60" i="17"/>
  <c r="G67" i="18"/>
  <c r="I60" i="17"/>
  <c r="H67" i="18"/>
  <c r="J60" i="17"/>
  <c r="I67" i="18"/>
  <c r="K60" i="17"/>
  <c r="J67" i="18"/>
  <c r="L60" i="17"/>
  <c r="K67" i="18"/>
  <c r="M60" i="17"/>
  <c r="L67" i="18"/>
  <c r="N60" i="17"/>
  <c r="M67" i="18"/>
  <c r="O60" i="17"/>
  <c r="N67" i="18"/>
  <c r="P60" i="17"/>
  <c r="O67" i="18"/>
  <c r="Q60" i="17"/>
  <c r="P67" i="18"/>
  <c r="R60" i="17"/>
  <c r="Q67" i="18"/>
  <c r="S60" i="17"/>
  <c r="R67" i="18"/>
  <c r="T60" i="17"/>
  <c r="S67" i="18"/>
  <c r="U60" i="17"/>
  <c r="T67" i="18"/>
  <c r="V60" i="17"/>
  <c r="U67" i="18"/>
  <c r="W60" i="17"/>
  <c r="V67" i="18"/>
  <c r="X60" i="17"/>
  <c r="W67" i="18"/>
  <c r="Y60" i="17"/>
  <c r="X67" i="18"/>
  <c r="Z60" i="17"/>
  <c r="Y67" i="18"/>
  <c r="AA60" i="17"/>
  <c r="Z67" i="18"/>
  <c r="AB60" i="17"/>
  <c r="AA67" i="18"/>
  <c r="AC60" i="17"/>
  <c r="AB67" i="18"/>
  <c r="AD60" i="17"/>
  <c r="AC67" i="18"/>
  <c r="AE60" i="17"/>
  <c r="AD67" i="18"/>
  <c r="AD24" i="18"/>
  <c r="AF60" i="17"/>
  <c r="AE67" i="18"/>
  <c r="D61" i="17"/>
  <c r="C68" i="18"/>
  <c r="E61" i="17"/>
  <c r="F61" i="17"/>
  <c r="E68" i="18"/>
  <c r="G61" i="17"/>
  <c r="F68" i="18"/>
  <c r="H61" i="17"/>
  <c r="G68" i="18"/>
  <c r="I61" i="17"/>
  <c r="H68" i="18"/>
  <c r="J61" i="17"/>
  <c r="I68" i="18"/>
  <c r="K61" i="17"/>
  <c r="J68" i="18"/>
  <c r="L61" i="17"/>
  <c r="K68" i="18"/>
  <c r="M61" i="17"/>
  <c r="L68" i="18"/>
  <c r="N61" i="17"/>
  <c r="M68" i="18"/>
  <c r="O61" i="17"/>
  <c r="N68" i="18"/>
  <c r="P61" i="17"/>
  <c r="O68" i="18"/>
  <c r="Q61" i="17"/>
  <c r="P68" i="18"/>
  <c r="R61" i="17"/>
  <c r="Q68" i="18"/>
  <c r="S61" i="17"/>
  <c r="R68" i="18"/>
  <c r="T61" i="17"/>
  <c r="S68" i="18"/>
  <c r="U61" i="17"/>
  <c r="T68" i="18"/>
  <c r="V61" i="17"/>
  <c r="U68" i="18"/>
  <c r="W61" i="17"/>
  <c r="V68" i="18"/>
  <c r="X61" i="17"/>
  <c r="W68" i="18"/>
  <c r="Y61" i="17"/>
  <c r="X68" i="18"/>
  <c r="Z61" i="17"/>
  <c r="Y68" i="18"/>
  <c r="AA61" i="17"/>
  <c r="Z68" i="18"/>
  <c r="AB61" i="17"/>
  <c r="AA68" i="18"/>
  <c r="AC61" i="17"/>
  <c r="AB68" i="18"/>
  <c r="AD61" i="17"/>
  <c r="AC68" i="18"/>
  <c r="AE61" i="17"/>
  <c r="AD68" i="18"/>
  <c r="AD25" i="18"/>
  <c r="AF61" i="17"/>
  <c r="AE68" i="18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34" i="17" s="1"/>
  <c r="AJ34" i="17" s="1"/>
  <c r="AI86" i="17"/>
  <c r="AI87" i="17"/>
  <c r="AI88" i="17"/>
  <c r="AI89" i="17"/>
  <c r="AI90" i="17"/>
  <c r="AI91" i="17"/>
  <c r="AI40" i="17" s="1"/>
  <c r="AJ40" i="17" s="1"/>
  <c r="AI92" i="17"/>
  <c r="AI93" i="17"/>
  <c r="AI94" i="17"/>
  <c r="AI95" i="17"/>
  <c r="AI96" i="17"/>
  <c r="AI97" i="17"/>
  <c r="AI98" i="17"/>
  <c r="AI99" i="17"/>
  <c r="AI100" i="17"/>
  <c r="AI101" i="17"/>
  <c r="AI102" i="17"/>
  <c r="D111" i="17"/>
  <c r="C110" i="18"/>
  <c r="E111" i="17"/>
  <c r="F111" i="17"/>
  <c r="E110" i="18"/>
  <c r="G111" i="17"/>
  <c r="F110" i="18"/>
  <c r="H111" i="17"/>
  <c r="G110" i="18"/>
  <c r="I111" i="17"/>
  <c r="H110" i="18"/>
  <c r="J111" i="17"/>
  <c r="I110" i="18"/>
  <c r="K111" i="17"/>
  <c r="J110" i="18"/>
  <c r="L111" i="17"/>
  <c r="K110" i="18"/>
  <c r="M111" i="17"/>
  <c r="L110" i="18"/>
  <c r="N111" i="17"/>
  <c r="M110" i="18"/>
  <c r="O111" i="17"/>
  <c r="N110" i="18"/>
  <c r="P111" i="17"/>
  <c r="O110" i="18"/>
  <c r="Q111" i="17"/>
  <c r="P110" i="18"/>
  <c r="R111" i="17"/>
  <c r="Q110" i="18"/>
  <c r="S111" i="17"/>
  <c r="R110" i="18"/>
  <c r="T111" i="17"/>
  <c r="S110" i="18"/>
  <c r="U111" i="17"/>
  <c r="T110" i="18"/>
  <c r="V111" i="17"/>
  <c r="U110" i="18"/>
  <c r="W111" i="17"/>
  <c r="V110" i="18"/>
  <c r="X111" i="17"/>
  <c r="W110" i="18"/>
  <c r="Y111" i="17"/>
  <c r="X110" i="18"/>
  <c r="Z111" i="17"/>
  <c r="Y110" i="18"/>
  <c r="AA111" i="17"/>
  <c r="Z110" i="18"/>
  <c r="AB111" i="17"/>
  <c r="AA110" i="18"/>
  <c r="AC111" i="17"/>
  <c r="AB110" i="18"/>
  <c r="AD111" i="17"/>
  <c r="AC110" i="18"/>
  <c r="AE111" i="17"/>
  <c r="AF111" i="17"/>
  <c r="AE110" i="18"/>
  <c r="D112" i="17"/>
  <c r="C111" i="18"/>
  <c r="E112" i="17"/>
  <c r="F112" i="17"/>
  <c r="E111" i="18"/>
  <c r="G112" i="17"/>
  <c r="F111" i="18"/>
  <c r="H112" i="17"/>
  <c r="G111" i="18"/>
  <c r="I112" i="17"/>
  <c r="H111" i="18"/>
  <c r="J112" i="17"/>
  <c r="I111" i="18"/>
  <c r="K112" i="17"/>
  <c r="J111" i="18"/>
  <c r="L112" i="17"/>
  <c r="K111" i="18"/>
  <c r="M112" i="17"/>
  <c r="L111" i="18"/>
  <c r="N112" i="17"/>
  <c r="M111" i="18"/>
  <c r="O112" i="17"/>
  <c r="N111" i="18"/>
  <c r="P112" i="17"/>
  <c r="O111" i="18"/>
  <c r="Q112" i="17"/>
  <c r="P111" i="18"/>
  <c r="R112" i="17"/>
  <c r="Q111" i="18"/>
  <c r="S112" i="17"/>
  <c r="R111" i="18"/>
  <c r="T112" i="17"/>
  <c r="S111" i="18"/>
  <c r="U112" i="17"/>
  <c r="T111" i="18"/>
  <c r="V112" i="17"/>
  <c r="U111" i="18"/>
  <c r="W112" i="17"/>
  <c r="V111" i="18"/>
  <c r="X112" i="17"/>
  <c r="W111" i="18"/>
  <c r="Y112" i="17"/>
  <c r="X111" i="18"/>
  <c r="Z112" i="17"/>
  <c r="Y111" i="18"/>
  <c r="AA112" i="17"/>
  <c r="Z111" i="18"/>
  <c r="AB112" i="17"/>
  <c r="AA111" i="18"/>
  <c r="AC112" i="17"/>
  <c r="AB111" i="18"/>
  <c r="AD112" i="17"/>
  <c r="AC111" i="18"/>
  <c r="AE112" i="17"/>
  <c r="AF112" i="17"/>
  <c r="AE111" i="18"/>
  <c r="AI114" i="17"/>
  <c r="AI115" i="17"/>
  <c r="AJ115" i="17"/>
  <c r="AI116" i="17"/>
  <c r="AI117" i="17"/>
  <c r="AI118" i="17"/>
  <c r="AI119" i="17"/>
  <c r="AI17" i="17"/>
  <c r="AI120" i="17"/>
  <c r="AI121" i="17"/>
  <c r="AI122" i="17"/>
  <c r="AI123" i="17"/>
  <c r="AI124" i="17"/>
  <c r="AI125" i="17"/>
  <c r="AI126" i="17"/>
  <c r="AI127" i="17"/>
  <c r="AI128" i="17"/>
  <c r="AI129" i="17"/>
  <c r="AI130" i="17"/>
  <c r="AI131" i="17"/>
  <c r="AJ131" i="17"/>
  <c r="AI132" i="17"/>
  <c r="AJ132" i="17"/>
  <c r="AI133" i="17"/>
  <c r="AI134" i="17"/>
  <c r="AI135" i="17"/>
  <c r="AI136" i="17"/>
  <c r="AJ136" i="17"/>
  <c r="AI137" i="17"/>
  <c r="AI138" i="17"/>
  <c r="AI139" i="17"/>
  <c r="AI140" i="17"/>
  <c r="AJ140" i="17"/>
  <c r="AI141" i="17"/>
  <c r="AI142" i="17"/>
  <c r="AI143" i="17"/>
  <c r="AI144" i="17"/>
  <c r="AI145" i="17"/>
  <c r="AI146" i="17"/>
  <c r="AI147" i="17"/>
  <c r="AI148" i="17"/>
  <c r="AI149" i="17"/>
  <c r="AJ149" i="17"/>
  <c r="AI150" i="17"/>
  <c r="AI151" i="17"/>
  <c r="AI152" i="17"/>
  <c r="AI153" i="17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52" i="9"/>
  <c r="D60" i="9"/>
  <c r="C65" i="18"/>
  <c r="E60" i="9"/>
  <c r="F60" i="9"/>
  <c r="E65" i="18"/>
  <c r="G60" i="9"/>
  <c r="F65" i="18"/>
  <c r="H60" i="9"/>
  <c r="G65" i="18"/>
  <c r="I60" i="9"/>
  <c r="H65" i="18"/>
  <c r="J60" i="9"/>
  <c r="I65" i="18"/>
  <c r="K60" i="9"/>
  <c r="J65" i="18"/>
  <c r="L60" i="9"/>
  <c r="K65" i="18"/>
  <c r="K22" i="18"/>
  <c r="M60" i="9"/>
  <c r="L65" i="18"/>
  <c r="N60" i="9"/>
  <c r="M65" i="18"/>
  <c r="O60" i="9"/>
  <c r="N65" i="18"/>
  <c r="P60" i="9"/>
  <c r="O65" i="18"/>
  <c r="Q60" i="9"/>
  <c r="P65" i="18"/>
  <c r="R60" i="9"/>
  <c r="Q65" i="18"/>
  <c r="S60" i="9"/>
  <c r="R65" i="18"/>
  <c r="T60" i="9"/>
  <c r="S65" i="18"/>
  <c r="U60" i="9"/>
  <c r="T65" i="18"/>
  <c r="V60" i="9"/>
  <c r="U65" i="18"/>
  <c r="W60" i="9"/>
  <c r="V65" i="18"/>
  <c r="X60" i="9"/>
  <c r="W65" i="18"/>
  <c r="W22" i="18"/>
  <c r="Y60" i="9"/>
  <c r="X65" i="18"/>
  <c r="Z60" i="9"/>
  <c r="Y65" i="18"/>
  <c r="AA60" i="9"/>
  <c r="Z65" i="18"/>
  <c r="AB60" i="9"/>
  <c r="AA65" i="18"/>
  <c r="AC60" i="9"/>
  <c r="AB65" i="18"/>
  <c r="AD60" i="9"/>
  <c r="AC65" i="18"/>
  <c r="AE60" i="9"/>
  <c r="AD65" i="18"/>
  <c r="AD22" i="18"/>
  <c r="AF60" i="9"/>
  <c r="AE65" i="18"/>
  <c r="D61" i="9"/>
  <c r="C66" i="18"/>
  <c r="E61" i="9"/>
  <c r="F61" i="9"/>
  <c r="E66" i="18"/>
  <c r="G61" i="9"/>
  <c r="F66" i="18"/>
  <c r="H61" i="9"/>
  <c r="G66" i="18"/>
  <c r="I61" i="9"/>
  <c r="H66" i="18"/>
  <c r="J61" i="9"/>
  <c r="I66" i="18"/>
  <c r="K61" i="9"/>
  <c r="J66" i="18"/>
  <c r="L61" i="9"/>
  <c r="K66" i="18"/>
  <c r="M61" i="9"/>
  <c r="L66" i="18"/>
  <c r="N61" i="9"/>
  <c r="M66" i="18"/>
  <c r="O61" i="9"/>
  <c r="N66" i="18"/>
  <c r="P61" i="9"/>
  <c r="O66" i="18"/>
  <c r="Q61" i="9"/>
  <c r="P66" i="18"/>
  <c r="R61" i="9"/>
  <c r="Q66" i="18"/>
  <c r="S61" i="9"/>
  <c r="R66" i="18"/>
  <c r="T61" i="9"/>
  <c r="S66" i="18"/>
  <c r="U61" i="9"/>
  <c r="T66" i="18"/>
  <c r="V61" i="9"/>
  <c r="U66" i="18"/>
  <c r="W61" i="9"/>
  <c r="V66" i="18"/>
  <c r="X61" i="9"/>
  <c r="W66" i="18"/>
  <c r="Y61" i="9"/>
  <c r="X66" i="18"/>
  <c r="Z61" i="9"/>
  <c r="Y66" i="18"/>
  <c r="AA61" i="9"/>
  <c r="Z66" i="18"/>
  <c r="AB61" i="9"/>
  <c r="AA66" i="18"/>
  <c r="AC61" i="9"/>
  <c r="AB66" i="18"/>
  <c r="AD61" i="9"/>
  <c r="AC66" i="18"/>
  <c r="AE61" i="9"/>
  <c r="AD66" i="18"/>
  <c r="AD23" i="18"/>
  <c r="AF61" i="9"/>
  <c r="AE66" i="18"/>
  <c r="AI63" i="9"/>
  <c r="AI64" i="9"/>
  <c r="AI65" i="9"/>
  <c r="AI66" i="9"/>
  <c r="AI67" i="9"/>
  <c r="AI68" i="9"/>
  <c r="AI69" i="9"/>
  <c r="AI70" i="9"/>
  <c r="AI71" i="9"/>
  <c r="AI72" i="9"/>
  <c r="AI73" i="9"/>
  <c r="AI74" i="9"/>
  <c r="AI23" i="9" s="1"/>
  <c r="AI75" i="9"/>
  <c r="AI76" i="9"/>
  <c r="AI77" i="9"/>
  <c r="AI78" i="9"/>
  <c r="AI79" i="9"/>
  <c r="AI28" i="9" s="1"/>
  <c r="AJ28" i="9" s="1"/>
  <c r="AI80" i="9"/>
  <c r="AI81" i="9"/>
  <c r="AI82" i="9"/>
  <c r="AI83" i="9"/>
  <c r="AI84" i="9"/>
  <c r="AI85" i="9"/>
  <c r="AI34" i="9" s="1"/>
  <c r="AJ34" i="9" s="1"/>
  <c r="AI86" i="9"/>
  <c r="AI35" i="9" s="1"/>
  <c r="AJ35" i="9" s="1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D111" i="9"/>
  <c r="C108" i="18"/>
  <c r="E111" i="9"/>
  <c r="F111" i="9"/>
  <c r="E108" i="18"/>
  <c r="G111" i="9"/>
  <c r="F108" i="18"/>
  <c r="H111" i="9"/>
  <c r="G108" i="18"/>
  <c r="I111" i="9"/>
  <c r="H108" i="18"/>
  <c r="J111" i="9"/>
  <c r="I108" i="18"/>
  <c r="K111" i="9"/>
  <c r="J108" i="18"/>
  <c r="L111" i="9"/>
  <c r="K108" i="18"/>
  <c r="M111" i="9"/>
  <c r="L108" i="18"/>
  <c r="N111" i="9"/>
  <c r="M108" i="18"/>
  <c r="O111" i="9"/>
  <c r="N108" i="18"/>
  <c r="P111" i="9"/>
  <c r="O108" i="18"/>
  <c r="Q111" i="9"/>
  <c r="P108" i="18"/>
  <c r="R111" i="9"/>
  <c r="Q108" i="18"/>
  <c r="S111" i="9"/>
  <c r="R108" i="18"/>
  <c r="T111" i="9"/>
  <c r="S108" i="18"/>
  <c r="U111" i="9"/>
  <c r="T108" i="18"/>
  <c r="V111" i="9"/>
  <c r="U108" i="18"/>
  <c r="W111" i="9"/>
  <c r="V108" i="18"/>
  <c r="X111" i="9"/>
  <c r="W108" i="18"/>
  <c r="Y111" i="9"/>
  <c r="X108" i="18"/>
  <c r="Z111" i="9"/>
  <c r="Y108" i="18"/>
  <c r="AA111" i="9"/>
  <c r="Z108" i="18"/>
  <c r="AB111" i="9"/>
  <c r="AA108" i="18"/>
  <c r="AC111" i="9"/>
  <c r="AB108" i="18"/>
  <c r="AD111" i="9"/>
  <c r="AC108" i="18"/>
  <c r="AE111" i="9"/>
  <c r="AF111" i="9"/>
  <c r="AE108" i="18"/>
  <c r="D112" i="9"/>
  <c r="C109" i="18"/>
  <c r="E112" i="9"/>
  <c r="F112" i="9"/>
  <c r="E109" i="18"/>
  <c r="G112" i="9"/>
  <c r="F109" i="18"/>
  <c r="H112" i="9"/>
  <c r="G109" i="18"/>
  <c r="I112" i="9"/>
  <c r="H109" i="18"/>
  <c r="J112" i="9"/>
  <c r="I109" i="18"/>
  <c r="K112" i="9"/>
  <c r="J109" i="18"/>
  <c r="L112" i="9"/>
  <c r="K109" i="18"/>
  <c r="M112" i="9"/>
  <c r="L109" i="18"/>
  <c r="N112" i="9"/>
  <c r="M109" i="18"/>
  <c r="O112" i="9"/>
  <c r="N109" i="18"/>
  <c r="P112" i="9"/>
  <c r="O109" i="18"/>
  <c r="Q112" i="9"/>
  <c r="P109" i="18"/>
  <c r="R112" i="9"/>
  <c r="Q109" i="18"/>
  <c r="S112" i="9"/>
  <c r="R109" i="18"/>
  <c r="T112" i="9"/>
  <c r="S109" i="18"/>
  <c r="U112" i="9"/>
  <c r="T109" i="18"/>
  <c r="V112" i="9"/>
  <c r="U109" i="18"/>
  <c r="W112" i="9"/>
  <c r="V109" i="18"/>
  <c r="X112" i="9"/>
  <c r="W109" i="18"/>
  <c r="Y112" i="9"/>
  <c r="X109" i="18"/>
  <c r="Z112" i="9"/>
  <c r="Y109" i="18"/>
  <c r="AA112" i="9"/>
  <c r="Z109" i="18"/>
  <c r="AB112" i="9"/>
  <c r="AA109" i="18"/>
  <c r="AC112" i="9"/>
  <c r="AB109" i="18"/>
  <c r="AD112" i="9"/>
  <c r="AC109" i="18"/>
  <c r="AE112" i="9"/>
  <c r="AF112" i="9"/>
  <c r="AE109" i="18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J126" i="9"/>
  <c r="AI127" i="9"/>
  <c r="AI128" i="9"/>
  <c r="AI129" i="9"/>
  <c r="AI130" i="9"/>
  <c r="AJ130" i="9"/>
  <c r="AI131" i="9"/>
  <c r="AI132" i="9"/>
  <c r="AJ132" i="9"/>
  <c r="AI133" i="9"/>
  <c r="AI134" i="9"/>
  <c r="AI135" i="9"/>
  <c r="AI136" i="9"/>
  <c r="AI137" i="9"/>
  <c r="AI138" i="9"/>
  <c r="AI139" i="9"/>
  <c r="AI140" i="9"/>
  <c r="AI141" i="9"/>
  <c r="AI142" i="9"/>
  <c r="AJ142" i="9"/>
  <c r="AI143" i="9"/>
  <c r="AI144" i="9"/>
  <c r="AI145" i="9"/>
  <c r="AI146" i="9"/>
  <c r="AI147" i="9"/>
  <c r="AJ147" i="9"/>
  <c r="AI148" i="9"/>
  <c r="AI149" i="9"/>
  <c r="AJ149" i="9"/>
  <c r="AI150" i="9"/>
  <c r="AJ150" i="9"/>
  <c r="AI151" i="9"/>
  <c r="AI152" i="9"/>
  <c r="AJ152" i="9"/>
  <c r="AI153" i="9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52" i="10"/>
  <c r="A103" i="10"/>
  <c r="D60" i="10"/>
  <c r="C63" i="18"/>
  <c r="E60" i="10"/>
  <c r="F60" i="10"/>
  <c r="E63" i="18"/>
  <c r="G60" i="10"/>
  <c r="F63" i="18"/>
  <c r="H60" i="10"/>
  <c r="G63" i="18"/>
  <c r="I60" i="10"/>
  <c r="H63" i="18"/>
  <c r="J60" i="10"/>
  <c r="I63" i="18"/>
  <c r="K60" i="10"/>
  <c r="J63" i="18"/>
  <c r="L60" i="10"/>
  <c r="K63" i="18"/>
  <c r="M60" i="10"/>
  <c r="L63" i="18"/>
  <c r="N60" i="10"/>
  <c r="M63" i="18"/>
  <c r="O60" i="10"/>
  <c r="N63" i="18"/>
  <c r="P60" i="10"/>
  <c r="O63" i="18"/>
  <c r="Q60" i="10"/>
  <c r="P63" i="18"/>
  <c r="R60" i="10"/>
  <c r="Q63" i="18"/>
  <c r="S60" i="10"/>
  <c r="R63" i="18"/>
  <c r="T60" i="10"/>
  <c r="S63" i="18"/>
  <c r="U60" i="10"/>
  <c r="T63" i="18"/>
  <c r="V60" i="10"/>
  <c r="U63" i="18"/>
  <c r="W60" i="10"/>
  <c r="V63" i="18"/>
  <c r="X60" i="10"/>
  <c r="W63" i="18"/>
  <c r="Y60" i="10"/>
  <c r="X63" i="18"/>
  <c r="Z60" i="10"/>
  <c r="Y63" i="18"/>
  <c r="AA60" i="10"/>
  <c r="Z63" i="18"/>
  <c r="AB60" i="10"/>
  <c r="AA63" i="18"/>
  <c r="AC60" i="10"/>
  <c r="AB63" i="18"/>
  <c r="AD60" i="10"/>
  <c r="AC63" i="18"/>
  <c r="AE60" i="10"/>
  <c r="AD63" i="18"/>
  <c r="AD20" i="18"/>
  <c r="AF60" i="10"/>
  <c r="AE63" i="18"/>
  <c r="D61" i="10"/>
  <c r="C64" i="18"/>
  <c r="E61" i="10"/>
  <c r="F61" i="10"/>
  <c r="E64" i="18"/>
  <c r="G61" i="10"/>
  <c r="F64" i="18"/>
  <c r="H61" i="10"/>
  <c r="G64" i="18"/>
  <c r="I61" i="10"/>
  <c r="H64" i="18"/>
  <c r="J61" i="10"/>
  <c r="I64" i="18"/>
  <c r="K61" i="10"/>
  <c r="J64" i="18"/>
  <c r="L61" i="10"/>
  <c r="K64" i="18"/>
  <c r="M61" i="10"/>
  <c r="L64" i="18"/>
  <c r="N61" i="10"/>
  <c r="M64" i="18"/>
  <c r="O61" i="10"/>
  <c r="N64" i="18"/>
  <c r="P61" i="10"/>
  <c r="O64" i="18"/>
  <c r="Q61" i="10"/>
  <c r="P64" i="18"/>
  <c r="R61" i="10"/>
  <c r="Q64" i="18"/>
  <c r="S61" i="10"/>
  <c r="R64" i="18"/>
  <c r="T61" i="10"/>
  <c r="S64" i="18"/>
  <c r="U61" i="10"/>
  <c r="T64" i="18"/>
  <c r="V61" i="10"/>
  <c r="U64" i="18"/>
  <c r="W61" i="10"/>
  <c r="V64" i="18"/>
  <c r="X61" i="10"/>
  <c r="W64" i="18"/>
  <c r="Y61" i="10"/>
  <c r="X64" i="18"/>
  <c r="Z61" i="10"/>
  <c r="Y64" i="18"/>
  <c r="AA61" i="10"/>
  <c r="Z64" i="18"/>
  <c r="AB61" i="10"/>
  <c r="AA64" i="18"/>
  <c r="AC61" i="10"/>
  <c r="AB64" i="18"/>
  <c r="AD61" i="10"/>
  <c r="AC64" i="18"/>
  <c r="AE61" i="10"/>
  <c r="AD64" i="18"/>
  <c r="AD21" i="18"/>
  <c r="AF61" i="10"/>
  <c r="AE64" i="18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27" i="10"/>
  <c r="AI79" i="10"/>
  <c r="AI80" i="10"/>
  <c r="AI29" i="10" s="1"/>
  <c r="AI81" i="10"/>
  <c r="AI82" i="10"/>
  <c r="AI83" i="10"/>
  <c r="AI84" i="10"/>
  <c r="AI85" i="10"/>
  <c r="AI86" i="10"/>
  <c r="AI35" i="10" s="1"/>
  <c r="AJ35" i="10" s="1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I99" i="10"/>
  <c r="AI100" i="10"/>
  <c r="AI101" i="10"/>
  <c r="AI102" i="10"/>
  <c r="D111" i="10"/>
  <c r="C106" i="18"/>
  <c r="E111" i="10"/>
  <c r="F111" i="10"/>
  <c r="E106" i="18"/>
  <c r="G111" i="10"/>
  <c r="F106" i="18"/>
  <c r="H111" i="10"/>
  <c r="G106" i="18"/>
  <c r="I111" i="10"/>
  <c r="H106" i="18"/>
  <c r="J111" i="10"/>
  <c r="I106" i="18"/>
  <c r="K111" i="10"/>
  <c r="J106" i="18"/>
  <c r="L111" i="10"/>
  <c r="K106" i="18"/>
  <c r="M111" i="10"/>
  <c r="L106" i="18"/>
  <c r="N111" i="10"/>
  <c r="M106" i="18"/>
  <c r="O111" i="10"/>
  <c r="N106" i="18"/>
  <c r="P111" i="10"/>
  <c r="O106" i="18"/>
  <c r="Q111" i="10"/>
  <c r="P106" i="18"/>
  <c r="R111" i="10"/>
  <c r="Q106" i="18"/>
  <c r="S111" i="10"/>
  <c r="R106" i="18"/>
  <c r="T111" i="10"/>
  <c r="S106" i="18"/>
  <c r="U111" i="10"/>
  <c r="T106" i="18"/>
  <c r="V111" i="10"/>
  <c r="U106" i="18"/>
  <c r="W111" i="10"/>
  <c r="V106" i="18"/>
  <c r="X111" i="10"/>
  <c r="W106" i="18"/>
  <c r="Y111" i="10"/>
  <c r="X106" i="18"/>
  <c r="Z111" i="10"/>
  <c r="Y106" i="18"/>
  <c r="AA111" i="10"/>
  <c r="Z106" i="18"/>
  <c r="AB111" i="10"/>
  <c r="AA106" i="18"/>
  <c r="AC111" i="10"/>
  <c r="AB106" i="18"/>
  <c r="AD111" i="10"/>
  <c r="AC106" i="18"/>
  <c r="AE111" i="10"/>
  <c r="AF111" i="10"/>
  <c r="AE106" i="18"/>
  <c r="D112" i="10"/>
  <c r="C107" i="18"/>
  <c r="E112" i="10"/>
  <c r="F112" i="10"/>
  <c r="E107" i="18"/>
  <c r="G112" i="10"/>
  <c r="F107" i="18"/>
  <c r="H112" i="10"/>
  <c r="G107" i="18"/>
  <c r="I112" i="10"/>
  <c r="H107" i="18"/>
  <c r="J112" i="10"/>
  <c r="I107" i="18"/>
  <c r="K112" i="10"/>
  <c r="J107" i="18"/>
  <c r="L112" i="10"/>
  <c r="K107" i="18"/>
  <c r="M112" i="10"/>
  <c r="L107" i="18"/>
  <c r="N112" i="10"/>
  <c r="M107" i="18"/>
  <c r="O112" i="10"/>
  <c r="N107" i="18"/>
  <c r="P112" i="10"/>
  <c r="O107" i="18"/>
  <c r="Q112" i="10"/>
  <c r="P107" i="18"/>
  <c r="R112" i="10"/>
  <c r="Q107" i="18"/>
  <c r="S112" i="10"/>
  <c r="R107" i="18"/>
  <c r="T112" i="10"/>
  <c r="S107" i="18"/>
  <c r="U112" i="10"/>
  <c r="T107" i="18"/>
  <c r="V112" i="10"/>
  <c r="U107" i="18"/>
  <c r="W112" i="10"/>
  <c r="V107" i="18"/>
  <c r="X112" i="10"/>
  <c r="W107" i="18"/>
  <c r="Y112" i="10"/>
  <c r="X107" i="18"/>
  <c r="Z112" i="10"/>
  <c r="Y107" i="18"/>
  <c r="AA112" i="10"/>
  <c r="Z107" i="18"/>
  <c r="AB112" i="10"/>
  <c r="AA107" i="18"/>
  <c r="AC112" i="10"/>
  <c r="AB107" i="18"/>
  <c r="AD112" i="10"/>
  <c r="AC107" i="18"/>
  <c r="AE112" i="10"/>
  <c r="AF112" i="10"/>
  <c r="AE107" i="18"/>
  <c r="AI114" i="10"/>
  <c r="AI115" i="10"/>
  <c r="AJ115" i="10"/>
  <c r="AI116" i="10"/>
  <c r="AJ116" i="10"/>
  <c r="AI117" i="10"/>
  <c r="AI118" i="10"/>
  <c r="AI119" i="10"/>
  <c r="AJ119" i="10"/>
  <c r="AI120" i="10"/>
  <c r="AI121" i="10"/>
  <c r="AI122" i="10"/>
  <c r="AI123" i="10"/>
  <c r="AI124" i="10"/>
  <c r="AI125" i="10"/>
  <c r="AI126" i="10"/>
  <c r="AI127" i="10"/>
  <c r="AJ127" i="10"/>
  <c r="AI128" i="10"/>
  <c r="AJ128" i="10"/>
  <c r="AI129" i="10"/>
  <c r="AI130" i="10"/>
  <c r="AI131" i="10"/>
  <c r="AJ131" i="10"/>
  <c r="AI132" i="10"/>
  <c r="AJ132" i="10"/>
  <c r="AI133" i="10"/>
  <c r="AJ133" i="10"/>
  <c r="AI134" i="10"/>
  <c r="AI135" i="10"/>
  <c r="AI136" i="10"/>
  <c r="AI137" i="10"/>
  <c r="AI138" i="10"/>
  <c r="AI139" i="10"/>
  <c r="AI140" i="10"/>
  <c r="AJ140" i="10"/>
  <c r="AI141" i="10"/>
  <c r="AI142" i="10"/>
  <c r="AI143" i="10"/>
  <c r="AJ143" i="10"/>
  <c r="AI144" i="10"/>
  <c r="AJ144" i="10"/>
  <c r="AI145" i="10"/>
  <c r="AI146" i="10"/>
  <c r="AI147" i="10"/>
  <c r="AI148" i="10"/>
  <c r="AI149" i="10"/>
  <c r="AI150" i="10"/>
  <c r="AJ150" i="10"/>
  <c r="AI151" i="10"/>
  <c r="AI152" i="10"/>
  <c r="AI153" i="10"/>
  <c r="AJ153" i="10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52" i="11"/>
  <c r="A103" i="11"/>
  <c r="D60" i="11"/>
  <c r="C61" i="18"/>
  <c r="E60" i="11"/>
  <c r="F60" i="11"/>
  <c r="E61" i="18"/>
  <c r="G60" i="11"/>
  <c r="F61" i="18"/>
  <c r="H60" i="11"/>
  <c r="G61" i="18"/>
  <c r="I60" i="11"/>
  <c r="H61" i="18"/>
  <c r="J60" i="11"/>
  <c r="I61" i="18"/>
  <c r="K60" i="11"/>
  <c r="J61" i="18"/>
  <c r="L60" i="11"/>
  <c r="K61" i="18"/>
  <c r="M60" i="11"/>
  <c r="L61" i="18"/>
  <c r="N60" i="11"/>
  <c r="M61" i="18"/>
  <c r="O60" i="11"/>
  <c r="N61" i="18"/>
  <c r="P60" i="11"/>
  <c r="O61" i="18"/>
  <c r="Q60" i="11"/>
  <c r="P61" i="18"/>
  <c r="R60" i="11"/>
  <c r="Q61" i="18"/>
  <c r="S60" i="11"/>
  <c r="R61" i="18"/>
  <c r="T60" i="11"/>
  <c r="S61" i="18"/>
  <c r="U60" i="11"/>
  <c r="T61" i="18"/>
  <c r="V60" i="11"/>
  <c r="U61" i="18"/>
  <c r="W60" i="11"/>
  <c r="V61" i="18"/>
  <c r="X60" i="11"/>
  <c r="W61" i="18"/>
  <c r="Y60" i="11"/>
  <c r="X61" i="18"/>
  <c r="Z60" i="11"/>
  <c r="Y61" i="18"/>
  <c r="AA60" i="11"/>
  <c r="Z61" i="18"/>
  <c r="AB60" i="11"/>
  <c r="AA61" i="18"/>
  <c r="AC60" i="11"/>
  <c r="AB61" i="18"/>
  <c r="AD60" i="11"/>
  <c r="AC61" i="18"/>
  <c r="AE60" i="11"/>
  <c r="AD61" i="18"/>
  <c r="AD18" i="18"/>
  <c r="AF60" i="11"/>
  <c r="AE61" i="18"/>
  <c r="D61" i="11"/>
  <c r="C62" i="18"/>
  <c r="E61" i="11"/>
  <c r="F61" i="11"/>
  <c r="E62" i="18"/>
  <c r="G61" i="11"/>
  <c r="F62" i="18"/>
  <c r="H61" i="11"/>
  <c r="G62" i="18"/>
  <c r="I61" i="11"/>
  <c r="H62" i="18"/>
  <c r="J61" i="11"/>
  <c r="I62" i="18"/>
  <c r="K61" i="11"/>
  <c r="J62" i="18"/>
  <c r="L61" i="11"/>
  <c r="K62" i="18"/>
  <c r="M61" i="11"/>
  <c r="L62" i="18"/>
  <c r="N61" i="11"/>
  <c r="M62" i="18"/>
  <c r="O61" i="11"/>
  <c r="N62" i="18"/>
  <c r="P61" i="11"/>
  <c r="O62" i="18"/>
  <c r="Q61" i="11"/>
  <c r="P62" i="18"/>
  <c r="R61" i="11"/>
  <c r="Q62" i="18"/>
  <c r="S61" i="11"/>
  <c r="R62" i="18"/>
  <c r="T61" i="11"/>
  <c r="S62" i="18"/>
  <c r="U61" i="11"/>
  <c r="T62" i="18"/>
  <c r="V61" i="11"/>
  <c r="U62" i="18"/>
  <c r="W61" i="11"/>
  <c r="V62" i="18"/>
  <c r="X61" i="11"/>
  <c r="W62" i="18"/>
  <c r="Y61" i="11"/>
  <c r="X62" i="18"/>
  <c r="Z61" i="11"/>
  <c r="Y62" i="18"/>
  <c r="AA61" i="11"/>
  <c r="Z62" i="18"/>
  <c r="AB61" i="11"/>
  <c r="AA62" i="18"/>
  <c r="AC61" i="11"/>
  <c r="AB62" i="18"/>
  <c r="AD61" i="11"/>
  <c r="AC62" i="18"/>
  <c r="AE61" i="11"/>
  <c r="AD62" i="18"/>
  <c r="AD19" i="18"/>
  <c r="AF61" i="11"/>
  <c r="AE62" i="18"/>
  <c r="AI63" i="11"/>
  <c r="AI64" i="11"/>
  <c r="AI65" i="11"/>
  <c r="AI66" i="11"/>
  <c r="AI67" i="11"/>
  <c r="AI68" i="11"/>
  <c r="AI69" i="11"/>
  <c r="AI70" i="11"/>
  <c r="AI71" i="11"/>
  <c r="AI20" i="11" s="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1" i="2" s="1"/>
  <c r="AI40" i="2" s="1"/>
  <c r="AJ40" i="2" s="1"/>
  <c r="AI92" i="11"/>
  <c r="AI93" i="11"/>
  <c r="AI94" i="11"/>
  <c r="AI95" i="11"/>
  <c r="AI96" i="11"/>
  <c r="AI97" i="11"/>
  <c r="AI98" i="11"/>
  <c r="AI99" i="11"/>
  <c r="AI100" i="11"/>
  <c r="AI101" i="11"/>
  <c r="AI102" i="11"/>
  <c r="D111" i="11"/>
  <c r="C104" i="18"/>
  <c r="E111" i="11"/>
  <c r="F111" i="11"/>
  <c r="E104" i="18"/>
  <c r="G111" i="11"/>
  <c r="F104" i="18"/>
  <c r="H111" i="11"/>
  <c r="G104" i="18"/>
  <c r="I111" i="11"/>
  <c r="H104" i="18"/>
  <c r="J111" i="11"/>
  <c r="I104" i="18"/>
  <c r="K111" i="11"/>
  <c r="J104" i="18"/>
  <c r="L111" i="11"/>
  <c r="K104" i="18"/>
  <c r="M111" i="11"/>
  <c r="L104" i="18"/>
  <c r="N111" i="11"/>
  <c r="M104" i="18"/>
  <c r="O111" i="11"/>
  <c r="N104" i="18"/>
  <c r="P111" i="11"/>
  <c r="O104" i="18"/>
  <c r="Q111" i="11"/>
  <c r="P104" i="18"/>
  <c r="R111" i="11"/>
  <c r="Q104" i="18"/>
  <c r="S111" i="11"/>
  <c r="R104" i="18"/>
  <c r="T111" i="11"/>
  <c r="S104" i="18"/>
  <c r="U111" i="11"/>
  <c r="T104" i="18"/>
  <c r="V111" i="11"/>
  <c r="U104" i="18"/>
  <c r="W111" i="11"/>
  <c r="V104" i="18"/>
  <c r="X111" i="11"/>
  <c r="W104" i="18"/>
  <c r="Y111" i="11"/>
  <c r="X104" i="18"/>
  <c r="Z111" i="11"/>
  <c r="Y104" i="18"/>
  <c r="AA111" i="11"/>
  <c r="Z104" i="18"/>
  <c r="AB111" i="11"/>
  <c r="AA104" i="18"/>
  <c r="AC111" i="11"/>
  <c r="AB104" i="18"/>
  <c r="AD111" i="11"/>
  <c r="AC104" i="18"/>
  <c r="AE111" i="11"/>
  <c r="AF111" i="11"/>
  <c r="AE104" i="18"/>
  <c r="D112" i="11"/>
  <c r="C105" i="18"/>
  <c r="E112" i="11"/>
  <c r="F112" i="11"/>
  <c r="E105" i="18"/>
  <c r="G112" i="11"/>
  <c r="F105" i="18"/>
  <c r="H112" i="11"/>
  <c r="G105" i="18"/>
  <c r="I112" i="11"/>
  <c r="H105" i="18"/>
  <c r="J112" i="11"/>
  <c r="I105" i="18"/>
  <c r="K112" i="11"/>
  <c r="J105" i="18"/>
  <c r="L112" i="11"/>
  <c r="K105" i="18"/>
  <c r="M112" i="11"/>
  <c r="L105" i="18"/>
  <c r="N112" i="11"/>
  <c r="M105" i="18"/>
  <c r="O112" i="11"/>
  <c r="N105" i="18"/>
  <c r="P112" i="11"/>
  <c r="O105" i="18"/>
  <c r="Q112" i="11"/>
  <c r="P105" i="18"/>
  <c r="R112" i="11"/>
  <c r="Q105" i="18"/>
  <c r="S112" i="11"/>
  <c r="R105" i="18"/>
  <c r="T112" i="11"/>
  <c r="S105" i="18"/>
  <c r="U112" i="11"/>
  <c r="T105" i="18"/>
  <c r="V112" i="11"/>
  <c r="U105" i="18"/>
  <c r="W112" i="11"/>
  <c r="V105" i="18"/>
  <c r="X112" i="11"/>
  <c r="W105" i="18"/>
  <c r="Y112" i="11"/>
  <c r="X105" i="18"/>
  <c r="Z112" i="11"/>
  <c r="Y105" i="18"/>
  <c r="AA112" i="11"/>
  <c r="Z105" i="18"/>
  <c r="AB112" i="11"/>
  <c r="AA105" i="18"/>
  <c r="AC112" i="11"/>
  <c r="AB105" i="18"/>
  <c r="AD112" i="11"/>
  <c r="AC105" i="18"/>
  <c r="AE112" i="11"/>
  <c r="AF112" i="11"/>
  <c r="AE105" i="18"/>
  <c r="AI114" i="11"/>
  <c r="AI115" i="11"/>
  <c r="AI116" i="11"/>
  <c r="AJ116" i="11"/>
  <c r="AI117" i="11"/>
  <c r="AI118" i="11"/>
  <c r="AI119" i="11"/>
  <c r="AI120" i="11"/>
  <c r="AI121" i="11"/>
  <c r="AI122" i="11"/>
  <c r="AI123" i="11"/>
  <c r="AJ123" i="11"/>
  <c r="AI124" i="11"/>
  <c r="AI125" i="11"/>
  <c r="AI126" i="11"/>
  <c r="AI127" i="11"/>
  <c r="AI128" i="11"/>
  <c r="AI129" i="11"/>
  <c r="AJ129" i="11"/>
  <c r="AI130" i="11"/>
  <c r="AI131" i="11"/>
  <c r="AI132" i="11"/>
  <c r="AI133" i="11"/>
  <c r="AI134" i="11"/>
  <c r="AJ134" i="11"/>
  <c r="AI135" i="11"/>
  <c r="AI136" i="11"/>
  <c r="AI137" i="11"/>
  <c r="AJ137" i="11"/>
  <c r="AI138" i="11"/>
  <c r="AI139" i="11"/>
  <c r="AI140" i="11"/>
  <c r="AI141" i="11"/>
  <c r="AI142" i="11"/>
  <c r="AI143" i="11"/>
  <c r="AI144" i="11"/>
  <c r="AI145" i="11"/>
  <c r="AI146" i="11"/>
  <c r="AJ146" i="11"/>
  <c r="AI147" i="11"/>
  <c r="AJ147" i="11"/>
  <c r="AI148" i="11"/>
  <c r="AI149" i="11"/>
  <c r="AI150" i="11"/>
  <c r="AI151" i="11"/>
  <c r="AI152" i="11"/>
  <c r="AI50" i="11"/>
  <c r="AI153" i="11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52" i="12"/>
  <c r="A103" i="12"/>
  <c r="D60" i="12"/>
  <c r="C59" i="18"/>
  <c r="E60" i="12"/>
  <c r="F60" i="12"/>
  <c r="E59" i="18"/>
  <c r="G60" i="12"/>
  <c r="F59" i="18"/>
  <c r="H60" i="12"/>
  <c r="G59" i="18"/>
  <c r="I60" i="12"/>
  <c r="H59" i="18"/>
  <c r="J60" i="12"/>
  <c r="I59" i="18"/>
  <c r="K60" i="12"/>
  <c r="J59" i="18"/>
  <c r="L60" i="12"/>
  <c r="K59" i="18"/>
  <c r="M60" i="12"/>
  <c r="L59" i="18"/>
  <c r="N60" i="12"/>
  <c r="M59" i="18"/>
  <c r="O60" i="12"/>
  <c r="N59" i="18"/>
  <c r="P60" i="12"/>
  <c r="O59" i="18"/>
  <c r="Q60" i="12"/>
  <c r="P59" i="18"/>
  <c r="R60" i="12"/>
  <c r="Q59" i="18"/>
  <c r="S60" i="12"/>
  <c r="R59" i="18"/>
  <c r="T60" i="12"/>
  <c r="S59" i="18"/>
  <c r="U60" i="12"/>
  <c r="T59" i="18"/>
  <c r="V60" i="12"/>
  <c r="U59" i="18"/>
  <c r="W60" i="12"/>
  <c r="V59" i="18"/>
  <c r="X60" i="12"/>
  <c r="W59" i="18"/>
  <c r="Y60" i="12"/>
  <c r="X59" i="18"/>
  <c r="Z60" i="12"/>
  <c r="Y59" i="18"/>
  <c r="AA60" i="12"/>
  <c r="Z59" i="18"/>
  <c r="AB60" i="12"/>
  <c r="AA59" i="18"/>
  <c r="AC60" i="12"/>
  <c r="AB59" i="18"/>
  <c r="AD60" i="12"/>
  <c r="AC59" i="18"/>
  <c r="AE60" i="12"/>
  <c r="AD59" i="18"/>
  <c r="AD16" i="18"/>
  <c r="AF60" i="12"/>
  <c r="AE59" i="18"/>
  <c r="D61" i="12"/>
  <c r="C60" i="18"/>
  <c r="E61" i="12"/>
  <c r="F61" i="12"/>
  <c r="E60" i="18"/>
  <c r="G61" i="12"/>
  <c r="F60" i="18"/>
  <c r="H61" i="12"/>
  <c r="G60" i="18"/>
  <c r="I61" i="12"/>
  <c r="H60" i="18"/>
  <c r="J61" i="12"/>
  <c r="I60" i="18"/>
  <c r="K61" i="12"/>
  <c r="J60" i="18"/>
  <c r="L61" i="12"/>
  <c r="K60" i="18"/>
  <c r="M61" i="12"/>
  <c r="L60" i="18"/>
  <c r="N61" i="12"/>
  <c r="M60" i="18"/>
  <c r="O61" i="12"/>
  <c r="N60" i="18"/>
  <c r="P61" i="12"/>
  <c r="O60" i="18"/>
  <c r="Q61" i="12"/>
  <c r="P60" i="18"/>
  <c r="R61" i="12"/>
  <c r="Q60" i="18"/>
  <c r="S61" i="12"/>
  <c r="R60" i="18"/>
  <c r="T61" i="12"/>
  <c r="S60" i="18"/>
  <c r="U61" i="12"/>
  <c r="T60" i="18"/>
  <c r="V61" i="12"/>
  <c r="U60" i="18"/>
  <c r="W61" i="12"/>
  <c r="V60" i="18"/>
  <c r="X61" i="12"/>
  <c r="W60" i="18"/>
  <c r="Y61" i="12"/>
  <c r="X60" i="18"/>
  <c r="Z61" i="12"/>
  <c r="Y60" i="18"/>
  <c r="AA61" i="12"/>
  <c r="Z60" i="18"/>
  <c r="AB61" i="12"/>
  <c r="AA60" i="18"/>
  <c r="AC61" i="12"/>
  <c r="AB60" i="18"/>
  <c r="AD61" i="12"/>
  <c r="AC60" i="18"/>
  <c r="AE61" i="12"/>
  <c r="AD60" i="18"/>
  <c r="AD17" i="18"/>
  <c r="AF61" i="12"/>
  <c r="AE60" i="18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23" i="12" s="1"/>
  <c r="AI75" i="12"/>
  <c r="AI76" i="12"/>
  <c r="AI77" i="12"/>
  <c r="AI78" i="12"/>
  <c r="AI79" i="12"/>
  <c r="AI80" i="12"/>
  <c r="AI81" i="12"/>
  <c r="AI82" i="12"/>
  <c r="AI83" i="12"/>
  <c r="AI84" i="12"/>
  <c r="AI85" i="12"/>
  <c r="AI34" i="12" s="1"/>
  <c r="AJ34" i="12" s="1"/>
  <c r="AI86" i="12"/>
  <c r="AI35" i="12" s="1"/>
  <c r="AJ35" i="12" s="1"/>
  <c r="AI87" i="12"/>
  <c r="AI88" i="12"/>
  <c r="AI89" i="12"/>
  <c r="AI90" i="12"/>
  <c r="AI91" i="12"/>
  <c r="AI92" i="12"/>
  <c r="AI93" i="12"/>
  <c r="AI94" i="12"/>
  <c r="AI95" i="12"/>
  <c r="AI96" i="12"/>
  <c r="AI97" i="12"/>
  <c r="AI98" i="12"/>
  <c r="AI99" i="12"/>
  <c r="AI100" i="12"/>
  <c r="AI101" i="12"/>
  <c r="AI102" i="12"/>
  <c r="D111" i="12"/>
  <c r="C102" i="18"/>
  <c r="E111" i="12"/>
  <c r="F111" i="12"/>
  <c r="E102" i="18"/>
  <c r="G111" i="12"/>
  <c r="F102" i="18"/>
  <c r="H111" i="12"/>
  <c r="G102" i="18"/>
  <c r="I111" i="12"/>
  <c r="H102" i="18"/>
  <c r="J111" i="12"/>
  <c r="I102" i="18"/>
  <c r="K111" i="12"/>
  <c r="J102" i="18"/>
  <c r="L111" i="12"/>
  <c r="K102" i="18"/>
  <c r="M111" i="12"/>
  <c r="L102" i="18"/>
  <c r="N111" i="12"/>
  <c r="M102" i="18"/>
  <c r="O111" i="12"/>
  <c r="N102" i="18"/>
  <c r="P111" i="12"/>
  <c r="O102" i="18"/>
  <c r="Q111" i="12"/>
  <c r="P102" i="18"/>
  <c r="R111" i="12"/>
  <c r="Q102" i="18"/>
  <c r="S111" i="12"/>
  <c r="R102" i="18"/>
  <c r="T111" i="12"/>
  <c r="S102" i="18"/>
  <c r="U111" i="12"/>
  <c r="T102" i="18"/>
  <c r="V111" i="12"/>
  <c r="U102" i="18"/>
  <c r="W111" i="12"/>
  <c r="V102" i="18"/>
  <c r="V16" i="18"/>
  <c r="X111" i="12"/>
  <c r="W102" i="18"/>
  <c r="Y111" i="12"/>
  <c r="X102" i="18"/>
  <c r="Z111" i="12"/>
  <c r="Y102" i="18"/>
  <c r="AA111" i="12"/>
  <c r="Z102" i="18"/>
  <c r="AB111" i="12"/>
  <c r="AA102" i="18"/>
  <c r="AC111" i="12"/>
  <c r="AB102" i="18"/>
  <c r="AD111" i="12"/>
  <c r="AC102" i="18"/>
  <c r="AE111" i="12"/>
  <c r="AF111" i="12"/>
  <c r="AE102" i="18"/>
  <c r="D112" i="12"/>
  <c r="C103" i="18"/>
  <c r="E112" i="12"/>
  <c r="F112" i="12"/>
  <c r="E103" i="18"/>
  <c r="G112" i="12"/>
  <c r="F103" i="18"/>
  <c r="H112" i="12"/>
  <c r="G103" i="18"/>
  <c r="I112" i="12"/>
  <c r="H103" i="18"/>
  <c r="J112" i="12"/>
  <c r="I103" i="18"/>
  <c r="K112" i="12"/>
  <c r="J103" i="18"/>
  <c r="L112" i="12"/>
  <c r="K103" i="18"/>
  <c r="M112" i="12"/>
  <c r="L103" i="18"/>
  <c r="N112" i="12"/>
  <c r="M103" i="18"/>
  <c r="O112" i="12"/>
  <c r="N103" i="18"/>
  <c r="P112" i="12"/>
  <c r="O103" i="18"/>
  <c r="Q112" i="12"/>
  <c r="P103" i="18"/>
  <c r="R112" i="12"/>
  <c r="Q103" i="18"/>
  <c r="S112" i="12"/>
  <c r="R103" i="18"/>
  <c r="T112" i="12"/>
  <c r="S103" i="18"/>
  <c r="U112" i="12"/>
  <c r="T103" i="18"/>
  <c r="V112" i="12"/>
  <c r="U103" i="18"/>
  <c r="W112" i="12"/>
  <c r="V103" i="18"/>
  <c r="X112" i="12"/>
  <c r="W103" i="18"/>
  <c r="Y112" i="12"/>
  <c r="X103" i="18"/>
  <c r="Z112" i="12"/>
  <c r="Y103" i="18"/>
  <c r="AA112" i="12"/>
  <c r="Z103" i="18"/>
  <c r="AB112" i="12"/>
  <c r="AA103" i="18"/>
  <c r="AC112" i="12"/>
  <c r="AB103" i="18"/>
  <c r="AD112" i="12"/>
  <c r="AC103" i="18"/>
  <c r="AC17" i="18"/>
  <c r="AE112" i="12"/>
  <c r="AF112" i="12"/>
  <c r="AE103" i="18"/>
  <c r="AI114" i="12"/>
  <c r="AJ114" i="12"/>
  <c r="AI115" i="12"/>
  <c r="AI116" i="12"/>
  <c r="AJ116" i="12"/>
  <c r="AI117" i="12"/>
  <c r="AI118" i="12"/>
  <c r="AI119" i="12"/>
  <c r="AI120" i="12"/>
  <c r="AI121" i="12"/>
  <c r="AJ121" i="12"/>
  <c r="AI122" i="12"/>
  <c r="AI123" i="12"/>
  <c r="AI124" i="12"/>
  <c r="AJ124" i="12"/>
  <c r="AI125" i="12"/>
  <c r="AI126" i="12"/>
  <c r="AI127" i="12"/>
  <c r="AI25" i="12"/>
  <c r="AI128" i="12"/>
  <c r="AJ128" i="12"/>
  <c r="AI129" i="12"/>
  <c r="AJ129" i="12"/>
  <c r="AI130" i="12"/>
  <c r="AJ130" i="12"/>
  <c r="AI131" i="12"/>
  <c r="AI132" i="12"/>
  <c r="AJ132" i="12"/>
  <c r="AI133" i="12"/>
  <c r="AI134" i="12"/>
  <c r="AJ134" i="12"/>
  <c r="AI135" i="12"/>
  <c r="AI136" i="12"/>
  <c r="AI137" i="12"/>
  <c r="AI138" i="12"/>
  <c r="AI139" i="12"/>
  <c r="AI37" i="12"/>
  <c r="AI140" i="12"/>
  <c r="AI141" i="12"/>
  <c r="AI142" i="12"/>
  <c r="AJ142" i="12"/>
  <c r="AI143" i="12"/>
  <c r="AI144" i="12"/>
  <c r="AI145" i="12"/>
  <c r="AJ145" i="12"/>
  <c r="AI146" i="12"/>
  <c r="AI147" i="12"/>
  <c r="AI148" i="12"/>
  <c r="AI149" i="12"/>
  <c r="AI150" i="12"/>
  <c r="AI151" i="12"/>
  <c r="AI152" i="12"/>
  <c r="AI153" i="12"/>
  <c r="AJ153" i="12"/>
  <c r="A154" i="12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52" i="13"/>
  <c r="A154" i="13"/>
  <c r="D60" i="13"/>
  <c r="C57" i="18"/>
  <c r="E60" i="13"/>
  <c r="F60" i="13"/>
  <c r="E57" i="18"/>
  <c r="G60" i="13"/>
  <c r="F57" i="18"/>
  <c r="H60" i="13"/>
  <c r="G57" i="18"/>
  <c r="I60" i="13"/>
  <c r="H57" i="18"/>
  <c r="J60" i="13"/>
  <c r="I57" i="18"/>
  <c r="K60" i="13"/>
  <c r="J57" i="18"/>
  <c r="L60" i="13"/>
  <c r="K57" i="18"/>
  <c r="M60" i="13"/>
  <c r="L57" i="18"/>
  <c r="N60" i="13"/>
  <c r="M57" i="18"/>
  <c r="O60" i="13"/>
  <c r="N57" i="18"/>
  <c r="P60" i="13"/>
  <c r="O57" i="18"/>
  <c r="Q60" i="13"/>
  <c r="P57" i="18"/>
  <c r="R60" i="13"/>
  <c r="Q57" i="18"/>
  <c r="S60" i="13"/>
  <c r="R57" i="18"/>
  <c r="T60" i="13"/>
  <c r="S57" i="18"/>
  <c r="U60" i="13"/>
  <c r="T57" i="18"/>
  <c r="V60" i="13"/>
  <c r="U57" i="18"/>
  <c r="W60" i="13"/>
  <c r="V57" i="18"/>
  <c r="X60" i="13"/>
  <c r="W57" i="18"/>
  <c r="Y60" i="13"/>
  <c r="X57" i="18"/>
  <c r="Z60" i="13"/>
  <c r="Y57" i="18"/>
  <c r="AA60" i="13"/>
  <c r="Z57" i="18"/>
  <c r="AB60" i="13"/>
  <c r="AA57" i="18"/>
  <c r="AC60" i="13"/>
  <c r="AB57" i="18"/>
  <c r="AD60" i="13"/>
  <c r="AC57" i="18"/>
  <c r="AE60" i="13"/>
  <c r="AD57" i="18"/>
  <c r="AD14" i="18"/>
  <c r="AF60" i="13"/>
  <c r="AE57" i="18"/>
  <c r="D61" i="13"/>
  <c r="C58" i="18"/>
  <c r="E61" i="13"/>
  <c r="F61" i="13"/>
  <c r="E58" i="18"/>
  <c r="G61" i="13"/>
  <c r="F58" i="18"/>
  <c r="H61" i="13"/>
  <c r="G58" i="18"/>
  <c r="I61" i="13"/>
  <c r="H58" i="18"/>
  <c r="J61" i="13"/>
  <c r="I58" i="18"/>
  <c r="K61" i="13"/>
  <c r="J58" i="18"/>
  <c r="L61" i="13"/>
  <c r="K58" i="18"/>
  <c r="M61" i="13"/>
  <c r="L58" i="18"/>
  <c r="N61" i="13"/>
  <c r="M58" i="18"/>
  <c r="O61" i="13"/>
  <c r="N58" i="18"/>
  <c r="P61" i="13"/>
  <c r="O58" i="18"/>
  <c r="Q61" i="13"/>
  <c r="P58" i="18"/>
  <c r="R61" i="13"/>
  <c r="Q58" i="18"/>
  <c r="S61" i="13"/>
  <c r="R58" i="18"/>
  <c r="T61" i="13"/>
  <c r="S58" i="18"/>
  <c r="U61" i="13"/>
  <c r="T58" i="18"/>
  <c r="V61" i="13"/>
  <c r="U58" i="18"/>
  <c r="W61" i="13"/>
  <c r="V58" i="18"/>
  <c r="X61" i="13"/>
  <c r="W58" i="18"/>
  <c r="Y61" i="13"/>
  <c r="X58" i="18"/>
  <c r="Z61" i="13"/>
  <c r="Y58" i="18"/>
  <c r="AA61" i="13"/>
  <c r="Z58" i="18"/>
  <c r="AB61" i="13"/>
  <c r="AA58" i="18"/>
  <c r="AC61" i="13"/>
  <c r="AB58" i="18"/>
  <c r="AD61" i="13"/>
  <c r="AC58" i="18"/>
  <c r="AE61" i="13"/>
  <c r="AD58" i="18"/>
  <c r="AD15" i="18"/>
  <c r="AF61" i="13"/>
  <c r="AE58" i="18"/>
  <c r="AI63" i="13"/>
  <c r="AI64" i="13"/>
  <c r="AI65" i="13"/>
  <c r="AI66" i="13"/>
  <c r="AI67" i="13"/>
  <c r="AI68" i="13"/>
  <c r="AI69" i="13"/>
  <c r="AI70" i="13"/>
  <c r="AI71" i="13"/>
  <c r="AI72" i="13"/>
  <c r="AI21" i="13"/>
  <c r="AI73" i="13"/>
  <c r="AI7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35" i="13" s="1"/>
  <c r="AJ35" i="13" s="1"/>
  <c r="AI87" i="13"/>
  <c r="AI88" i="13"/>
  <c r="AI89" i="13"/>
  <c r="AI90" i="13"/>
  <c r="AI91" i="13"/>
  <c r="AI92" i="13"/>
  <c r="AI93" i="13"/>
  <c r="AI94" i="13"/>
  <c r="AI95" i="13"/>
  <c r="AI96" i="13"/>
  <c r="AI97" i="13"/>
  <c r="AI98" i="13"/>
  <c r="AI99" i="13"/>
  <c r="AI100" i="13"/>
  <c r="AI101" i="13"/>
  <c r="AI102" i="13"/>
  <c r="D111" i="13"/>
  <c r="C100" i="18"/>
  <c r="E111" i="13"/>
  <c r="F111" i="13"/>
  <c r="E100" i="18"/>
  <c r="G111" i="13"/>
  <c r="F100" i="18"/>
  <c r="H111" i="13"/>
  <c r="G100" i="18"/>
  <c r="I111" i="13"/>
  <c r="H100" i="18"/>
  <c r="J111" i="13"/>
  <c r="I100" i="18"/>
  <c r="K111" i="13"/>
  <c r="J100" i="18"/>
  <c r="L111" i="13"/>
  <c r="K100" i="18"/>
  <c r="M111" i="13"/>
  <c r="L100" i="18"/>
  <c r="N111" i="13"/>
  <c r="M100" i="18"/>
  <c r="O111" i="13"/>
  <c r="N100" i="18"/>
  <c r="P111" i="13"/>
  <c r="O100" i="18"/>
  <c r="Q111" i="13"/>
  <c r="P100" i="18"/>
  <c r="R111" i="13"/>
  <c r="Q100" i="18"/>
  <c r="S111" i="13"/>
  <c r="R100" i="18"/>
  <c r="T111" i="13"/>
  <c r="S100" i="18"/>
  <c r="U111" i="13"/>
  <c r="T100" i="18"/>
  <c r="V111" i="13"/>
  <c r="U100" i="18"/>
  <c r="W111" i="13"/>
  <c r="V100" i="18"/>
  <c r="X111" i="13"/>
  <c r="W100" i="18"/>
  <c r="Y111" i="13"/>
  <c r="X100" i="18"/>
  <c r="Z111" i="13"/>
  <c r="Y100" i="18"/>
  <c r="AA111" i="13"/>
  <c r="Z100" i="18"/>
  <c r="AB111" i="13"/>
  <c r="AA100" i="18"/>
  <c r="AC111" i="13"/>
  <c r="AB100" i="18"/>
  <c r="AD111" i="13"/>
  <c r="AC100" i="18"/>
  <c r="AE111" i="13"/>
  <c r="AF111" i="13"/>
  <c r="AE100" i="18"/>
  <c r="D112" i="13"/>
  <c r="C101" i="18"/>
  <c r="E112" i="13"/>
  <c r="F112" i="13"/>
  <c r="E101" i="18"/>
  <c r="G112" i="13"/>
  <c r="F101" i="18"/>
  <c r="H112" i="13"/>
  <c r="G101" i="18"/>
  <c r="I112" i="13"/>
  <c r="H101" i="18"/>
  <c r="J112" i="13"/>
  <c r="I101" i="18"/>
  <c r="K112" i="13"/>
  <c r="J101" i="18"/>
  <c r="L112" i="13"/>
  <c r="K101" i="18"/>
  <c r="M112" i="13"/>
  <c r="L101" i="18"/>
  <c r="N112" i="13"/>
  <c r="M101" i="18"/>
  <c r="O112" i="13"/>
  <c r="N101" i="18"/>
  <c r="P112" i="13"/>
  <c r="O101" i="18"/>
  <c r="Q112" i="13"/>
  <c r="P101" i="18"/>
  <c r="R112" i="13"/>
  <c r="Q101" i="18"/>
  <c r="S112" i="13"/>
  <c r="R101" i="18"/>
  <c r="T112" i="13"/>
  <c r="S101" i="18"/>
  <c r="U112" i="13"/>
  <c r="T101" i="18"/>
  <c r="V112" i="13"/>
  <c r="U101" i="18"/>
  <c r="W112" i="13"/>
  <c r="V101" i="18"/>
  <c r="X112" i="13"/>
  <c r="W101" i="18"/>
  <c r="Y112" i="13"/>
  <c r="X101" i="18"/>
  <c r="Z112" i="13"/>
  <c r="Y101" i="18"/>
  <c r="AA112" i="13"/>
  <c r="Z101" i="18"/>
  <c r="AB112" i="13"/>
  <c r="AA101" i="18"/>
  <c r="AC112" i="13"/>
  <c r="AB101" i="18"/>
  <c r="AD112" i="13"/>
  <c r="AC101" i="18"/>
  <c r="AE112" i="13"/>
  <c r="AF112" i="13"/>
  <c r="AE101" i="18"/>
  <c r="AI114" i="13"/>
  <c r="AJ114" i="13"/>
  <c r="AI115" i="13"/>
  <c r="AI116" i="13"/>
  <c r="AI117" i="13"/>
  <c r="AI118" i="13"/>
  <c r="AI119" i="13"/>
  <c r="AI120" i="13"/>
  <c r="AI121" i="13"/>
  <c r="AI122" i="13"/>
  <c r="AI123" i="13"/>
  <c r="AI124" i="13"/>
  <c r="AI125" i="13"/>
  <c r="AI126" i="13"/>
  <c r="AI127" i="13"/>
  <c r="AJ127" i="13"/>
  <c r="AI128" i="13"/>
  <c r="AI129" i="13"/>
  <c r="AJ129" i="13"/>
  <c r="AI130" i="13"/>
  <c r="AJ130" i="13"/>
  <c r="AI131" i="13"/>
  <c r="AJ131" i="13"/>
  <c r="AI132" i="13"/>
  <c r="AJ132" i="13"/>
  <c r="AI133" i="13"/>
  <c r="AI134" i="13"/>
  <c r="AI135" i="13"/>
  <c r="AI136" i="13"/>
  <c r="AI137" i="13"/>
  <c r="AI138" i="13"/>
  <c r="AI139" i="13"/>
  <c r="AJ139" i="13"/>
  <c r="AI140" i="13"/>
  <c r="AI141" i="13"/>
  <c r="AI142" i="13"/>
  <c r="AJ142" i="13"/>
  <c r="AI143" i="13"/>
  <c r="AJ143" i="13"/>
  <c r="AI144" i="13"/>
  <c r="AI145" i="13"/>
  <c r="AJ145" i="13"/>
  <c r="AI146" i="13"/>
  <c r="AI147" i="13"/>
  <c r="AI148" i="13"/>
  <c r="AI149" i="13"/>
  <c r="AI150" i="13"/>
  <c r="AI151" i="13"/>
  <c r="AI152" i="13"/>
  <c r="AI153" i="13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52" i="14"/>
  <c r="A103" i="14"/>
  <c r="D60" i="14"/>
  <c r="C55" i="18"/>
  <c r="E60" i="14"/>
  <c r="F60" i="14"/>
  <c r="E55" i="18"/>
  <c r="G60" i="14"/>
  <c r="F55" i="18"/>
  <c r="H60" i="14"/>
  <c r="G55" i="18"/>
  <c r="I60" i="14"/>
  <c r="H55" i="18"/>
  <c r="J60" i="14"/>
  <c r="I55" i="18"/>
  <c r="K60" i="14"/>
  <c r="J55" i="18"/>
  <c r="L60" i="14"/>
  <c r="K55" i="18"/>
  <c r="M60" i="14"/>
  <c r="L55" i="18"/>
  <c r="N60" i="14"/>
  <c r="M55" i="18"/>
  <c r="O60" i="14"/>
  <c r="N55" i="18"/>
  <c r="P60" i="14"/>
  <c r="O55" i="18"/>
  <c r="Q60" i="14"/>
  <c r="P55" i="18"/>
  <c r="R60" i="14"/>
  <c r="Q55" i="18"/>
  <c r="S60" i="14"/>
  <c r="R55" i="18"/>
  <c r="T60" i="14"/>
  <c r="S55" i="18"/>
  <c r="U60" i="14"/>
  <c r="T55" i="18"/>
  <c r="V60" i="14"/>
  <c r="U55" i="18"/>
  <c r="W60" i="14"/>
  <c r="V55" i="18"/>
  <c r="X60" i="14"/>
  <c r="W55" i="18"/>
  <c r="Y60" i="14"/>
  <c r="X55" i="18"/>
  <c r="Z60" i="14"/>
  <c r="Y55" i="18"/>
  <c r="AA60" i="14"/>
  <c r="Z55" i="18"/>
  <c r="AB60" i="14"/>
  <c r="AA55" i="18"/>
  <c r="AC60" i="14"/>
  <c r="AB55" i="18"/>
  <c r="AD60" i="14"/>
  <c r="AC55" i="18"/>
  <c r="AE60" i="14"/>
  <c r="AD55" i="18"/>
  <c r="AF60" i="14"/>
  <c r="AE55" i="18"/>
  <c r="D61" i="14"/>
  <c r="C56" i="18"/>
  <c r="E61" i="14"/>
  <c r="F61" i="14"/>
  <c r="E56" i="18"/>
  <c r="G61" i="14"/>
  <c r="F56" i="18"/>
  <c r="H61" i="14"/>
  <c r="G56" i="18"/>
  <c r="I61" i="14"/>
  <c r="H56" i="18"/>
  <c r="J61" i="14"/>
  <c r="I56" i="18"/>
  <c r="K61" i="14"/>
  <c r="J56" i="18"/>
  <c r="L61" i="14"/>
  <c r="K56" i="18"/>
  <c r="M61" i="14"/>
  <c r="L56" i="18"/>
  <c r="N61" i="14"/>
  <c r="M56" i="18"/>
  <c r="O61" i="14"/>
  <c r="N56" i="18"/>
  <c r="P61" i="14"/>
  <c r="O56" i="18"/>
  <c r="Q61" i="14"/>
  <c r="P56" i="18"/>
  <c r="R61" i="14"/>
  <c r="Q56" i="18"/>
  <c r="S61" i="14"/>
  <c r="R56" i="18"/>
  <c r="T61" i="14"/>
  <c r="S56" i="18"/>
  <c r="U61" i="14"/>
  <c r="T56" i="18"/>
  <c r="V61" i="14"/>
  <c r="U56" i="18"/>
  <c r="W61" i="14"/>
  <c r="V56" i="18"/>
  <c r="X61" i="14"/>
  <c r="W56" i="18"/>
  <c r="Y61" i="14"/>
  <c r="X56" i="18"/>
  <c r="Z61" i="14"/>
  <c r="Y56" i="18"/>
  <c r="AA61" i="14"/>
  <c r="Z56" i="18"/>
  <c r="AB61" i="14"/>
  <c r="AA56" i="18"/>
  <c r="AC61" i="14"/>
  <c r="AB56" i="18"/>
  <c r="AD61" i="14"/>
  <c r="AC56" i="18"/>
  <c r="AE61" i="14"/>
  <c r="AD56" i="18"/>
  <c r="AD13" i="18"/>
  <c r="AF61" i="14"/>
  <c r="AE56" i="18"/>
  <c r="AI63" i="14"/>
  <c r="AI64" i="14"/>
  <c r="AI65" i="14"/>
  <c r="AI66" i="14"/>
  <c r="AI67" i="14"/>
  <c r="AI68" i="14"/>
  <c r="AI69" i="14"/>
  <c r="AI70" i="14"/>
  <c r="AI71" i="14"/>
  <c r="AI72" i="14"/>
  <c r="AI73" i="14"/>
  <c r="AI74" i="14"/>
  <c r="AI75" i="14"/>
  <c r="AI76" i="14"/>
  <c r="AI77" i="14"/>
  <c r="AI78" i="14"/>
  <c r="AI79" i="14"/>
  <c r="AI80" i="14"/>
  <c r="AI80" i="2" s="1"/>
  <c r="AI29" i="2" s="1"/>
  <c r="AJ29" i="2" s="1"/>
  <c r="AI81" i="14"/>
  <c r="AI82" i="14"/>
  <c r="AI83" i="14"/>
  <c r="AI84" i="14"/>
  <c r="AI85" i="14"/>
  <c r="AI86" i="14"/>
  <c r="AI35" i="14" s="1"/>
  <c r="AJ35" i="14" s="1"/>
  <c r="AI87" i="14"/>
  <c r="AI88" i="14"/>
  <c r="AI89" i="14"/>
  <c r="AI90" i="14"/>
  <c r="AI91" i="14"/>
  <c r="AI92" i="14"/>
  <c r="AI93" i="14"/>
  <c r="AI94" i="14"/>
  <c r="AI95" i="14"/>
  <c r="AI96" i="14"/>
  <c r="AI97" i="14"/>
  <c r="AI98" i="14"/>
  <c r="AI99" i="14"/>
  <c r="AI100" i="14"/>
  <c r="AI101" i="14"/>
  <c r="AI102" i="14"/>
  <c r="AI51" i="14" s="1"/>
  <c r="AJ51" i="14" s="1"/>
  <c r="D111" i="14"/>
  <c r="C98" i="18"/>
  <c r="E111" i="14"/>
  <c r="F111" i="14"/>
  <c r="E98" i="18"/>
  <c r="G111" i="14"/>
  <c r="F98" i="18"/>
  <c r="H111" i="14"/>
  <c r="G98" i="18"/>
  <c r="I111" i="14"/>
  <c r="H98" i="18"/>
  <c r="J111" i="14"/>
  <c r="I98" i="18"/>
  <c r="K111" i="14"/>
  <c r="J98" i="18"/>
  <c r="L111" i="14"/>
  <c r="K98" i="18"/>
  <c r="M111" i="14"/>
  <c r="L98" i="18"/>
  <c r="N111" i="14"/>
  <c r="M98" i="18"/>
  <c r="O111" i="14"/>
  <c r="N98" i="18"/>
  <c r="P111" i="14"/>
  <c r="O98" i="18"/>
  <c r="Q111" i="14"/>
  <c r="P98" i="18"/>
  <c r="R111" i="14"/>
  <c r="Q98" i="18"/>
  <c r="S111" i="14"/>
  <c r="R98" i="18"/>
  <c r="T111" i="14"/>
  <c r="S98" i="18"/>
  <c r="U111" i="14"/>
  <c r="T98" i="18"/>
  <c r="V111" i="14"/>
  <c r="U98" i="18"/>
  <c r="W111" i="14"/>
  <c r="V98" i="18"/>
  <c r="X111" i="14"/>
  <c r="W98" i="18"/>
  <c r="Y111" i="14"/>
  <c r="X98" i="18"/>
  <c r="Z111" i="14"/>
  <c r="Y98" i="18"/>
  <c r="AA111" i="14"/>
  <c r="Z98" i="18"/>
  <c r="AB111" i="14"/>
  <c r="AA98" i="18"/>
  <c r="AC111" i="14"/>
  <c r="AB98" i="18"/>
  <c r="AD111" i="14"/>
  <c r="AC98" i="18"/>
  <c r="AE111" i="14"/>
  <c r="AF111" i="14"/>
  <c r="AE98" i="18"/>
  <c r="D112" i="14"/>
  <c r="C99" i="18"/>
  <c r="E112" i="14"/>
  <c r="F112" i="14"/>
  <c r="E99" i="18"/>
  <c r="G112" i="14"/>
  <c r="F99" i="18"/>
  <c r="H112" i="14"/>
  <c r="G99" i="18"/>
  <c r="I112" i="14"/>
  <c r="H99" i="18"/>
  <c r="J112" i="14"/>
  <c r="I99" i="18"/>
  <c r="K112" i="14"/>
  <c r="J99" i="18"/>
  <c r="L112" i="14"/>
  <c r="K99" i="18"/>
  <c r="M112" i="14"/>
  <c r="L99" i="18"/>
  <c r="N112" i="14"/>
  <c r="M99" i="18"/>
  <c r="O112" i="14"/>
  <c r="N99" i="18"/>
  <c r="P112" i="14"/>
  <c r="O99" i="18"/>
  <c r="Q112" i="14"/>
  <c r="P99" i="18"/>
  <c r="R112" i="14"/>
  <c r="Q99" i="18"/>
  <c r="S112" i="14"/>
  <c r="R99" i="18"/>
  <c r="T112" i="14"/>
  <c r="S99" i="18"/>
  <c r="U112" i="14"/>
  <c r="T99" i="18"/>
  <c r="V112" i="14"/>
  <c r="U99" i="18"/>
  <c r="W112" i="14"/>
  <c r="V99" i="18"/>
  <c r="X112" i="14"/>
  <c r="W99" i="18"/>
  <c r="Y112" i="14"/>
  <c r="X99" i="18"/>
  <c r="Z112" i="14"/>
  <c r="Y99" i="18"/>
  <c r="AA112" i="14"/>
  <c r="Z99" i="18"/>
  <c r="AB112" i="14"/>
  <c r="AA99" i="18"/>
  <c r="AC112" i="14"/>
  <c r="AB99" i="18"/>
  <c r="AD112" i="14"/>
  <c r="AC99" i="18"/>
  <c r="AE112" i="14"/>
  <c r="AF112" i="14"/>
  <c r="AE99" i="18"/>
  <c r="AI114" i="14"/>
  <c r="AI115" i="14"/>
  <c r="AI116" i="14"/>
  <c r="AI117" i="14"/>
  <c r="AJ117" i="14"/>
  <c r="AI118" i="14"/>
  <c r="AI119" i="14"/>
  <c r="AI120" i="14"/>
  <c r="AI121" i="14"/>
  <c r="AI122" i="14"/>
  <c r="AI123" i="14"/>
  <c r="AI124" i="14"/>
  <c r="AI125" i="14"/>
  <c r="AI126" i="14"/>
  <c r="AI127" i="14"/>
  <c r="AI128" i="14"/>
  <c r="AI129" i="14"/>
  <c r="AI130" i="14"/>
  <c r="AI131" i="14"/>
  <c r="AJ131" i="14"/>
  <c r="AI132" i="14"/>
  <c r="AI133" i="14"/>
  <c r="AJ133" i="14"/>
  <c r="AI134" i="14"/>
  <c r="AI32" i="14"/>
  <c r="AI135" i="14"/>
  <c r="AI136" i="14"/>
  <c r="AI137" i="14"/>
  <c r="AI138" i="14"/>
  <c r="AI139" i="14"/>
  <c r="AI140" i="14"/>
  <c r="AI141" i="14"/>
  <c r="AI142" i="14"/>
  <c r="AI143" i="14"/>
  <c r="AI144" i="14"/>
  <c r="AI145" i="14"/>
  <c r="AI146" i="14"/>
  <c r="AJ146" i="14"/>
  <c r="AI147" i="14"/>
  <c r="AI148" i="14"/>
  <c r="AI149" i="14"/>
  <c r="AI150" i="14"/>
  <c r="AI151" i="14"/>
  <c r="AI152" i="14"/>
  <c r="AI153" i="14"/>
  <c r="AJ153" i="14"/>
  <c r="T9" i="19"/>
  <c r="T10" i="19"/>
  <c r="T11" i="19"/>
  <c r="T12" i="19"/>
  <c r="T13" i="19"/>
  <c r="T14" i="19"/>
  <c r="T15" i="19"/>
  <c r="T16" i="19"/>
  <c r="T17" i="19"/>
  <c r="AJ71" i="17" s="1"/>
  <c r="AJ71" i="2" s="1"/>
  <c r="T18" i="19"/>
  <c r="AJ72" i="17" s="1"/>
  <c r="AJ72" i="2" s="1"/>
  <c r="T19" i="19"/>
  <c r="AJ73" i="17" s="1"/>
  <c r="AJ73" i="2" s="1"/>
  <c r="T20" i="19"/>
  <c r="AJ74" i="17"/>
  <c r="AJ74" i="2" s="1"/>
  <c r="T21" i="19"/>
  <c r="T22" i="19"/>
  <c r="T23" i="19"/>
  <c r="T24" i="19"/>
  <c r="T25" i="19"/>
  <c r="AJ79" i="17" s="1"/>
  <c r="AJ79" i="2" s="1"/>
  <c r="T26" i="19"/>
  <c r="AJ80" i="17" s="1"/>
  <c r="AJ80" i="2" s="1"/>
  <c r="T27" i="19"/>
  <c r="T28" i="19"/>
  <c r="T29" i="19"/>
  <c r="T30" i="19"/>
  <c r="T31" i="19"/>
  <c r="AJ85" i="17" s="1"/>
  <c r="T32" i="19"/>
  <c r="AJ86" i="17" s="1"/>
  <c r="T33" i="19"/>
  <c r="T34" i="19"/>
  <c r="T35" i="19"/>
  <c r="AJ89" i="17"/>
  <c r="AJ89" i="2"/>
  <c r="T36" i="19"/>
  <c r="AJ90" i="17"/>
  <c r="AJ90" i="2"/>
  <c r="T37" i="19"/>
  <c r="AJ91" i="17"/>
  <c r="T38" i="19"/>
  <c r="AJ92" i="17" s="1"/>
  <c r="T39" i="19"/>
  <c r="T40" i="19"/>
  <c r="T41" i="19"/>
  <c r="T42" i="19"/>
  <c r="T43" i="19"/>
  <c r="T44" i="19"/>
  <c r="T47" i="19"/>
  <c r="AJ99" i="17" s="1"/>
  <c r="AJ99" i="2" s="1"/>
  <c r="T48" i="19"/>
  <c r="AJ100" i="17" s="1"/>
  <c r="AJ100" i="2" s="1"/>
  <c r="T49" i="19"/>
  <c r="AJ101" i="17"/>
  <c r="AJ101" i="2" s="1"/>
  <c r="T50" i="19"/>
  <c r="AJ102" i="17" s="1"/>
  <c r="AJ102" i="2" s="1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A61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T100" i="19"/>
  <c r="T106" i="19"/>
  <c r="D107" i="19"/>
  <c r="E107" i="19"/>
  <c r="F107" i="19"/>
  <c r="G107" i="19"/>
  <c r="H107" i="19"/>
  <c r="T107" i="19"/>
  <c r="I107" i="19"/>
  <c r="J107" i="19"/>
  <c r="K107" i="19"/>
  <c r="L107" i="19"/>
  <c r="M107" i="19"/>
  <c r="N107" i="19"/>
  <c r="O107" i="19"/>
  <c r="P107" i="19"/>
  <c r="Q107" i="19"/>
  <c r="R107" i="19"/>
  <c r="S107" i="19"/>
  <c r="D108" i="19"/>
  <c r="E108" i="19"/>
  <c r="F108" i="19"/>
  <c r="T108" i="19"/>
  <c r="G108" i="19"/>
  <c r="H108" i="19"/>
  <c r="I108" i="19"/>
  <c r="J108" i="19"/>
  <c r="K108" i="19"/>
  <c r="L108" i="19"/>
  <c r="M108" i="19"/>
  <c r="N108" i="19"/>
  <c r="O108" i="19"/>
  <c r="P108" i="19"/>
  <c r="Q108" i="19"/>
  <c r="R108" i="19"/>
  <c r="S108" i="19"/>
  <c r="A109" i="19"/>
  <c r="A103" i="5"/>
  <c r="A154" i="5"/>
  <c r="AI14" i="16"/>
  <c r="AJ116" i="16"/>
  <c r="T13" i="2"/>
  <c r="H13" i="2"/>
  <c r="H61" i="2"/>
  <c r="AI29" i="11"/>
  <c r="AJ152" i="12"/>
  <c r="AJ146" i="12"/>
  <c r="AJ114" i="17"/>
  <c r="AJ130" i="8"/>
  <c r="AI33" i="8"/>
  <c r="AI48" i="20"/>
  <c r="AJ48" i="20" s="1"/>
  <c r="AI36" i="20"/>
  <c r="AI47" i="5"/>
  <c r="AI36" i="5"/>
  <c r="W60" i="2"/>
  <c r="K60" i="2"/>
  <c r="AJ128" i="6"/>
  <c r="AJ122" i="3"/>
  <c r="AJ114" i="7"/>
  <c r="AJ152" i="6"/>
  <c r="AJ134" i="3"/>
  <c r="AI14" i="15"/>
  <c r="D45" i="2"/>
  <c r="AJ115" i="9"/>
  <c r="AI17" i="10"/>
  <c r="AI49" i="9"/>
  <c r="AI37" i="9"/>
  <c r="AI13" i="9"/>
  <c r="AI16" i="6"/>
  <c r="AI26" i="16"/>
  <c r="AB45" i="2"/>
  <c r="P45" i="2"/>
  <c r="S44" i="2"/>
  <c r="G44" i="2"/>
  <c r="D22" i="2"/>
  <c r="A103" i="7"/>
  <c r="A154" i="7"/>
  <c r="AJ122" i="6"/>
  <c r="AI28" i="14"/>
  <c r="AI29" i="8"/>
  <c r="AI47" i="7"/>
  <c r="AI35" i="16"/>
  <c r="AJ35" i="16" s="1"/>
  <c r="AC45" i="2"/>
  <c r="Q45" i="2"/>
  <c r="E45" i="2"/>
  <c r="AB22" i="2"/>
  <c r="P22" i="2"/>
  <c r="K39" i="18"/>
  <c r="AJ146" i="3"/>
  <c r="AI23" i="11"/>
  <c r="AI47" i="17"/>
  <c r="AI35" i="17"/>
  <c r="AI33" i="4"/>
  <c r="AI21" i="4"/>
  <c r="AJ115" i="3"/>
  <c r="AJ127" i="16"/>
  <c r="T21" i="2"/>
  <c r="AI12" i="15"/>
  <c r="AJ114" i="15"/>
  <c r="AI50" i="3"/>
  <c r="AJ152" i="3"/>
  <c r="AJ134" i="6"/>
  <c r="AI14" i="3"/>
  <c r="AJ116" i="3"/>
  <c r="F26" i="2"/>
  <c r="AJ114" i="10"/>
  <c r="AI18" i="8"/>
  <c r="AI30" i="7"/>
  <c r="AI44" i="16"/>
  <c r="AI42" i="16"/>
  <c r="AJ125" i="15"/>
  <c r="AI40" i="6"/>
  <c r="AI24" i="5"/>
  <c r="AI24" i="15"/>
  <c r="Z51" i="2"/>
  <c r="N51" i="2"/>
  <c r="AI42" i="5"/>
  <c r="AJ144" i="5"/>
  <c r="AJ114" i="5"/>
  <c r="AJ140" i="6"/>
  <c r="AJ114" i="20"/>
  <c r="AJ146" i="6"/>
  <c r="AI49" i="5"/>
  <c r="AJ49" i="5" s="1"/>
  <c r="AJ152" i="5"/>
  <c r="AI26" i="3"/>
  <c r="AJ128" i="3"/>
  <c r="AI43" i="16"/>
  <c r="M17" i="2"/>
  <c r="AJ115" i="16"/>
  <c r="AJ141" i="14"/>
  <c r="AJ123" i="14"/>
  <c r="AJ153" i="17"/>
  <c r="AJ141" i="17"/>
  <c r="AI37" i="8"/>
  <c r="AI31" i="8"/>
  <c r="AI25" i="8"/>
  <c r="AI13" i="8"/>
  <c r="AJ115" i="20"/>
  <c r="AI30" i="5"/>
  <c r="AJ132" i="5"/>
  <c r="AI13" i="3"/>
  <c r="E42" i="2"/>
  <c r="AI37" i="6"/>
  <c r="A154" i="11"/>
  <c r="AI31" i="3"/>
  <c r="AI19" i="3"/>
  <c r="G42" i="2"/>
  <c r="F60" i="2"/>
  <c r="AI30" i="16"/>
  <c r="AI38" i="3"/>
  <c r="AJ140" i="3"/>
  <c r="M29" i="2"/>
  <c r="D36" i="2"/>
  <c r="Y42" i="18"/>
  <c r="AI39" i="7"/>
  <c r="AJ125" i="5"/>
  <c r="AJ151" i="16"/>
  <c r="AI38" i="8"/>
  <c r="AI26" i="8"/>
  <c r="AI14" i="8"/>
  <c r="AI44" i="7"/>
  <c r="AI32" i="7"/>
  <c r="AI26" i="7"/>
  <c r="AI20" i="7"/>
  <c r="AI14" i="7"/>
  <c r="AI48" i="6"/>
  <c r="I112" i="2"/>
  <c r="AA112" i="2"/>
  <c r="Z43" i="2"/>
  <c r="N43" i="2"/>
  <c r="Y40" i="2"/>
  <c r="M40" i="2"/>
  <c r="Y37" i="2"/>
  <c r="M37" i="2"/>
  <c r="U61" i="2"/>
  <c r="Y60" i="2"/>
  <c r="M60" i="2"/>
  <c r="Z61" i="2"/>
  <c r="D24" i="2"/>
  <c r="AI47" i="15"/>
  <c r="T48" i="2"/>
  <c r="H48" i="2"/>
  <c r="W47" i="2"/>
  <c r="K47" i="2"/>
  <c r="S45" i="2"/>
  <c r="G45" i="2"/>
  <c r="V44" i="2"/>
  <c r="J44" i="2"/>
  <c r="AA43" i="2"/>
  <c r="O43" i="2"/>
  <c r="V41" i="2"/>
  <c r="J41" i="2"/>
  <c r="F36" i="2"/>
  <c r="L34" i="2"/>
  <c r="AC33" i="2"/>
  <c r="Q33" i="2"/>
  <c r="E33" i="2"/>
  <c r="T29" i="2"/>
  <c r="H29" i="2"/>
  <c r="X28" i="2"/>
  <c r="L28" i="2"/>
  <c r="X25" i="2"/>
  <c r="V61" i="2"/>
  <c r="J61" i="2"/>
  <c r="P20" i="2"/>
  <c r="W18" i="18"/>
  <c r="AI17" i="20"/>
  <c r="AI41" i="4"/>
  <c r="AI29" i="4"/>
  <c r="AI31" i="16"/>
  <c r="AI46" i="16"/>
  <c r="T51" i="2"/>
  <c r="H51" i="2"/>
  <c r="Y50" i="2"/>
  <c r="M50" i="2"/>
  <c r="I48" i="2"/>
  <c r="AA37" i="2"/>
  <c r="O37" i="2"/>
  <c r="S36" i="2"/>
  <c r="Y28" i="2"/>
  <c r="M28" i="2"/>
  <c r="Y25" i="2"/>
  <c r="M25" i="2"/>
  <c r="S20" i="2"/>
  <c r="S17" i="2"/>
  <c r="G17" i="2"/>
  <c r="W16" i="2"/>
  <c r="K16" i="2"/>
  <c r="S14" i="2"/>
  <c r="G14" i="2"/>
  <c r="E17" i="18"/>
  <c r="AJ137" i="20"/>
  <c r="AJ125" i="20"/>
  <c r="AI12" i="20"/>
  <c r="AJ137" i="4"/>
  <c r="AJ125" i="4"/>
  <c r="AJ151" i="15"/>
  <c r="AI35" i="15"/>
  <c r="AI42" i="15"/>
  <c r="AI21" i="16"/>
  <c r="Z111" i="2"/>
  <c r="H111" i="2"/>
  <c r="Y47" i="2"/>
  <c r="M47" i="2"/>
  <c r="X44" i="2"/>
  <c r="L44" i="2"/>
  <c r="T36" i="2"/>
  <c r="H36" i="2"/>
  <c r="W35" i="2"/>
  <c r="K35" i="2"/>
  <c r="V32" i="2"/>
  <c r="J32" i="2"/>
  <c r="AA31" i="2"/>
  <c r="O31" i="2"/>
  <c r="V29" i="2"/>
  <c r="J29" i="2"/>
  <c r="F24" i="2"/>
  <c r="AC21" i="2"/>
  <c r="Q21" i="2"/>
  <c r="E21" i="2"/>
  <c r="X16" i="2"/>
  <c r="L16" i="2"/>
  <c r="T14" i="2"/>
  <c r="H14" i="2"/>
  <c r="D37" i="2"/>
  <c r="J16" i="2"/>
  <c r="M12" i="2"/>
  <c r="X41" i="18"/>
  <c r="L41" i="18"/>
  <c r="AB38" i="18"/>
  <c r="P38" i="18"/>
  <c r="Q60" i="2"/>
  <c r="E60" i="2"/>
  <c r="AI19" i="16"/>
  <c r="AI32" i="16"/>
  <c r="V51" i="2"/>
  <c r="J51" i="2"/>
  <c r="AA50" i="2"/>
  <c r="Z47" i="2"/>
  <c r="N47" i="2"/>
  <c r="Y44" i="2"/>
  <c r="M44" i="2"/>
  <c r="Y38" i="2"/>
  <c r="M38" i="2"/>
  <c r="G24" i="2"/>
  <c r="J23" i="2"/>
  <c r="D39" i="2"/>
  <c r="N12" i="2"/>
  <c r="AC38" i="18"/>
  <c r="Q38" i="18"/>
  <c r="E38" i="18"/>
  <c r="V37" i="18"/>
  <c r="AB34" i="18"/>
  <c r="P34" i="18"/>
  <c r="AI50" i="20"/>
  <c r="AI14" i="20"/>
  <c r="AJ114" i="4"/>
  <c r="AI38" i="4"/>
  <c r="AI26" i="4"/>
  <c r="AI14" i="4"/>
  <c r="AJ146" i="15"/>
  <c r="AI23" i="15"/>
  <c r="AI30" i="15"/>
  <c r="W51" i="2"/>
  <c r="K51" i="2"/>
  <c r="AB50" i="2"/>
  <c r="P50" i="2"/>
  <c r="D50" i="2"/>
  <c r="T49" i="2"/>
  <c r="H49" i="2"/>
  <c r="AD40" i="2"/>
  <c r="R40" i="2"/>
  <c r="F40" i="2"/>
  <c r="Y35" i="2"/>
  <c r="M35" i="2"/>
  <c r="T24" i="2"/>
  <c r="H24" i="2"/>
  <c r="W23" i="2"/>
  <c r="K23" i="2"/>
  <c r="V20" i="2"/>
  <c r="J20" i="2"/>
  <c r="AA19" i="2"/>
  <c r="O19" i="2"/>
  <c r="V17" i="2"/>
  <c r="J17" i="2"/>
  <c r="AD12" i="2"/>
  <c r="R12" i="2"/>
  <c r="F12" i="2"/>
  <c r="D32" i="2"/>
  <c r="AE40" i="18"/>
  <c r="S40" i="18"/>
  <c r="K35" i="18"/>
  <c r="C20" i="18"/>
  <c r="AI17" i="6"/>
  <c r="AI29" i="3"/>
  <c r="T43" i="2"/>
  <c r="X42" i="2"/>
  <c r="L42" i="2"/>
  <c r="Z35" i="2"/>
  <c r="N35" i="2"/>
  <c r="AC34" i="2"/>
  <c r="Q34" i="2"/>
  <c r="E34" i="2"/>
  <c r="Y32" i="2"/>
  <c r="M32" i="2"/>
  <c r="H27" i="2"/>
  <c r="AA13" i="2"/>
  <c r="O13" i="2"/>
  <c r="S12" i="2"/>
  <c r="G12" i="2"/>
  <c r="R60" i="2"/>
  <c r="D34" i="2"/>
  <c r="AE36" i="18"/>
  <c r="R34" i="18"/>
  <c r="F34" i="18"/>
  <c r="D41" i="2"/>
  <c r="AJ153" i="5"/>
  <c r="AJ141" i="5"/>
  <c r="AJ129" i="5"/>
  <c r="AJ117" i="5"/>
  <c r="AI18" i="15"/>
  <c r="Y51" i="2"/>
  <c r="M51" i="2"/>
  <c r="AD50" i="2"/>
  <c r="R50" i="2"/>
  <c r="Q47" i="2"/>
  <c r="U43" i="2"/>
  <c r="I43" i="2"/>
  <c r="Y42" i="2"/>
  <c r="M42" i="2"/>
  <c r="AB41" i="2"/>
  <c r="P41" i="2"/>
  <c r="W39" i="2"/>
  <c r="K39" i="2"/>
  <c r="AB38" i="2"/>
  <c r="P38" i="2"/>
  <c r="D38" i="2"/>
  <c r="AD34" i="2"/>
  <c r="R34" i="2"/>
  <c r="F34" i="2"/>
  <c r="S31" i="2"/>
  <c r="G31" i="2"/>
  <c r="F28" i="2"/>
  <c r="Y23" i="2"/>
  <c r="M23" i="2"/>
  <c r="AB61" i="2"/>
  <c r="N61" i="2"/>
  <c r="Y12" i="2"/>
  <c r="Y35" i="18"/>
  <c r="M35" i="18"/>
  <c r="X33" i="18"/>
  <c r="L33" i="18"/>
  <c r="AC32" i="18"/>
  <c r="Q32" i="18"/>
  <c r="E32" i="18"/>
  <c r="AI47" i="16"/>
  <c r="G50" i="2"/>
  <c r="Z42" i="2"/>
  <c r="N42" i="2"/>
  <c r="AC41" i="2"/>
  <c r="Q41" i="2"/>
  <c r="E41" i="2"/>
  <c r="U37" i="2"/>
  <c r="I37" i="2"/>
  <c r="AB35" i="2"/>
  <c r="P35" i="2"/>
  <c r="D35" i="2"/>
  <c r="S34" i="2"/>
  <c r="G34" i="2"/>
  <c r="L30" i="2"/>
  <c r="Z23" i="2"/>
  <c r="N23" i="2"/>
  <c r="AC22" i="2"/>
  <c r="Q22" i="2"/>
  <c r="E22" i="2"/>
  <c r="Y20" i="2"/>
  <c r="M20" i="2"/>
  <c r="Q61" i="2"/>
  <c r="D27" i="2"/>
  <c r="Z12" i="2"/>
  <c r="D48" i="2"/>
  <c r="AJ136" i="15"/>
  <c r="AB48" i="2"/>
  <c r="P48" i="2"/>
  <c r="V46" i="2"/>
  <c r="J46" i="2"/>
  <c r="F41" i="2"/>
  <c r="U31" i="2"/>
  <c r="Y30" i="2"/>
  <c r="W27" i="2"/>
  <c r="K27" i="2"/>
  <c r="AB26" i="2"/>
  <c r="P26" i="2"/>
  <c r="D26" i="2"/>
  <c r="AD22" i="2"/>
  <c r="R22" i="2"/>
  <c r="F22" i="2"/>
  <c r="S19" i="2"/>
  <c r="G19" i="2"/>
  <c r="AD16" i="2"/>
  <c r="R16" i="2"/>
  <c r="F16" i="2"/>
  <c r="D20" i="2"/>
  <c r="U24" i="18"/>
  <c r="I24" i="18"/>
  <c r="AA61" i="2"/>
  <c r="O61" i="2"/>
  <c r="A87" i="18"/>
  <c r="U13" i="2"/>
  <c r="I13" i="2"/>
  <c r="V13" i="2"/>
  <c r="J13" i="2"/>
  <c r="A154" i="2"/>
  <c r="D23" i="2"/>
  <c r="A154" i="17"/>
  <c r="AI38" i="16"/>
  <c r="Z21" i="18"/>
  <c r="N21" i="18"/>
  <c r="S25" i="18"/>
  <c r="G25" i="18"/>
  <c r="X24" i="18"/>
  <c r="W43" i="18"/>
  <c r="R15" i="18"/>
  <c r="Z35" i="18"/>
  <c r="G34" i="18"/>
  <c r="F22" i="18"/>
  <c r="L25" i="18"/>
  <c r="AC24" i="18"/>
  <c r="Z25" i="18"/>
  <c r="Q111" i="2"/>
  <c r="N112" i="2"/>
  <c r="AC15" i="18"/>
  <c r="AI51" i="12"/>
  <c r="AI48" i="10"/>
  <c r="AJ48" i="10" s="1"/>
  <c r="AC53" i="18"/>
  <c r="AJ39" i="7"/>
  <c r="AJ119" i="17"/>
  <c r="AJ150" i="20"/>
  <c r="AI49" i="15"/>
  <c r="AI10" i="15" s="1"/>
  <c r="AJ10" i="15" s="1"/>
  <c r="H15" i="2"/>
  <c r="AJ29" i="3"/>
  <c r="A154" i="10"/>
  <c r="AI29" i="6"/>
  <c r="AJ18" i="15"/>
  <c r="AI35" i="11"/>
  <c r="AJ35" i="11" s="1"/>
  <c r="AJ47" i="7"/>
  <c r="AJ45" i="5"/>
  <c r="AJ30" i="5"/>
  <c r="AJ140" i="16"/>
  <c r="AI39" i="14"/>
  <c r="AI42" i="7"/>
  <c r="AI111" i="6"/>
  <c r="AH118" i="18"/>
  <c r="AI50" i="6"/>
  <c r="AJ50" i="6"/>
  <c r="AI26" i="6"/>
  <c r="AJ26" i="6"/>
  <c r="AI14" i="6"/>
  <c r="AJ14" i="6"/>
  <c r="AI15" i="5"/>
  <c r="AJ31" i="8"/>
  <c r="T13" i="18"/>
  <c r="F19" i="18"/>
  <c r="K18" i="18"/>
  <c r="AJ14" i="4"/>
  <c r="AI112" i="7"/>
  <c r="AJ112" i="7"/>
  <c r="AI111" i="15"/>
  <c r="AH126" i="18"/>
  <c r="AJ14" i="16"/>
  <c r="G13" i="18"/>
  <c r="AJ47" i="15"/>
  <c r="AJ152" i="16"/>
  <c r="A103" i="13"/>
  <c r="AJ24" i="8"/>
  <c r="AJ38" i="4"/>
  <c r="AJ13" i="3"/>
  <c r="AI13" i="15"/>
  <c r="AI34" i="14"/>
  <c r="AJ34" i="14" s="1"/>
  <c r="AI44" i="17"/>
  <c r="AB27" i="18"/>
  <c r="P27" i="18"/>
  <c r="AE32" i="18"/>
  <c r="S32" i="18"/>
  <c r="G32" i="18"/>
  <c r="Q43" i="18"/>
  <c r="AI41" i="9"/>
  <c r="AJ41" i="9" s="1"/>
  <c r="AI23" i="16"/>
  <c r="AJ23" i="16"/>
  <c r="AI21" i="10"/>
  <c r="K43" i="18"/>
  <c r="M43" i="18"/>
  <c r="Z41" i="18"/>
  <c r="N41" i="18"/>
  <c r="G40" i="18"/>
  <c r="AA38" i="18"/>
  <c r="J12" i="18"/>
  <c r="Z23" i="18"/>
  <c r="R42" i="18"/>
  <c r="F42" i="18"/>
  <c r="N25" i="18"/>
  <c r="C40" i="18"/>
  <c r="W14" i="18"/>
  <c r="K14" i="18"/>
  <c r="M33" i="18"/>
  <c r="F32" i="18"/>
  <c r="AE34" i="18"/>
  <c r="S34" i="18"/>
  <c r="H41" i="18"/>
  <c r="J43" i="18"/>
  <c r="Q15" i="18"/>
  <c r="E15" i="18"/>
  <c r="X35" i="18"/>
  <c r="L35" i="18"/>
  <c r="X37" i="18"/>
  <c r="G14" i="18"/>
  <c r="J16" i="18"/>
  <c r="Z14" i="18"/>
  <c r="E23" i="18"/>
  <c r="M14" i="18"/>
  <c r="V24" i="18"/>
  <c r="J24" i="18"/>
  <c r="AB33" i="18"/>
  <c r="P35" i="18"/>
  <c r="AC37" i="18"/>
  <c r="Q37" i="18"/>
  <c r="AE39" i="18"/>
  <c r="G39" i="18"/>
  <c r="AA40" i="18"/>
  <c r="X43" i="18"/>
  <c r="AC42" i="18"/>
  <c r="Q42" i="18"/>
  <c r="AJ30" i="7"/>
  <c r="AJ23" i="11"/>
  <c r="AJ12" i="7"/>
  <c r="AI43" i="13"/>
  <c r="AI49" i="12"/>
  <c r="AJ49" i="12" s="1"/>
  <c r="AA18" i="18"/>
  <c r="C18" i="18"/>
  <c r="R22" i="18"/>
  <c r="AI19" i="9"/>
  <c r="AI28" i="16"/>
  <c r="AJ28" i="16"/>
  <c r="O13" i="18"/>
  <c r="AI35" i="8"/>
  <c r="AJ35" i="8" s="1"/>
  <c r="AI44" i="3"/>
  <c r="AJ44" i="3"/>
  <c r="AA13" i="18"/>
  <c r="U12" i="18"/>
  <c r="W52" i="18"/>
  <c r="K16" i="18"/>
  <c r="W20" i="18"/>
  <c r="K20" i="18"/>
  <c r="H24" i="18"/>
  <c r="V35" i="18"/>
  <c r="J35" i="18"/>
  <c r="C39" i="18"/>
  <c r="AD49" i="2"/>
  <c r="AJ39" i="20"/>
  <c r="AJ31" i="20"/>
  <c r="AJ19" i="20"/>
  <c r="AI28" i="4"/>
  <c r="AJ28" i="4" s="1"/>
  <c r="R49" i="2"/>
  <c r="F49" i="2"/>
  <c r="X47" i="2"/>
  <c r="AA46" i="2"/>
  <c r="AJ32" i="7"/>
  <c r="AI123" i="2"/>
  <c r="AJ123" i="2"/>
  <c r="AJ37" i="9"/>
  <c r="G52" i="18"/>
  <c r="AI47" i="11"/>
  <c r="AI42" i="20"/>
  <c r="AJ42" i="20"/>
  <c r="AI18" i="20"/>
  <c r="AI24" i="4"/>
  <c r="AJ24" i="4"/>
  <c r="AI39" i="4"/>
  <c r="AJ44" i="7"/>
  <c r="AI17" i="14"/>
  <c r="M21" i="18"/>
  <c r="Y27" i="18"/>
  <c r="M27" i="18"/>
  <c r="H37" i="18"/>
  <c r="AI44" i="15"/>
  <c r="V60" i="2"/>
  <c r="J14" i="2"/>
  <c r="Y13" i="2"/>
  <c r="AJ14" i="8"/>
  <c r="AJ13" i="8"/>
  <c r="AI48" i="9"/>
  <c r="AI27" i="15"/>
  <c r="Y41" i="18"/>
  <c r="M41" i="18"/>
  <c r="R40" i="18"/>
  <c r="AD45" i="2"/>
  <c r="F45" i="2"/>
  <c r="L43" i="2"/>
  <c r="AA48" i="2"/>
  <c r="O48" i="2"/>
  <c r="U46" i="2"/>
  <c r="I46" i="2"/>
  <c r="X45" i="2"/>
  <c r="L45" i="2"/>
  <c r="AD43" i="2"/>
  <c r="R43" i="2"/>
  <c r="F43" i="2"/>
  <c r="AA40" i="2"/>
  <c r="O40" i="2"/>
  <c r="AD39" i="2"/>
  <c r="R39" i="2"/>
  <c r="F39" i="2"/>
  <c r="F35" i="2"/>
  <c r="X33" i="2"/>
  <c r="L33" i="2"/>
  <c r="AD31" i="2"/>
  <c r="R31" i="2"/>
  <c r="F31" i="2"/>
  <c r="AA28" i="2"/>
  <c r="O28" i="2"/>
  <c r="AD27" i="2"/>
  <c r="R27" i="2"/>
  <c r="F27" i="2"/>
  <c r="L25" i="2"/>
  <c r="AD19" i="2"/>
  <c r="R19" i="2"/>
  <c r="F19" i="2"/>
  <c r="AA16" i="2"/>
  <c r="O16" i="2"/>
  <c r="AD61" i="2"/>
  <c r="R61" i="2"/>
  <c r="U14" i="2"/>
  <c r="X13" i="2"/>
  <c r="W53" i="18"/>
  <c r="AJ25" i="12"/>
  <c r="Z19" i="18"/>
  <c r="N19" i="18"/>
  <c r="AD37" i="2"/>
  <c r="R37" i="2"/>
  <c r="L31" i="2"/>
  <c r="AD29" i="2"/>
  <c r="F29" i="2"/>
  <c r="I28" i="2"/>
  <c r="X27" i="2"/>
  <c r="O26" i="2"/>
  <c r="R25" i="2"/>
  <c r="F25" i="2"/>
  <c r="AA22" i="2"/>
  <c r="O22" i="2"/>
  <c r="AD21" i="2"/>
  <c r="AA18" i="2"/>
  <c r="S112" i="2"/>
  <c r="G112" i="2"/>
  <c r="J111" i="2"/>
  <c r="T50" i="2"/>
  <c r="H50" i="2"/>
  <c r="W49" i="2"/>
  <c r="AC47" i="2"/>
  <c r="E47" i="2"/>
  <c r="Z44" i="2"/>
  <c r="N44" i="2"/>
  <c r="AC43" i="2"/>
  <c r="Q43" i="2"/>
  <c r="E43" i="2"/>
  <c r="T38" i="2"/>
  <c r="K37" i="2"/>
  <c r="Z32" i="2"/>
  <c r="N32" i="2"/>
  <c r="T30" i="2"/>
  <c r="T26" i="2"/>
  <c r="H26" i="2"/>
  <c r="Z20" i="2"/>
  <c r="N20" i="2"/>
  <c r="K17" i="2"/>
  <c r="AJ19" i="8"/>
  <c r="A154" i="14"/>
  <c r="U16" i="2"/>
  <c r="U12" i="2"/>
  <c r="S50" i="2"/>
  <c r="M16" i="2"/>
  <c r="W112" i="2"/>
  <c r="K112" i="2"/>
  <c r="AI22" i="14"/>
  <c r="AJ22" i="14" s="1"/>
  <c r="AI15" i="7"/>
  <c r="O37" i="18"/>
  <c r="C37" i="18"/>
  <c r="Q50" i="2"/>
  <c r="AJ41" i="6"/>
  <c r="AI41" i="5"/>
  <c r="AJ41" i="5"/>
  <c r="AI20" i="8"/>
  <c r="AJ20" i="8"/>
  <c r="AB17" i="18"/>
  <c r="J37" i="18"/>
  <c r="AA36" i="18"/>
  <c r="U18" i="18"/>
  <c r="I18" i="18"/>
  <c r="J14" i="18"/>
  <c r="T25" i="18"/>
  <c r="W27" i="18"/>
  <c r="K27" i="18"/>
  <c r="L37" i="18"/>
  <c r="AC36" i="18"/>
  <c r="Q36" i="18"/>
  <c r="E36" i="18"/>
  <c r="R43" i="18"/>
  <c r="W42" i="18"/>
  <c r="P25" i="18"/>
  <c r="AC27" i="18"/>
  <c r="Q27" i="18"/>
  <c r="E27" i="18"/>
  <c r="X26" i="18"/>
  <c r="L26" i="18"/>
  <c r="P36" i="18"/>
  <c r="W16" i="18"/>
  <c r="Y53" i="18"/>
  <c r="M53" i="18"/>
  <c r="AE52" i="18"/>
  <c r="R53" i="18"/>
  <c r="F53" i="18"/>
  <c r="V25" i="18"/>
  <c r="J25" i="18"/>
  <c r="AA24" i="18"/>
  <c r="O24" i="18"/>
  <c r="J34" i="18"/>
  <c r="N52" i="18"/>
  <c r="Z29" i="18"/>
  <c r="N29" i="18"/>
  <c r="O53" i="18"/>
  <c r="H52" i="18"/>
  <c r="W33" i="18"/>
  <c r="K33" i="18"/>
  <c r="AB32" i="18"/>
  <c r="P32" i="18"/>
  <c r="Z15" i="18"/>
  <c r="N15" i="18"/>
  <c r="E22" i="18"/>
  <c r="V33" i="18"/>
  <c r="AA32" i="18"/>
  <c r="AA34" i="18"/>
  <c r="AJ117" i="10"/>
  <c r="AI112" i="10"/>
  <c r="AH107" i="18"/>
  <c r="AI15" i="10"/>
  <c r="AJ12" i="20"/>
  <c r="J60" i="2"/>
  <c r="V96" i="18"/>
  <c r="J96" i="18"/>
  <c r="AI112" i="6"/>
  <c r="AH119" i="18"/>
  <c r="AI13" i="6"/>
  <c r="AJ13" i="6"/>
  <c r="AJ115" i="6"/>
  <c r="AI61" i="6"/>
  <c r="AJ61" i="6" s="1"/>
  <c r="AI18" i="5"/>
  <c r="AJ18" i="5"/>
  <c r="AJ120" i="5"/>
  <c r="AJ21" i="5"/>
  <c r="AJ42" i="5"/>
  <c r="AJ15" i="5"/>
  <c r="AI112" i="4"/>
  <c r="AH123" i="18"/>
  <c r="AJ39" i="4"/>
  <c r="AJ41" i="3"/>
  <c r="AI112" i="3"/>
  <c r="AI17" i="3"/>
  <c r="AJ17" i="3"/>
  <c r="AJ19" i="3"/>
  <c r="P60" i="2"/>
  <c r="P12" i="2"/>
  <c r="AJ18" i="20"/>
  <c r="AJ25" i="20"/>
  <c r="F61" i="2"/>
  <c r="L13" i="2"/>
  <c r="L61" i="2"/>
  <c r="O60" i="2"/>
  <c r="M61" i="2"/>
  <c r="M13" i="2"/>
  <c r="AJ26" i="20"/>
  <c r="D14" i="2"/>
  <c r="D111" i="2"/>
  <c r="AC61" i="2"/>
  <c r="W61" i="2"/>
  <c r="Z60" i="2"/>
  <c r="N60" i="2"/>
  <c r="AJ42" i="7"/>
  <c r="L15" i="2"/>
  <c r="L112" i="2"/>
  <c r="AA111" i="2"/>
  <c r="O111" i="2"/>
  <c r="O14" i="2"/>
  <c r="AD112" i="2"/>
  <c r="D51" i="2"/>
  <c r="D61" i="2"/>
  <c r="H119" i="18"/>
  <c r="AE27" i="18"/>
  <c r="AE53" i="18"/>
  <c r="S27" i="18"/>
  <c r="S53" i="18"/>
  <c r="G70" i="18"/>
  <c r="G27" i="18"/>
  <c r="AJ50" i="8"/>
  <c r="AJ34" i="8"/>
  <c r="AJ12" i="8"/>
  <c r="D21" i="2"/>
  <c r="Q112" i="2"/>
  <c r="E112" i="2"/>
  <c r="N111" i="2"/>
  <c r="AB60" i="2"/>
  <c r="AB12" i="2"/>
  <c r="U60" i="2"/>
  <c r="L111" i="2"/>
  <c r="O112" i="2"/>
  <c r="R111" i="2"/>
  <c r="U112" i="2"/>
  <c r="X111" i="2"/>
  <c r="D17" i="2"/>
  <c r="D112" i="2"/>
  <c r="AJ17" i="20"/>
  <c r="AJ143" i="8"/>
  <c r="AI41" i="8"/>
  <c r="AJ41" i="8" s="1"/>
  <c r="AI61" i="16"/>
  <c r="AJ61" i="16" s="1"/>
  <c r="AI13" i="16"/>
  <c r="J50" i="2"/>
  <c r="J49" i="2"/>
  <c r="K111" i="2"/>
  <c r="Z112" i="2"/>
  <c r="E111" i="2"/>
  <c r="T31" i="2"/>
  <c r="T112" i="2"/>
  <c r="W30" i="2"/>
  <c r="W111" i="2"/>
  <c r="AJ38" i="20"/>
  <c r="AJ48" i="6"/>
  <c r="AJ36" i="20"/>
  <c r="AJ27" i="15"/>
  <c r="F126" i="18"/>
  <c r="F40" i="18"/>
  <c r="AJ111" i="15"/>
  <c r="AI19" i="15"/>
  <c r="AJ19" i="15"/>
  <c r="AI12" i="16"/>
  <c r="AJ46" i="16"/>
  <c r="AJ44" i="16"/>
  <c r="AJ43" i="16"/>
  <c r="AJ42" i="16"/>
  <c r="AJ32" i="16"/>
  <c r="AC51" i="2"/>
  <c r="O44" i="2"/>
  <c r="AJ129" i="20"/>
  <c r="AI112" i="20"/>
  <c r="AH117" i="18"/>
  <c r="AI117" i="18"/>
  <c r="M118" i="18"/>
  <c r="AJ111" i="6"/>
  <c r="D12" i="2"/>
  <c r="D60" i="2"/>
  <c r="AI141" i="2"/>
  <c r="K96" i="18"/>
  <c r="AI111" i="20"/>
  <c r="AH116" i="18"/>
  <c r="AI116" i="18"/>
  <c r="AI16" i="20"/>
  <c r="AJ16" i="20"/>
  <c r="AA52" i="18"/>
  <c r="Z53" i="18"/>
  <c r="N53" i="18"/>
  <c r="J76" i="18"/>
  <c r="J53" i="18"/>
  <c r="AI129" i="2"/>
  <c r="AD12" i="18"/>
  <c r="AD9" i="18"/>
  <c r="AD52" i="18"/>
  <c r="AI111" i="4"/>
  <c r="AH122" i="18"/>
  <c r="C122" i="18"/>
  <c r="C36" i="18"/>
  <c r="AJ111" i="4"/>
  <c r="AI111" i="3"/>
  <c r="AJ46" i="7"/>
  <c r="AJ23" i="15"/>
  <c r="AJ50" i="20"/>
  <c r="AJ19" i="16"/>
  <c r="AJ26" i="7"/>
  <c r="AJ30" i="16"/>
  <c r="AJ21" i="10"/>
  <c r="AJ50" i="11"/>
  <c r="I25" i="18"/>
  <c r="AI29" i="7"/>
  <c r="AJ29" i="7" s="1"/>
  <c r="F28" i="18"/>
  <c r="G35" i="18"/>
  <c r="L34" i="18"/>
  <c r="AA41" i="18"/>
  <c r="C41" i="18"/>
  <c r="T40" i="18"/>
  <c r="H40" i="18"/>
  <c r="H46" i="2"/>
  <c r="AJ26" i="4"/>
  <c r="AJ25" i="8"/>
  <c r="AJ44" i="6"/>
  <c r="AJ49" i="9"/>
  <c r="AJ14" i="15"/>
  <c r="Z95" i="18"/>
  <c r="S20" i="18"/>
  <c r="G20" i="18"/>
  <c r="F25" i="18"/>
  <c r="W24" i="18"/>
  <c r="R27" i="18"/>
  <c r="F27" i="18"/>
  <c r="J29" i="18"/>
  <c r="O28" i="18"/>
  <c r="N32" i="18"/>
  <c r="W45" i="2"/>
  <c r="K45" i="2"/>
  <c r="U38" i="2"/>
  <c r="Y48" i="2"/>
  <c r="Q15" i="2"/>
  <c r="AJ50" i="16"/>
  <c r="K13" i="18"/>
  <c r="W32" i="18"/>
  <c r="K32" i="18"/>
  <c r="H42" i="2"/>
  <c r="AC39" i="2"/>
  <c r="U34" i="2"/>
  <c r="U30" i="2"/>
  <c r="AC50" i="2"/>
  <c r="AD18" i="2"/>
  <c r="R18" i="2"/>
  <c r="F18" i="2"/>
  <c r="U17" i="2"/>
  <c r="AJ24" i="15"/>
  <c r="AJ14" i="3"/>
  <c r="AJ29" i="8"/>
  <c r="W13" i="18"/>
  <c r="AJ32" i="14"/>
  <c r="AJ17" i="16"/>
  <c r="AJ37" i="6"/>
  <c r="AJ37" i="8"/>
  <c r="AJ36" i="15"/>
  <c r="AJ24" i="7"/>
  <c r="S96" i="18"/>
  <c r="H19" i="18"/>
  <c r="W23" i="18"/>
  <c r="K23" i="18"/>
  <c r="AB22" i="18"/>
  <c r="P22" i="18"/>
  <c r="AB28" i="18"/>
  <c r="P28" i="18"/>
  <c r="AE33" i="18"/>
  <c r="L32" i="18"/>
  <c r="N36" i="2"/>
  <c r="AC35" i="2"/>
  <c r="T34" i="2"/>
  <c r="W33" i="2"/>
  <c r="Q31" i="2"/>
  <c r="L29" i="2"/>
  <c r="I26" i="2"/>
  <c r="AA24" i="2"/>
  <c r="O24" i="2"/>
  <c r="R23" i="2"/>
  <c r="F23" i="2"/>
  <c r="AA20" i="2"/>
  <c r="O20" i="2"/>
  <c r="U18" i="2"/>
  <c r="AC38" i="2"/>
  <c r="Q30" i="2"/>
  <c r="W28" i="2"/>
  <c r="T25" i="2"/>
  <c r="AB43" i="18"/>
  <c r="U42" i="18"/>
  <c r="I42" i="18"/>
  <c r="W29" i="2"/>
  <c r="AC27" i="2"/>
  <c r="Q27" i="2"/>
  <c r="W25" i="2"/>
  <c r="Z24" i="2"/>
  <c r="Q23" i="2"/>
  <c r="W21" i="2"/>
  <c r="T18" i="2"/>
  <c r="X17" i="2"/>
  <c r="Y31" i="2"/>
  <c r="M31" i="2"/>
  <c r="AB30" i="2"/>
  <c r="J28" i="2"/>
  <c r="AJ21" i="4"/>
  <c r="AJ36" i="5"/>
  <c r="AJ29" i="6"/>
  <c r="AJ42" i="15"/>
  <c r="AJ31" i="16"/>
  <c r="AJ38" i="8"/>
  <c r="AJ31" i="3"/>
  <c r="AJ29" i="16"/>
  <c r="AJ24" i="5"/>
  <c r="AJ18" i="8"/>
  <c r="AJ33" i="4"/>
  <c r="AJ26" i="16"/>
  <c r="AJ33" i="8"/>
  <c r="E96" i="18"/>
  <c r="J95" i="18"/>
  <c r="H18" i="2"/>
  <c r="W17" i="2"/>
  <c r="AD15" i="2"/>
  <c r="AJ26" i="8"/>
  <c r="AJ32" i="6"/>
  <c r="U53" i="18"/>
  <c r="AJ47" i="16"/>
  <c r="AJ14" i="20"/>
  <c r="AJ17" i="4"/>
  <c r="AJ38" i="16"/>
  <c r="AJ49" i="3"/>
  <c r="AJ40" i="6"/>
  <c r="AJ16" i="6"/>
  <c r="AJ35" i="5"/>
  <c r="AJ152" i="11"/>
  <c r="AA12" i="2"/>
  <c r="AJ35" i="15"/>
  <c r="AJ29" i="4"/>
  <c r="AJ47" i="5"/>
  <c r="AE15" i="18"/>
  <c r="G15" i="18"/>
  <c r="X14" i="18"/>
  <c r="U39" i="18"/>
  <c r="Z38" i="18"/>
  <c r="N38" i="18"/>
  <c r="AB37" i="2"/>
  <c r="G32" i="2"/>
  <c r="AJ17" i="6"/>
  <c r="AJ21" i="16"/>
  <c r="AJ30" i="15"/>
  <c r="AJ41" i="4"/>
  <c r="AJ14" i="7"/>
  <c r="AJ50" i="3"/>
  <c r="AJ20" i="6"/>
  <c r="AJ47" i="20"/>
  <c r="Z13" i="18"/>
  <c r="N13" i="18"/>
  <c r="AE95" i="18"/>
  <c r="AA15" i="18"/>
  <c r="C15" i="18"/>
  <c r="C17" i="18"/>
  <c r="R17" i="18"/>
  <c r="F17" i="18"/>
  <c r="K52" i="18"/>
  <c r="C23" i="18"/>
  <c r="R23" i="18"/>
  <c r="F23" i="18"/>
  <c r="AD44" i="2"/>
  <c r="F44" i="2"/>
  <c r="AA41" i="2"/>
  <c r="O41" i="2"/>
  <c r="AJ34" i="4"/>
  <c r="AJ51" i="15"/>
  <c r="AJ20" i="7"/>
  <c r="AJ38" i="3"/>
  <c r="AJ26" i="3"/>
  <c r="AJ35" i="17"/>
  <c r="AJ37" i="20"/>
  <c r="M13" i="18"/>
  <c r="AE16" i="18"/>
  <c r="Q17" i="18"/>
  <c r="L19" i="18"/>
  <c r="AE18" i="18"/>
  <c r="S18" i="18"/>
  <c r="G18" i="18"/>
  <c r="AE22" i="18"/>
  <c r="S22" i="18"/>
  <c r="V22" i="18"/>
  <c r="R24" i="18"/>
  <c r="F24" i="18"/>
  <c r="U40" i="18"/>
  <c r="F41" i="18"/>
  <c r="W40" i="18"/>
  <c r="K40" i="18"/>
  <c r="F47" i="2"/>
  <c r="W26" i="2"/>
  <c r="K26" i="2"/>
  <c r="K53" i="18"/>
  <c r="AI47" i="14"/>
  <c r="AJ138" i="14"/>
  <c r="AJ127" i="14"/>
  <c r="AJ115" i="14"/>
  <c r="AI16" i="14"/>
  <c r="AJ16" i="14"/>
  <c r="AJ28" i="14"/>
  <c r="AJ135" i="13"/>
  <c r="AJ127" i="12"/>
  <c r="AJ126" i="12"/>
  <c r="AJ132" i="14"/>
  <c r="AI126" i="2"/>
  <c r="AI24" i="14"/>
  <c r="AI66" i="2"/>
  <c r="D55" i="18"/>
  <c r="AI44" i="14"/>
  <c r="AJ44" i="14"/>
  <c r="AJ126" i="14"/>
  <c r="AJ148" i="14"/>
  <c r="AJ136" i="14"/>
  <c r="AI125" i="2"/>
  <c r="AJ125" i="2"/>
  <c r="AI24" i="13"/>
  <c r="AJ126" i="13"/>
  <c r="AI51" i="13"/>
  <c r="AJ51" i="13" s="1"/>
  <c r="AJ149" i="14"/>
  <c r="AJ144" i="13"/>
  <c r="AI15" i="14"/>
  <c r="AJ15" i="14"/>
  <c r="AI27" i="14"/>
  <c r="AJ27" i="14"/>
  <c r="AJ153" i="13"/>
  <c r="AJ144" i="12"/>
  <c r="AJ117" i="13"/>
  <c r="AI112" i="13"/>
  <c r="AJ112" i="20"/>
  <c r="AJ123" i="12"/>
  <c r="AI137" i="2"/>
  <c r="AJ137" i="2"/>
  <c r="AI40" i="13"/>
  <c r="AJ40" i="13" s="1"/>
  <c r="Z96" i="18"/>
  <c r="AJ145" i="14"/>
  <c r="AI122" i="2"/>
  <c r="D99" i="18"/>
  <c r="AI46" i="14"/>
  <c r="D100" i="18"/>
  <c r="AJ150" i="13"/>
  <c r="AJ122" i="13"/>
  <c r="P96" i="18"/>
  <c r="D101" i="18"/>
  <c r="AI29" i="12"/>
  <c r="AJ29" i="12"/>
  <c r="AJ120" i="14"/>
  <c r="AJ121" i="13"/>
  <c r="AJ141" i="12"/>
  <c r="AI18" i="14"/>
  <c r="AJ18" i="14"/>
  <c r="AI142" i="2"/>
  <c r="AI43" i="14"/>
  <c r="P13" i="18"/>
  <c r="D56" i="18"/>
  <c r="I12" i="18"/>
  <c r="AJ119" i="14"/>
  <c r="AJ147" i="13"/>
  <c r="AJ143" i="14"/>
  <c r="AI49" i="14"/>
  <c r="AJ49" i="14" s="1"/>
  <c r="AJ140" i="14"/>
  <c r="AJ129" i="14"/>
  <c r="D98" i="18"/>
  <c r="AJ146" i="13"/>
  <c r="AI31" i="13"/>
  <c r="AJ31" i="13"/>
  <c r="AJ149" i="12"/>
  <c r="AJ117" i="12"/>
  <c r="AJ131" i="11"/>
  <c r="AJ153" i="9"/>
  <c r="AI43" i="9"/>
  <c r="AJ134" i="9"/>
  <c r="AJ125" i="9"/>
  <c r="D65" i="18"/>
  <c r="AJ144" i="17"/>
  <c r="AJ124" i="17"/>
  <c r="AI28" i="17"/>
  <c r="AJ28" i="17"/>
  <c r="E24" i="18"/>
  <c r="AJ145" i="8"/>
  <c r="AJ129" i="8"/>
  <c r="AJ118" i="8"/>
  <c r="AJ140" i="20"/>
  <c r="AJ128" i="20"/>
  <c r="AJ114" i="6"/>
  <c r="AJ116" i="4"/>
  <c r="AI40" i="4"/>
  <c r="AI16" i="4"/>
  <c r="AJ16" i="4"/>
  <c r="AJ150" i="11"/>
  <c r="AI28" i="11"/>
  <c r="AJ28" i="11" s="1"/>
  <c r="D105" i="18"/>
  <c r="Y52" i="18"/>
  <c r="AJ47" i="11"/>
  <c r="AJ144" i="9"/>
  <c r="AI31" i="9"/>
  <c r="AJ124" i="9"/>
  <c r="AI14" i="9"/>
  <c r="AJ134" i="17"/>
  <c r="AI21" i="17"/>
  <c r="AJ21" i="17" s="1"/>
  <c r="D67" i="18"/>
  <c r="AJ128" i="8"/>
  <c r="AI45" i="7"/>
  <c r="AJ115" i="7"/>
  <c r="AI28" i="5"/>
  <c r="AJ126" i="4"/>
  <c r="AJ115" i="4"/>
  <c r="AI27" i="4"/>
  <c r="AJ27" i="4"/>
  <c r="AJ138" i="13"/>
  <c r="AI50" i="12"/>
  <c r="AJ50" i="12"/>
  <c r="AJ133" i="12"/>
  <c r="AJ125" i="12"/>
  <c r="AI31" i="12"/>
  <c r="AJ31" i="12"/>
  <c r="D60" i="18"/>
  <c r="AJ120" i="11"/>
  <c r="AJ135" i="10"/>
  <c r="AI26" i="10"/>
  <c r="AB21" i="18"/>
  <c r="D107" i="18"/>
  <c r="I20" i="18"/>
  <c r="AI50" i="9"/>
  <c r="AJ50" i="9" s="1"/>
  <c r="AJ143" i="9"/>
  <c r="AJ123" i="9"/>
  <c r="AJ48" i="9"/>
  <c r="AJ142" i="17"/>
  <c r="AJ122" i="17"/>
  <c r="C52" i="18"/>
  <c r="AJ47" i="17"/>
  <c r="AJ44" i="17"/>
  <c r="AJ136" i="8"/>
  <c r="AJ127" i="8"/>
  <c r="D112" i="18"/>
  <c r="AJ126" i="7"/>
  <c r="D71" i="18"/>
  <c r="AJ126" i="20"/>
  <c r="AJ116" i="20"/>
  <c r="AJ135" i="6"/>
  <c r="AJ124" i="6"/>
  <c r="AI23" i="4"/>
  <c r="AJ147" i="14"/>
  <c r="AI135" i="2"/>
  <c r="AJ124" i="14"/>
  <c r="R96" i="18"/>
  <c r="F96" i="18"/>
  <c r="AI76" i="2"/>
  <c r="AJ137" i="13"/>
  <c r="AJ119" i="13"/>
  <c r="Y15" i="18"/>
  <c r="R14" i="18"/>
  <c r="AI33" i="13"/>
  <c r="AJ151" i="12"/>
  <c r="AI14" i="12"/>
  <c r="D102" i="18"/>
  <c r="AI30" i="12"/>
  <c r="AI19" i="12"/>
  <c r="AJ148" i="11"/>
  <c r="AJ138" i="11"/>
  <c r="AI27" i="11"/>
  <c r="AJ119" i="11"/>
  <c r="AJ152" i="10"/>
  <c r="AJ134" i="10"/>
  <c r="O21" i="18"/>
  <c r="AJ151" i="9"/>
  <c r="AJ122" i="9"/>
  <c r="H23" i="18"/>
  <c r="Y22" i="18"/>
  <c r="M22" i="18"/>
  <c r="AI49" i="17"/>
  <c r="AJ49" i="17"/>
  <c r="AI19" i="17"/>
  <c r="AJ153" i="8"/>
  <c r="AJ135" i="8"/>
  <c r="AJ126" i="8"/>
  <c r="V27" i="18"/>
  <c r="J27" i="18"/>
  <c r="AJ145" i="7"/>
  <c r="AJ125" i="7"/>
  <c r="AI35" i="20"/>
  <c r="AJ130" i="3"/>
  <c r="AJ118" i="3"/>
  <c r="AA39" i="18"/>
  <c r="AI146" i="2"/>
  <c r="AJ134" i="14"/>
  <c r="V12" i="18"/>
  <c r="AJ136" i="13"/>
  <c r="AJ128" i="13"/>
  <c r="AJ118" i="13"/>
  <c r="X15" i="18"/>
  <c r="P15" i="18"/>
  <c r="D58" i="18"/>
  <c r="AJ43" i="13"/>
  <c r="AJ150" i="12"/>
  <c r="AI13" i="12"/>
  <c r="AJ13" i="12"/>
  <c r="J17" i="18"/>
  <c r="C16" i="18"/>
  <c r="AJ128" i="11"/>
  <c r="AJ118" i="11"/>
  <c r="Y19" i="18"/>
  <c r="AC19" i="18"/>
  <c r="Q19" i="18"/>
  <c r="J18" i="18"/>
  <c r="AJ151" i="10"/>
  <c r="AC21" i="18"/>
  <c r="Q21" i="18"/>
  <c r="J20" i="18"/>
  <c r="AJ131" i="9"/>
  <c r="AJ121" i="9"/>
  <c r="AB23" i="18"/>
  <c r="D109" i="18"/>
  <c r="U22" i="18"/>
  <c r="AJ151" i="17"/>
  <c r="D111" i="18"/>
  <c r="AJ152" i="8"/>
  <c r="AJ125" i="8"/>
  <c r="AJ115" i="8"/>
  <c r="D69" i="18"/>
  <c r="D26" i="18"/>
  <c r="AJ144" i="6"/>
  <c r="AJ146" i="4"/>
  <c r="AJ134" i="4"/>
  <c r="AI25" i="11"/>
  <c r="AJ117" i="11"/>
  <c r="D62" i="18"/>
  <c r="D19" i="18"/>
  <c r="AJ142" i="10"/>
  <c r="AI31" i="10"/>
  <c r="D64" i="18"/>
  <c r="AI39" i="9"/>
  <c r="AJ120" i="9"/>
  <c r="AJ150" i="17"/>
  <c r="AI38" i="17"/>
  <c r="AJ38" i="17"/>
  <c r="AI23" i="17"/>
  <c r="AJ23" i="17" s="1"/>
  <c r="AJ151" i="8"/>
  <c r="AJ114" i="8"/>
  <c r="AI33" i="7"/>
  <c r="AJ33" i="7"/>
  <c r="AJ135" i="20"/>
  <c r="AJ123" i="20"/>
  <c r="D120" i="18"/>
  <c r="AJ145" i="4"/>
  <c r="AI42" i="14"/>
  <c r="AJ42" i="14"/>
  <c r="AJ121" i="14"/>
  <c r="AA14" i="18"/>
  <c r="AJ140" i="12"/>
  <c r="AJ122" i="12"/>
  <c r="AJ126" i="11"/>
  <c r="D104" i="18"/>
  <c r="AA53" i="18"/>
  <c r="O19" i="18"/>
  <c r="C19" i="18"/>
  <c r="T18" i="18"/>
  <c r="AJ29" i="11"/>
  <c r="AJ141" i="10"/>
  <c r="AJ140" i="9"/>
  <c r="AJ119" i="9"/>
  <c r="N96" i="18"/>
  <c r="AI33" i="9"/>
  <c r="AJ33" i="9"/>
  <c r="AJ130" i="17"/>
  <c r="AI33" i="17"/>
  <c r="AJ150" i="8"/>
  <c r="AJ133" i="8"/>
  <c r="AJ153" i="7"/>
  <c r="AJ122" i="7"/>
  <c r="D115" i="18"/>
  <c r="AJ145" i="20"/>
  <c r="AJ134" i="20"/>
  <c r="AJ116" i="5"/>
  <c r="D123" i="18"/>
  <c r="AJ151" i="13"/>
  <c r="AJ133" i="13"/>
  <c r="AJ115" i="13"/>
  <c r="AI29" i="13"/>
  <c r="AJ29" i="13"/>
  <c r="AJ147" i="12"/>
  <c r="AJ139" i="12"/>
  <c r="AI26" i="12"/>
  <c r="D59" i="18"/>
  <c r="AJ135" i="11"/>
  <c r="AJ125" i="11"/>
  <c r="AI14" i="11"/>
  <c r="AI46" i="10"/>
  <c r="AJ124" i="10"/>
  <c r="D106" i="18"/>
  <c r="AI46" i="9"/>
  <c r="AJ139" i="9"/>
  <c r="AJ118" i="9"/>
  <c r="D66" i="18"/>
  <c r="AI46" i="17"/>
  <c r="AJ138" i="17"/>
  <c r="AI27" i="17"/>
  <c r="AJ118" i="17"/>
  <c r="AJ123" i="8"/>
  <c r="T27" i="18"/>
  <c r="H27" i="18"/>
  <c r="Y26" i="18"/>
  <c r="M26" i="18"/>
  <c r="AJ152" i="7"/>
  <c r="AI31" i="7"/>
  <c r="AJ31" i="7"/>
  <c r="AJ133" i="7"/>
  <c r="AJ121" i="7"/>
  <c r="AJ152" i="20"/>
  <c r="AJ144" i="20"/>
  <c r="AJ135" i="5"/>
  <c r="AJ115" i="5"/>
  <c r="AJ121" i="4"/>
  <c r="AI44" i="12"/>
  <c r="AJ44" i="12"/>
  <c r="AJ138" i="12"/>
  <c r="AJ37" i="12"/>
  <c r="AJ124" i="11"/>
  <c r="AJ148" i="10"/>
  <c r="AJ123" i="10"/>
  <c r="AJ148" i="9"/>
  <c r="AJ138" i="9"/>
  <c r="AJ128" i="9"/>
  <c r="AJ117" i="9"/>
  <c r="AJ148" i="17"/>
  <c r="AJ137" i="17"/>
  <c r="AJ128" i="17"/>
  <c r="AJ117" i="17"/>
  <c r="D68" i="18"/>
  <c r="AJ148" i="8"/>
  <c r="AJ140" i="8"/>
  <c r="AI30" i="8"/>
  <c r="AJ122" i="8"/>
  <c r="AI47" i="8"/>
  <c r="AJ132" i="7"/>
  <c r="AJ120" i="7"/>
  <c r="AC29" i="18"/>
  <c r="Q29" i="18"/>
  <c r="AJ129" i="6"/>
  <c r="AJ118" i="6"/>
  <c r="AI30" i="6"/>
  <c r="AI18" i="6"/>
  <c r="AI44" i="5"/>
  <c r="AJ134" i="5"/>
  <c r="AJ131" i="4"/>
  <c r="AJ145" i="15"/>
  <c r="AJ130" i="14"/>
  <c r="AJ118" i="14"/>
  <c r="AC12" i="18"/>
  <c r="AJ149" i="13"/>
  <c r="AJ125" i="13"/>
  <c r="AI39" i="13"/>
  <c r="AJ39" i="13"/>
  <c r="AI27" i="13"/>
  <c r="D57" i="18"/>
  <c r="AJ137" i="12"/>
  <c r="AJ120" i="12"/>
  <c r="U17" i="18"/>
  <c r="I53" i="18"/>
  <c r="N16" i="18"/>
  <c r="AJ153" i="11"/>
  <c r="AJ144" i="11"/>
  <c r="AI32" i="11"/>
  <c r="AJ139" i="10"/>
  <c r="AJ122" i="10"/>
  <c r="U21" i="18"/>
  <c r="AI28" i="10"/>
  <c r="AJ28" i="10"/>
  <c r="X53" i="18"/>
  <c r="L53" i="18"/>
  <c r="AC52" i="18"/>
  <c r="E52" i="18"/>
  <c r="AI25" i="9"/>
  <c r="AJ116" i="9"/>
  <c r="D108" i="18"/>
  <c r="AJ147" i="17"/>
  <c r="D110" i="18"/>
  <c r="AA25" i="18"/>
  <c r="O25" i="18"/>
  <c r="C25" i="18"/>
  <c r="T24" i="18"/>
  <c r="AJ147" i="8"/>
  <c r="AJ139" i="8"/>
  <c r="AJ121" i="8"/>
  <c r="D113" i="18"/>
  <c r="AJ141" i="7"/>
  <c r="AJ131" i="7"/>
  <c r="AJ119" i="7"/>
  <c r="AJ117" i="6"/>
  <c r="D118" i="18"/>
  <c r="AJ145" i="5"/>
  <c r="AJ124" i="3"/>
  <c r="A103" i="3"/>
  <c r="A154" i="3"/>
  <c r="AJ153" i="15"/>
  <c r="Y10" i="14"/>
  <c r="M10" i="14"/>
  <c r="AJ148" i="13"/>
  <c r="AJ141" i="13"/>
  <c r="AI43" i="12"/>
  <c r="AJ136" i="12"/>
  <c r="P17" i="18"/>
  <c r="D103" i="18"/>
  <c r="AJ143" i="11"/>
  <c r="AI133" i="2"/>
  <c r="AJ133" i="2"/>
  <c r="AI21" i="11"/>
  <c r="AJ21" i="11"/>
  <c r="S19" i="18"/>
  <c r="X18" i="18"/>
  <c r="D61" i="18"/>
  <c r="AJ146" i="10"/>
  <c r="AJ138" i="10"/>
  <c r="AJ130" i="10"/>
  <c r="AI12" i="10"/>
  <c r="AJ12" i="10"/>
  <c r="H21" i="18"/>
  <c r="AI51" i="10"/>
  <c r="AI39" i="10"/>
  <c r="W21" i="18"/>
  <c r="K21" i="18"/>
  <c r="D63" i="18"/>
  <c r="AJ136" i="9"/>
  <c r="J23" i="18"/>
  <c r="AJ146" i="17"/>
  <c r="AJ126" i="17"/>
  <c r="AI30" i="17"/>
  <c r="AJ120" i="8"/>
  <c r="AJ149" i="7"/>
  <c r="AJ140" i="7"/>
  <c r="AJ130" i="7"/>
  <c r="AJ119" i="20"/>
  <c r="AJ149" i="6"/>
  <c r="AJ139" i="6"/>
  <c r="AJ152" i="4"/>
  <c r="AJ140" i="4"/>
  <c r="AJ135" i="3"/>
  <c r="AJ151" i="14"/>
  <c r="AJ139" i="14"/>
  <c r="AJ116" i="14"/>
  <c r="AJ140" i="13"/>
  <c r="AJ123" i="13"/>
  <c r="AI25" i="13"/>
  <c r="AJ135" i="12"/>
  <c r="AJ118" i="12"/>
  <c r="AE17" i="18"/>
  <c r="S17" i="18"/>
  <c r="G17" i="18"/>
  <c r="X16" i="18"/>
  <c r="L16" i="18"/>
  <c r="AJ142" i="11"/>
  <c r="AJ132" i="11"/>
  <c r="AJ122" i="11"/>
  <c r="AJ145" i="10"/>
  <c r="AJ137" i="10"/>
  <c r="AJ129" i="10"/>
  <c r="AJ120" i="10"/>
  <c r="X20" i="18"/>
  <c r="AI14" i="10"/>
  <c r="AJ146" i="9"/>
  <c r="AJ135" i="9"/>
  <c r="AJ114" i="9"/>
  <c r="I23" i="18"/>
  <c r="AJ145" i="17"/>
  <c r="AJ135" i="17"/>
  <c r="AJ125" i="17"/>
  <c r="AJ119" i="8"/>
  <c r="D70" i="18"/>
  <c r="AJ148" i="7"/>
  <c r="AJ139" i="7"/>
  <c r="AJ141" i="20"/>
  <c r="AJ143" i="5"/>
  <c r="AJ121" i="5"/>
  <c r="S35" i="18"/>
  <c r="AI43" i="3"/>
  <c r="AJ123" i="3"/>
  <c r="AJ152" i="15"/>
  <c r="AJ144" i="15"/>
  <c r="AJ124" i="15"/>
  <c r="AJ145" i="16"/>
  <c r="AJ123" i="16"/>
  <c r="E32" i="2"/>
  <c r="X46" i="2"/>
  <c r="AJ151" i="7"/>
  <c r="AI41" i="7"/>
  <c r="AJ41" i="7" s="1"/>
  <c r="AJ134" i="7"/>
  <c r="AJ124" i="7"/>
  <c r="S29" i="18"/>
  <c r="AJ139" i="20"/>
  <c r="AJ127" i="20"/>
  <c r="AJ138" i="6"/>
  <c r="AJ127" i="6"/>
  <c r="AJ116" i="6"/>
  <c r="AJ133" i="5"/>
  <c r="AJ123" i="5"/>
  <c r="AI12" i="5"/>
  <c r="AJ12" i="5"/>
  <c r="I35" i="18"/>
  <c r="D77" i="18"/>
  <c r="AI22" i="4"/>
  <c r="AI15" i="4"/>
  <c r="W37" i="18"/>
  <c r="K37" i="18"/>
  <c r="D79" i="18"/>
  <c r="AJ144" i="3"/>
  <c r="Q39" i="18"/>
  <c r="V38" i="18"/>
  <c r="AJ143" i="15"/>
  <c r="AJ133" i="15"/>
  <c r="AJ123" i="15"/>
  <c r="AI15" i="15"/>
  <c r="AJ15" i="15"/>
  <c r="W41" i="18"/>
  <c r="K41" i="18"/>
  <c r="AB40" i="18"/>
  <c r="P40" i="18"/>
  <c r="D83" i="18"/>
  <c r="AJ144" i="16"/>
  <c r="AJ134" i="16"/>
  <c r="AJ122" i="16"/>
  <c r="D129" i="18"/>
  <c r="E46" i="2"/>
  <c r="J34" i="2"/>
  <c r="AB32" i="2"/>
  <c r="P32" i="2"/>
  <c r="AC28" i="2"/>
  <c r="E28" i="2"/>
  <c r="Q48" i="2"/>
  <c r="W46" i="2"/>
  <c r="O30" i="2"/>
  <c r="K20" i="2"/>
  <c r="Z19" i="2"/>
  <c r="N19" i="2"/>
  <c r="E18" i="2"/>
  <c r="T17" i="2"/>
  <c r="I17" i="2"/>
  <c r="P15" i="2"/>
  <c r="D15" i="2"/>
  <c r="K13" i="2"/>
  <c r="AJ150" i="7"/>
  <c r="AI40" i="7"/>
  <c r="AJ40" i="7"/>
  <c r="W28" i="18"/>
  <c r="AJ138" i="20"/>
  <c r="AI15" i="20"/>
  <c r="AJ147" i="6"/>
  <c r="AJ137" i="6"/>
  <c r="AI24" i="6"/>
  <c r="AJ24" i="6"/>
  <c r="D75" i="18"/>
  <c r="AJ122" i="5"/>
  <c r="H35" i="18"/>
  <c r="Y34" i="18"/>
  <c r="M34" i="18"/>
  <c r="AJ143" i="4"/>
  <c r="AJ123" i="4"/>
  <c r="L36" i="18"/>
  <c r="AJ143" i="3"/>
  <c r="AJ121" i="3"/>
  <c r="D125" i="18"/>
  <c r="AI34" i="3"/>
  <c r="AJ34" i="3"/>
  <c r="R39" i="18"/>
  <c r="AJ150" i="15"/>
  <c r="AJ142" i="15"/>
  <c r="AJ143" i="16"/>
  <c r="AJ133" i="16"/>
  <c r="AJ121" i="16"/>
  <c r="P43" i="2"/>
  <c r="E39" i="2"/>
  <c r="G47" i="2"/>
  <c r="H35" i="2"/>
  <c r="D33" i="2"/>
  <c r="S32" i="2"/>
  <c r="W31" i="2"/>
  <c r="K31" i="2"/>
  <c r="Z30" i="2"/>
  <c r="R21" i="2"/>
  <c r="F21" i="2"/>
  <c r="D18" i="2"/>
  <c r="AJ153" i="4"/>
  <c r="AJ142" i="4"/>
  <c r="Z36" i="18"/>
  <c r="N36" i="18"/>
  <c r="AJ142" i="3"/>
  <c r="AJ132" i="3"/>
  <c r="AJ120" i="3"/>
  <c r="AJ141" i="15"/>
  <c r="AE41" i="18"/>
  <c r="S41" i="18"/>
  <c r="L40" i="18"/>
  <c r="AJ153" i="16"/>
  <c r="AJ142" i="16"/>
  <c r="AJ132" i="16"/>
  <c r="AJ120" i="16"/>
  <c r="AE42" i="18"/>
  <c r="D86" i="18"/>
  <c r="R47" i="2"/>
  <c r="S35" i="2"/>
  <c r="AA33" i="2"/>
  <c r="O33" i="2"/>
  <c r="G28" i="2"/>
  <c r="Z22" i="2"/>
  <c r="N22" i="2"/>
  <c r="X19" i="2"/>
  <c r="L19" i="2"/>
  <c r="V16" i="2"/>
  <c r="X12" i="2"/>
  <c r="AJ136" i="20"/>
  <c r="AI13" i="20"/>
  <c r="AJ13" i="20"/>
  <c r="AJ145" i="6"/>
  <c r="AI51" i="5"/>
  <c r="AJ51" i="5" s="1"/>
  <c r="AJ142" i="5"/>
  <c r="R35" i="18"/>
  <c r="W34" i="18"/>
  <c r="AI48" i="5"/>
  <c r="AJ48" i="5" s="1"/>
  <c r="AJ141" i="4"/>
  <c r="AJ153" i="3"/>
  <c r="AJ141" i="3"/>
  <c r="AJ131" i="3"/>
  <c r="AJ119" i="3"/>
  <c r="AB39" i="18"/>
  <c r="P39" i="18"/>
  <c r="D82" i="18"/>
  <c r="I38" i="18"/>
  <c r="AJ140" i="15"/>
  <c r="AJ131" i="15"/>
  <c r="AJ121" i="15"/>
  <c r="AJ131" i="16"/>
  <c r="AJ119" i="16"/>
  <c r="O43" i="18"/>
  <c r="T42" i="18"/>
  <c r="H42" i="18"/>
  <c r="E49" i="2"/>
  <c r="E27" i="2"/>
  <c r="AA51" i="2"/>
  <c r="O51" i="2"/>
  <c r="L37" i="2"/>
  <c r="O36" i="2"/>
  <c r="R35" i="2"/>
  <c r="W12" i="2"/>
  <c r="AI37" i="15"/>
  <c r="AJ130" i="15"/>
  <c r="AJ120" i="15"/>
  <c r="AI48" i="16"/>
  <c r="AJ130" i="16"/>
  <c r="E23" i="2"/>
  <c r="W37" i="2"/>
  <c r="Z36" i="2"/>
  <c r="E35" i="2"/>
  <c r="O21" i="2"/>
  <c r="AJ153" i="6"/>
  <c r="AJ143" i="6"/>
  <c r="AJ123" i="6"/>
  <c r="AI23" i="6"/>
  <c r="AJ23" i="6"/>
  <c r="AJ151" i="5"/>
  <c r="AJ140" i="5"/>
  <c r="D121" i="18"/>
  <c r="AJ151" i="4"/>
  <c r="AJ139" i="4"/>
  <c r="AJ130" i="4"/>
  <c r="AJ120" i="4"/>
  <c r="AI48" i="3"/>
  <c r="AJ139" i="3"/>
  <c r="AJ129" i="3"/>
  <c r="AJ138" i="15"/>
  <c r="AJ129" i="15"/>
  <c r="AJ119" i="15"/>
  <c r="D127" i="18"/>
  <c r="AI46" i="15"/>
  <c r="AJ46" i="15"/>
  <c r="AI34" i="15"/>
  <c r="AJ34" i="15"/>
  <c r="AJ150" i="16"/>
  <c r="AI27" i="16"/>
  <c r="AJ117" i="16"/>
  <c r="D128" i="18"/>
  <c r="E38" i="2"/>
  <c r="AA39" i="2"/>
  <c r="O39" i="2"/>
  <c r="AD38" i="2"/>
  <c r="S38" i="2"/>
  <c r="M36" i="2"/>
  <c r="S27" i="2"/>
  <c r="G27" i="2"/>
  <c r="H23" i="2"/>
  <c r="W22" i="2"/>
  <c r="K22" i="2"/>
  <c r="Z21" i="2"/>
  <c r="AJ146" i="7"/>
  <c r="AJ118" i="7"/>
  <c r="D72" i="18"/>
  <c r="I28" i="18"/>
  <c r="AJ133" i="20"/>
  <c r="AJ122" i="20"/>
  <c r="AJ133" i="6"/>
  <c r="D119" i="18"/>
  <c r="AI46" i="6"/>
  <c r="AJ150" i="5"/>
  <c r="AJ139" i="5"/>
  <c r="AI26" i="5"/>
  <c r="AI16" i="5"/>
  <c r="AC35" i="18"/>
  <c r="E35" i="18"/>
  <c r="V34" i="18"/>
  <c r="AJ138" i="4"/>
  <c r="AJ119" i="4"/>
  <c r="AJ150" i="3"/>
  <c r="D124" i="18"/>
  <c r="AJ147" i="15"/>
  <c r="AJ137" i="15"/>
  <c r="AJ149" i="16"/>
  <c r="AJ139" i="16"/>
  <c r="AJ128" i="16"/>
  <c r="E30" i="2"/>
  <c r="K28" i="2"/>
  <c r="E26" i="2"/>
  <c r="H25" i="2"/>
  <c r="X51" i="2"/>
  <c r="L51" i="2"/>
  <c r="S49" i="2"/>
  <c r="G49" i="2"/>
  <c r="Z39" i="2"/>
  <c r="N39" i="2"/>
  <c r="X36" i="2"/>
  <c r="O35" i="2"/>
  <c r="H34" i="2"/>
  <c r="E13" i="2"/>
  <c r="AI27" i="7"/>
  <c r="AJ117" i="7"/>
  <c r="AC28" i="18"/>
  <c r="E28" i="18"/>
  <c r="AA29" i="18"/>
  <c r="T28" i="18"/>
  <c r="AJ132" i="20"/>
  <c r="AJ121" i="20"/>
  <c r="AI23" i="20"/>
  <c r="AJ23" i="20"/>
  <c r="AJ132" i="6"/>
  <c r="AJ121" i="6"/>
  <c r="AI45" i="6"/>
  <c r="AC33" i="18"/>
  <c r="Q33" i="18"/>
  <c r="V32" i="18"/>
  <c r="J32" i="18"/>
  <c r="AJ138" i="5"/>
  <c r="AJ127" i="5"/>
  <c r="D78" i="18"/>
  <c r="AJ149" i="4"/>
  <c r="AJ118" i="4"/>
  <c r="AI31" i="4"/>
  <c r="D80" i="18"/>
  <c r="U36" i="18"/>
  <c r="I36" i="18"/>
  <c r="AJ149" i="3"/>
  <c r="AJ127" i="3"/>
  <c r="AI20" i="15"/>
  <c r="D84" i="18"/>
  <c r="I40" i="18"/>
  <c r="AJ148" i="16"/>
  <c r="AJ138" i="16"/>
  <c r="AI25" i="16"/>
  <c r="AI51" i="16"/>
  <c r="AJ51" i="16"/>
  <c r="D85" i="18"/>
  <c r="V43" i="2"/>
  <c r="O34" i="2"/>
  <c r="D30" i="2"/>
  <c r="G29" i="2"/>
  <c r="Y27" i="2"/>
  <c r="W24" i="2"/>
  <c r="K24" i="2"/>
  <c r="AC15" i="2"/>
  <c r="Q38" i="2"/>
  <c r="Z28" i="2"/>
  <c r="N28" i="2"/>
  <c r="AB13" i="2"/>
  <c r="P13" i="2"/>
  <c r="D13" i="2"/>
  <c r="AJ128" i="7"/>
  <c r="AJ116" i="7"/>
  <c r="D114" i="18"/>
  <c r="AE28" i="18"/>
  <c r="G28" i="18"/>
  <c r="AJ131" i="20"/>
  <c r="AJ131" i="6"/>
  <c r="AJ120" i="6"/>
  <c r="D76" i="18"/>
  <c r="AJ148" i="5"/>
  <c r="AJ137" i="5"/>
  <c r="AJ126" i="5"/>
  <c r="AI61" i="5"/>
  <c r="AH78" i="18" s="1"/>
  <c r="AJ148" i="4"/>
  <c r="AJ136" i="4"/>
  <c r="AJ128" i="4"/>
  <c r="AJ148" i="3"/>
  <c r="AJ137" i="3"/>
  <c r="AJ126" i="3"/>
  <c r="AI15" i="3"/>
  <c r="W39" i="18"/>
  <c r="D81" i="18"/>
  <c r="AI25" i="15"/>
  <c r="AJ117" i="15"/>
  <c r="AI43" i="15"/>
  <c r="AJ137" i="16"/>
  <c r="AJ126" i="16"/>
  <c r="AJ114" i="16"/>
  <c r="M42" i="18"/>
  <c r="AA42" i="18"/>
  <c r="O42" i="18"/>
  <c r="C42" i="18"/>
  <c r="S51" i="2"/>
  <c r="G51" i="2"/>
  <c r="W50" i="2"/>
  <c r="AA45" i="2"/>
  <c r="O45" i="2"/>
  <c r="J43" i="2"/>
  <c r="S40" i="2"/>
  <c r="V39" i="2"/>
  <c r="J39" i="2"/>
  <c r="Y16" i="2"/>
  <c r="E15" i="2"/>
  <c r="X43" i="2"/>
  <c r="U40" i="2"/>
  <c r="X39" i="2"/>
  <c r="J25" i="2"/>
  <c r="N24" i="2"/>
  <c r="E16" i="2"/>
  <c r="AJ136" i="7"/>
  <c r="AJ127" i="7"/>
  <c r="AJ130" i="20"/>
  <c r="AJ150" i="6"/>
  <c r="AJ130" i="6"/>
  <c r="AJ119" i="6"/>
  <c r="AI19" i="6"/>
  <c r="O33" i="18"/>
  <c r="T32" i="18"/>
  <c r="H32" i="18"/>
  <c r="AJ147" i="5"/>
  <c r="Q34" i="18"/>
  <c r="AJ147" i="4"/>
  <c r="AJ135" i="4"/>
  <c r="AJ127" i="4"/>
  <c r="D122" i="18"/>
  <c r="Z37" i="18"/>
  <c r="N37" i="18"/>
  <c r="X10" i="4"/>
  <c r="L10" i="4"/>
  <c r="AC9" i="4"/>
  <c r="Q9" i="4"/>
  <c r="E9" i="4"/>
  <c r="AJ136" i="3"/>
  <c r="AJ125" i="3"/>
  <c r="AJ114" i="3"/>
  <c r="H39" i="18"/>
  <c r="AJ126" i="15"/>
  <c r="E40" i="18"/>
  <c r="AI34" i="16"/>
  <c r="AJ34" i="16" s="1"/>
  <c r="AJ125" i="16"/>
  <c r="X42" i="18"/>
  <c r="AI49" i="16"/>
  <c r="Z42" i="18"/>
  <c r="N42" i="18"/>
  <c r="V50" i="2"/>
  <c r="K50" i="2"/>
  <c r="E44" i="2"/>
  <c r="U39" i="2"/>
  <c r="I39" i="2"/>
  <c r="V35" i="2"/>
  <c r="J35" i="2"/>
  <c r="E29" i="2"/>
  <c r="D49" i="2"/>
  <c r="H44" i="2"/>
  <c r="AC19" i="2"/>
  <c r="D16" i="2"/>
  <c r="S15" i="2"/>
  <c r="D126" i="18"/>
  <c r="AI17" i="15"/>
  <c r="W10" i="15"/>
  <c r="K10" i="15"/>
  <c r="AB9" i="15"/>
  <c r="P9" i="15"/>
  <c r="D9" i="15"/>
  <c r="AJ146" i="16"/>
  <c r="AI24" i="16"/>
  <c r="E51" i="2"/>
  <c r="E40" i="2"/>
  <c r="M46" i="2"/>
  <c r="D19" i="2"/>
  <c r="S18" i="2"/>
  <c r="G18" i="2"/>
  <c r="A154" i="16"/>
  <c r="A154" i="6"/>
  <c r="AJ47" i="14"/>
  <c r="AI33" i="14"/>
  <c r="AI48" i="12"/>
  <c r="AJ48" i="12" s="1"/>
  <c r="AI22" i="12"/>
  <c r="AD10" i="9"/>
  <c r="F10" i="9"/>
  <c r="K9" i="9"/>
  <c r="H10" i="17"/>
  <c r="T52" i="18"/>
  <c r="I52" i="18"/>
  <c r="AJ39" i="14"/>
  <c r="AJ21" i="13"/>
  <c r="V95" i="18"/>
  <c r="AJ17" i="10"/>
  <c r="U13" i="18"/>
  <c r="AI83" i="2"/>
  <c r="AI111" i="13"/>
  <c r="AJ111" i="13"/>
  <c r="AI42" i="13"/>
  <c r="AI38" i="12"/>
  <c r="AI21" i="12"/>
  <c r="AI112" i="11"/>
  <c r="I96" i="18"/>
  <c r="AA10" i="11"/>
  <c r="O10" i="11"/>
  <c r="AF9" i="11"/>
  <c r="T9" i="11"/>
  <c r="H9" i="11"/>
  <c r="AJ25" i="9"/>
  <c r="AJ120" i="17"/>
  <c r="AI18" i="17"/>
  <c r="AI22" i="17"/>
  <c r="AJ22" i="17" s="1"/>
  <c r="AJ112" i="4"/>
  <c r="P53" i="18"/>
  <c r="AJ43" i="14"/>
  <c r="AJ25" i="13"/>
  <c r="R10" i="9"/>
  <c r="W9" i="9"/>
  <c r="AF10" i="17"/>
  <c r="T10" i="17"/>
  <c r="O52" i="18"/>
  <c r="AI114" i="2"/>
  <c r="AI37" i="14"/>
  <c r="AJ115" i="12"/>
  <c r="AJ27" i="10"/>
  <c r="AJ152" i="14"/>
  <c r="AJ144" i="14"/>
  <c r="AI111" i="14"/>
  <c r="AH98" i="18"/>
  <c r="AI101" i="2"/>
  <c r="AJ24" i="14"/>
  <c r="AB10" i="14"/>
  <c r="P10" i="14"/>
  <c r="D10" i="14"/>
  <c r="U9" i="14"/>
  <c r="I9" i="14"/>
  <c r="AI46" i="12"/>
  <c r="AJ30" i="12"/>
  <c r="AI24" i="10"/>
  <c r="AJ126" i="10"/>
  <c r="AI22" i="9"/>
  <c r="AI29" i="17"/>
  <c r="AI39" i="17"/>
  <c r="AF10" i="8"/>
  <c r="T10" i="8"/>
  <c r="H10" i="8"/>
  <c r="Y9" i="8"/>
  <c r="M9" i="8"/>
  <c r="AI30" i="4"/>
  <c r="R10" i="13"/>
  <c r="K9" i="13"/>
  <c r="Y10" i="11"/>
  <c r="M10" i="11"/>
  <c r="AD9" i="11"/>
  <c r="R9" i="11"/>
  <c r="F9" i="11"/>
  <c r="AI23" i="10"/>
  <c r="AJ125" i="10"/>
  <c r="AI21" i="9"/>
  <c r="AI51" i="4"/>
  <c r="AJ51" i="4" s="1"/>
  <c r="AD10" i="13"/>
  <c r="F10" i="13"/>
  <c r="W9" i="13"/>
  <c r="AJ13" i="9"/>
  <c r="V53" i="18"/>
  <c r="H53" i="18"/>
  <c r="N23" i="18"/>
  <c r="R95" i="18"/>
  <c r="C53" i="18"/>
  <c r="AI127" i="2"/>
  <c r="AJ127" i="2"/>
  <c r="AI17" i="11"/>
  <c r="AI143" i="2"/>
  <c r="AJ143" i="2"/>
  <c r="AI45" i="12"/>
  <c r="AJ19" i="12"/>
  <c r="AJ46" i="10"/>
  <c r="AI43" i="10"/>
  <c r="AB10" i="10"/>
  <c r="P10" i="10"/>
  <c r="D10" i="10"/>
  <c r="U9" i="10"/>
  <c r="I9" i="10"/>
  <c r="AI32" i="9"/>
  <c r="AI42" i="8"/>
  <c r="AJ47" i="8"/>
  <c r="AD10" i="8"/>
  <c r="R10" i="8"/>
  <c r="F10" i="8"/>
  <c r="W9" i="8"/>
  <c r="K9" i="8"/>
  <c r="AI33" i="3"/>
  <c r="AJ33" i="3"/>
  <c r="AI19" i="14"/>
  <c r="AI48" i="14"/>
  <c r="AI79" i="2"/>
  <c r="AI28" i="2" s="1"/>
  <c r="AJ28" i="2" s="1"/>
  <c r="AD9" i="14"/>
  <c r="R9" i="14"/>
  <c r="F9" i="14"/>
  <c r="AI22" i="13"/>
  <c r="AJ124" i="13"/>
  <c r="AI49" i="13"/>
  <c r="AI151" i="2"/>
  <c r="AI39" i="11"/>
  <c r="AJ141" i="11"/>
  <c r="AJ39" i="10"/>
  <c r="AI46" i="8"/>
  <c r="AJ149" i="8"/>
  <c r="AI43" i="5"/>
  <c r="AI144" i="2"/>
  <c r="AJ144" i="2"/>
  <c r="AJ152" i="17"/>
  <c r="AI23" i="14"/>
  <c r="AI94" i="2"/>
  <c r="AI14" i="14"/>
  <c r="AJ150" i="14"/>
  <c r="AI131" i="2"/>
  <c r="AI120" i="2"/>
  <c r="AJ120" i="2"/>
  <c r="Y13" i="18"/>
  <c r="R12" i="18"/>
  <c r="F12" i="18"/>
  <c r="AI20" i="13"/>
  <c r="AA10" i="13"/>
  <c r="O10" i="13"/>
  <c r="AF9" i="13"/>
  <c r="T9" i="13"/>
  <c r="H9" i="13"/>
  <c r="AJ26" i="12"/>
  <c r="AA10" i="12"/>
  <c r="O10" i="12"/>
  <c r="AF9" i="12"/>
  <c r="T9" i="12"/>
  <c r="H9" i="12"/>
  <c r="AI38" i="11"/>
  <c r="AJ140" i="11"/>
  <c r="AI45" i="10"/>
  <c r="AJ147" i="10"/>
  <c r="AI25" i="17"/>
  <c r="AJ127" i="17"/>
  <c r="K10" i="14"/>
  <c r="Y10" i="17"/>
  <c r="M10" i="17"/>
  <c r="AD9" i="17"/>
  <c r="R9" i="17"/>
  <c r="F9" i="17"/>
  <c r="AJ17" i="14"/>
  <c r="AJ46" i="14"/>
  <c r="W10" i="14"/>
  <c r="P9" i="14"/>
  <c r="AI47" i="13"/>
  <c r="U14" i="18"/>
  <c r="AI46" i="11"/>
  <c r="AJ149" i="11"/>
  <c r="AJ51" i="10"/>
  <c r="Y10" i="10"/>
  <c r="AD9" i="10"/>
  <c r="F9" i="10"/>
  <c r="K10" i="9"/>
  <c r="AJ135" i="14"/>
  <c r="AJ125" i="14"/>
  <c r="AI25" i="2"/>
  <c r="AJ27" i="13"/>
  <c r="Y10" i="13"/>
  <c r="M10" i="13"/>
  <c r="AD9" i="13"/>
  <c r="R9" i="13"/>
  <c r="F9" i="13"/>
  <c r="AI50" i="10"/>
  <c r="AJ50" i="10" s="1"/>
  <c r="AI27" i="9"/>
  <c r="AJ129" i="9"/>
  <c r="AC10" i="5"/>
  <c r="Q10" i="5"/>
  <c r="E10" i="5"/>
  <c r="V9" i="5"/>
  <c r="J9" i="5"/>
  <c r="AI50" i="14"/>
  <c r="AI77" i="2"/>
  <c r="AB9" i="14"/>
  <c r="D9" i="14"/>
  <c r="AB15" i="18"/>
  <c r="AI19" i="10"/>
  <c r="AJ121" i="10"/>
  <c r="M10" i="10"/>
  <c r="R9" i="10"/>
  <c r="AI29" i="9"/>
  <c r="W10" i="9"/>
  <c r="AB9" i="9"/>
  <c r="P9" i="9"/>
  <c r="D9" i="9"/>
  <c r="AJ19" i="9"/>
  <c r="AJ112" i="10"/>
  <c r="J52" i="18"/>
  <c r="Q53" i="18"/>
  <c r="AI130" i="2"/>
  <c r="AJ137" i="14"/>
  <c r="AJ15" i="10"/>
  <c r="AI138" i="2"/>
  <c r="AI36" i="2"/>
  <c r="AI26" i="14"/>
  <c r="AI75" i="2"/>
  <c r="AI18" i="13"/>
  <c r="AJ120" i="13"/>
  <c r="AI15" i="12"/>
  <c r="X17" i="18"/>
  <c r="L17" i="18"/>
  <c r="AC16" i="18"/>
  <c r="Q16" i="18"/>
  <c r="E16" i="18"/>
  <c r="AI16" i="12"/>
  <c r="X10" i="12"/>
  <c r="L10" i="12"/>
  <c r="AC9" i="12"/>
  <c r="Q9" i="12"/>
  <c r="E9" i="12"/>
  <c r="AI49" i="10"/>
  <c r="W10" i="10"/>
  <c r="K10" i="10"/>
  <c r="AB9" i="10"/>
  <c r="P9" i="10"/>
  <c r="D9" i="10"/>
  <c r="AI45" i="9"/>
  <c r="AI26" i="17"/>
  <c r="AE10" i="20"/>
  <c r="S10" i="20"/>
  <c r="G10" i="20"/>
  <c r="X9" i="20"/>
  <c r="L9" i="20"/>
  <c r="AI39" i="6"/>
  <c r="AJ39" i="6"/>
  <c r="R10" i="11"/>
  <c r="K9" i="11"/>
  <c r="AJ14" i="9"/>
  <c r="AF10" i="9"/>
  <c r="T10" i="9"/>
  <c r="H10" i="9"/>
  <c r="Y9" i="9"/>
  <c r="M9" i="9"/>
  <c r="AJ33" i="17"/>
  <c r="AI15" i="17"/>
  <c r="AI45" i="11"/>
  <c r="AD10" i="11"/>
  <c r="F10" i="11"/>
  <c r="W9" i="11"/>
  <c r="V20" i="18"/>
  <c r="AI44" i="9"/>
  <c r="P12" i="18"/>
  <c r="AJ33" i="13"/>
  <c r="V10" i="12"/>
  <c r="J10" i="12"/>
  <c r="AA9" i="12"/>
  <c r="O9" i="12"/>
  <c r="AI95" i="2"/>
  <c r="A154" i="9"/>
  <c r="A103" i="9"/>
  <c r="AI47" i="6"/>
  <c r="AI87" i="2"/>
  <c r="C13" i="18"/>
  <c r="T12" i="18"/>
  <c r="H12" i="18"/>
  <c r="AA10" i="14"/>
  <c r="O10" i="14"/>
  <c r="AF9" i="14"/>
  <c r="T9" i="14"/>
  <c r="H9" i="14"/>
  <c r="AI152" i="2"/>
  <c r="AJ24" i="13"/>
  <c r="C96" i="18"/>
  <c r="AI70" i="2"/>
  <c r="F15" i="18"/>
  <c r="AC10" i="13"/>
  <c r="Q10" i="13"/>
  <c r="E10" i="13"/>
  <c r="V9" i="13"/>
  <c r="J9" i="13"/>
  <c r="AI98" i="2"/>
  <c r="AI78" i="2"/>
  <c r="W17" i="18"/>
  <c r="K17" i="18"/>
  <c r="AB16" i="18"/>
  <c r="P16" i="18"/>
  <c r="AI40" i="12"/>
  <c r="Z10" i="12"/>
  <c r="N10" i="12"/>
  <c r="AE9" i="12"/>
  <c r="S9" i="12"/>
  <c r="G9" i="12"/>
  <c r="AE19" i="18"/>
  <c r="G19" i="18"/>
  <c r="AC10" i="11"/>
  <c r="Q10" i="11"/>
  <c r="E10" i="11"/>
  <c r="V9" i="11"/>
  <c r="J9" i="11"/>
  <c r="AI44" i="10"/>
  <c r="P21" i="18"/>
  <c r="U20" i="18"/>
  <c r="AA10" i="10"/>
  <c r="O10" i="10"/>
  <c r="AF9" i="10"/>
  <c r="T9" i="10"/>
  <c r="H9" i="10"/>
  <c r="AJ43" i="9"/>
  <c r="V23" i="18"/>
  <c r="AA22" i="18"/>
  <c r="O22" i="18"/>
  <c r="C22" i="18"/>
  <c r="V10" i="9"/>
  <c r="J10" i="9"/>
  <c r="AA9" i="9"/>
  <c r="O9" i="9"/>
  <c r="AJ17" i="17"/>
  <c r="AE24" i="18"/>
  <c r="S24" i="18"/>
  <c r="G24" i="18"/>
  <c r="X10" i="17"/>
  <c r="L10" i="17"/>
  <c r="AC9" i="17"/>
  <c r="Q9" i="17"/>
  <c r="E9" i="17"/>
  <c r="W29" i="18"/>
  <c r="Y10" i="7"/>
  <c r="M10" i="7"/>
  <c r="AD9" i="7"/>
  <c r="R9" i="7"/>
  <c r="F9" i="7"/>
  <c r="AI68" i="2"/>
  <c r="AE12" i="18"/>
  <c r="S12" i="18"/>
  <c r="G12" i="18"/>
  <c r="Z10" i="14"/>
  <c r="N10" i="14"/>
  <c r="AE9" i="14"/>
  <c r="S9" i="14"/>
  <c r="G9" i="14"/>
  <c r="S14" i="18"/>
  <c r="AI32" i="13"/>
  <c r="AI26" i="13"/>
  <c r="V14" i="18"/>
  <c r="AB10" i="13"/>
  <c r="P10" i="13"/>
  <c r="D10" i="13"/>
  <c r="U9" i="13"/>
  <c r="I9" i="13"/>
  <c r="AI41" i="12"/>
  <c r="V17" i="18"/>
  <c r="AA16" i="18"/>
  <c r="O16" i="18"/>
  <c r="Y10" i="12"/>
  <c r="M10" i="12"/>
  <c r="AD9" i="12"/>
  <c r="R9" i="12"/>
  <c r="F9" i="12"/>
  <c r="AJ32" i="11"/>
  <c r="AJ14" i="11"/>
  <c r="AD10" i="18"/>
  <c r="R19" i="18"/>
  <c r="AB10" i="11"/>
  <c r="P10" i="11"/>
  <c r="D10" i="11"/>
  <c r="U9" i="11"/>
  <c r="I9" i="11"/>
  <c r="AJ31" i="10"/>
  <c r="AI38" i="10"/>
  <c r="AA21" i="18"/>
  <c r="C21" i="18"/>
  <c r="T20" i="18"/>
  <c r="H20" i="18"/>
  <c r="Z10" i="10"/>
  <c r="N10" i="10"/>
  <c r="AE9" i="10"/>
  <c r="S9" i="10"/>
  <c r="G9" i="10"/>
  <c r="J22" i="18"/>
  <c r="U23" i="18"/>
  <c r="Z22" i="18"/>
  <c r="N22" i="18"/>
  <c r="U10" i="9"/>
  <c r="I10" i="9"/>
  <c r="Z9" i="9"/>
  <c r="N9" i="9"/>
  <c r="AJ27" i="17"/>
  <c r="AI32" i="17"/>
  <c r="W10" i="17"/>
  <c r="K10" i="17"/>
  <c r="U10" i="8"/>
  <c r="I10" i="8"/>
  <c r="Z9" i="8"/>
  <c r="N9" i="8"/>
  <c r="K29" i="18"/>
  <c r="AF10" i="20"/>
  <c r="T10" i="20"/>
  <c r="H10" i="20"/>
  <c r="Y9" i="20"/>
  <c r="M9" i="20"/>
  <c r="AE10" i="6"/>
  <c r="S10" i="6"/>
  <c r="G10" i="6"/>
  <c r="X9" i="6"/>
  <c r="L9" i="6"/>
  <c r="U10" i="3"/>
  <c r="I10" i="3"/>
  <c r="Z9" i="3"/>
  <c r="N9" i="3"/>
  <c r="AI67" i="2"/>
  <c r="X13" i="18"/>
  <c r="L13" i="18"/>
  <c r="Q12" i="18"/>
  <c r="E12" i="18"/>
  <c r="X10" i="14"/>
  <c r="L10" i="14"/>
  <c r="AC9" i="14"/>
  <c r="Q9" i="14"/>
  <c r="E9" i="14"/>
  <c r="T14" i="18"/>
  <c r="H14" i="18"/>
  <c r="Z10" i="13"/>
  <c r="N10" i="13"/>
  <c r="AE9" i="13"/>
  <c r="S9" i="13"/>
  <c r="G9" i="13"/>
  <c r="AJ14" i="12"/>
  <c r="AI32" i="12"/>
  <c r="AI20" i="12"/>
  <c r="T17" i="18"/>
  <c r="H17" i="18"/>
  <c r="M16" i="18"/>
  <c r="W10" i="12"/>
  <c r="K10" i="12"/>
  <c r="AB9" i="12"/>
  <c r="P9" i="12"/>
  <c r="D9" i="12"/>
  <c r="AI111" i="11"/>
  <c r="T19" i="18"/>
  <c r="AI51" i="11"/>
  <c r="AB19" i="18"/>
  <c r="P19" i="18"/>
  <c r="Z10" i="11"/>
  <c r="N10" i="11"/>
  <c r="AE9" i="11"/>
  <c r="S9" i="11"/>
  <c r="G9" i="11"/>
  <c r="AI30" i="10"/>
  <c r="AI37" i="10"/>
  <c r="R20" i="18"/>
  <c r="F20" i="18"/>
  <c r="X10" i="10"/>
  <c r="L10" i="10"/>
  <c r="AC9" i="10"/>
  <c r="Q9" i="10"/>
  <c r="E9" i="10"/>
  <c r="T95" i="18"/>
  <c r="AI36" i="9"/>
  <c r="AE23" i="18"/>
  <c r="S23" i="18"/>
  <c r="G23" i="18"/>
  <c r="X22" i="18"/>
  <c r="L22" i="18"/>
  <c r="AE10" i="9"/>
  <c r="S10" i="9"/>
  <c r="G10" i="9"/>
  <c r="X9" i="9"/>
  <c r="L9" i="9"/>
  <c r="AI51" i="17"/>
  <c r="AI45" i="17"/>
  <c r="AJ30" i="17"/>
  <c r="Z9" i="17"/>
  <c r="N9" i="17"/>
  <c r="A154" i="8"/>
  <c r="A103" i="8"/>
  <c r="AI51" i="7"/>
  <c r="AJ43" i="5"/>
  <c r="AI60" i="14"/>
  <c r="AJ60" i="14" s="1"/>
  <c r="V13" i="18"/>
  <c r="J13" i="18"/>
  <c r="AA12" i="18"/>
  <c r="O12" i="18"/>
  <c r="C12" i="18"/>
  <c r="V10" i="14"/>
  <c r="J10" i="14"/>
  <c r="AA9" i="14"/>
  <c r="O9" i="14"/>
  <c r="M15" i="18"/>
  <c r="F14" i="18"/>
  <c r="X10" i="13"/>
  <c r="L10" i="13"/>
  <c r="AC9" i="13"/>
  <c r="Q9" i="13"/>
  <c r="E9" i="13"/>
  <c r="AI148" i="2"/>
  <c r="AJ148" i="2"/>
  <c r="AI39" i="12"/>
  <c r="I17" i="18"/>
  <c r="Z16" i="18"/>
  <c r="AJ51" i="12"/>
  <c r="U10" i="12"/>
  <c r="I10" i="12"/>
  <c r="Z9" i="12"/>
  <c r="N9" i="12"/>
  <c r="AI139" i="2"/>
  <c r="AJ139" i="2"/>
  <c r="X10" i="11"/>
  <c r="L10" i="11"/>
  <c r="AC9" i="11"/>
  <c r="Q9" i="11"/>
  <c r="E9" i="11"/>
  <c r="AE20" i="18"/>
  <c r="AI42" i="10"/>
  <c r="AJ14" i="10"/>
  <c r="V10" i="10"/>
  <c r="J10" i="10"/>
  <c r="AA9" i="10"/>
  <c r="O9" i="10"/>
  <c r="AJ46" i="9"/>
  <c r="AC10" i="9"/>
  <c r="Q10" i="9"/>
  <c r="E10" i="9"/>
  <c r="V9" i="9"/>
  <c r="J9" i="9"/>
  <c r="AI43" i="7"/>
  <c r="AJ43" i="7"/>
  <c r="AI32" i="20"/>
  <c r="AJ32" i="20"/>
  <c r="X10" i="15"/>
  <c r="L10" i="15"/>
  <c r="AC9" i="15"/>
  <c r="Q9" i="15"/>
  <c r="E9" i="15"/>
  <c r="I13" i="18"/>
  <c r="Z12" i="18"/>
  <c r="N12" i="18"/>
  <c r="U10" i="14"/>
  <c r="I10" i="14"/>
  <c r="Z9" i="14"/>
  <c r="N9" i="14"/>
  <c r="AI46" i="13"/>
  <c r="N95" i="18"/>
  <c r="AI37" i="13"/>
  <c r="AI74" i="2"/>
  <c r="AI23" i="2" s="1"/>
  <c r="AJ23" i="2" s="1"/>
  <c r="L15" i="18"/>
  <c r="AC14" i="18"/>
  <c r="Q14" i="18"/>
  <c r="E14" i="18"/>
  <c r="W10" i="13"/>
  <c r="K10" i="13"/>
  <c r="AB9" i="13"/>
  <c r="P9" i="13"/>
  <c r="D9" i="13"/>
  <c r="AI111" i="12"/>
  <c r="AI18" i="12"/>
  <c r="AF10" i="12"/>
  <c r="T10" i="12"/>
  <c r="H10" i="12"/>
  <c r="Y9" i="12"/>
  <c r="M9" i="12"/>
  <c r="AI121" i="2"/>
  <c r="AJ121" i="2"/>
  <c r="E19" i="18"/>
  <c r="V18" i="18"/>
  <c r="M19" i="18"/>
  <c r="R52" i="18"/>
  <c r="F18" i="18"/>
  <c r="W10" i="11"/>
  <c r="K10" i="11"/>
  <c r="AB9" i="11"/>
  <c r="P9" i="11"/>
  <c r="D9" i="11"/>
  <c r="AI60" i="10"/>
  <c r="AJ60" i="10" s="1"/>
  <c r="V21" i="18"/>
  <c r="J21" i="18"/>
  <c r="AA20" i="18"/>
  <c r="O20" i="18"/>
  <c r="U10" i="10"/>
  <c r="I10" i="10"/>
  <c r="Z9" i="10"/>
  <c r="N9" i="10"/>
  <c r="AJ141" i="9"/>
  <c r="AJ31" i="9"/>
  <c r="AB10" i="9"/>
  <c r="P10" i="9"/>
  <c r="D10" i="9"/>
  <c r="U9" i="9"/>
  <c r="I9" i="9"/>
  <c r="AI12" i="17"/>
  <c r="AE10" i="7"/>
  <c r="S10" i="7"/>
  <c r="G10" i="7"/>
  <c r="X9" i="7"/>
  <c r="L9" i="7"/>
  <c r="AJ35" i="20"/>
  <c r="AJ44" i="5"/>
  <c r="AI31" i="14"/>
  <c r="Y12" i="18"/>
  <c r="M12" i="18"/>
  <c r="AF10" i="14"/>
  <c r="T10" i="14"/>
  <c r="H10" i="14"/>
  <c r="Y9" i="14"/>
  <c r="M9" i="14"/>
  <c r="AI44" i="13"/>
  <c r="W15" i="18"/>
  <c r="K15" i="18"/>
  <c r="AB14" i="18"/>
  <c r="P14" i="18"/>
  <c r="V10" i="13"/>
  <c r="J10" i="13"/>
  <c r="AA9" i="13"/>
  <c r="O9" i="13"/>
  <c r="AI24" i="12"/>
  <c r="U52" i="18"/>
  <c r="AE10" i="12"/>
  <c r="S10" i="12"/>
  <c r="G10" i="12"/>
  <c r="X9" i="12"/>
  <c r="L9" i="12"/>
  <c r="AJ27" i="11"/>
  <c r="X19" i="18"/>
  <c r="AC18" i="18"/>
  <c r="Q18" i="18"/>
  <c r="E18" i="18"/>
  <c r="V10" i="11"/>
  <c r="J10" i="11"/>
  <c r="AA9" i="11"/>
  <c r="O9" i="11"/>
  <c r="AJ149" i="10"/>
  <c r="X96" i="18"/>
  <c r="I21" i="18"/>
  <c r="Z20" i="18"/>
  <c r="N20" i="18"/>
  <c r="AI20" i="10"/>
  <c r="AF10" i="10"/>
  <c r="T10" i="10"/>
  <c r="H10" i="10"/>
  <c r="Y9" i="10"/>
  <c r="M9" i="10"/>
  <c r="AJ39" i="9"/>
  <c r="AI47" i="9"/>
  <c r="AA23" i="18"/>
  <c r="O23" i="18"/>
  <c r="AA10" i="9"/>
  <c r="O10" i="9"/>
  <c r="AF9" i="9"/>
  <c r="T9" i="9"/>
  <c r="H9" i="9"/>
  <c r="V26" i="18"/>
  <c r="J26" i="18"/>
  <c r="AA10" i="8"/>
  <c r="O10" i="8"/>
  <c r="AF9" i="8"/>
  <c r="T9" i="8"/>
  <c r="H9" i="8"/>
  <c r="E29" i="18"/>
  <c r="AI48" i="7"/>
  <c r="AJ48" i="7" s="1"/>
  <c r="AD10" i="7"/>
  <c r="R10" i="7"/>
  <c r="F10" i="7"/>
  <c r="W9" i="7"/>
  <c r="K9" i="7"/>
  <c r="Z10" i="20"/>
  <c r="N10" i="20"/>
  <c r="AE9" i="20"/>
  <c r="S9" i="20"/>
  <c r="G9" i="20"/>
  <c r="Y10" i="6"/>
  <c r="M10" i="6"/>
  <c r="AD9" i="6"/>
  <c r="R9" i="6"/>
  <c r="F9" i="6"/>
  <c r="AI21" i="14"/>
  <c r="AE13" i="18"/>
  <c r="L12" i="18"/>
  <c r="AE10" i="14"/>
  <c r="S10" i="14"/>
  <c r="G10" i="14"/>
  <c r="X9" i="14"/>
  <c r="L9" i="14"/>
  <c r="S15" i="18"/>
  <c r="V15" i="18"/>
  <c r="J15" i="18"/>
  <c r="O14" i="18"/>
  <c r="C14" i="18"/>
  <c r="U10" i="13"/>
  <c r="I10" i="13"/>
  <c r="Z9" i="13"/>
  <c r="N9" i="13"/>
  <c r="AI36" i="12"/>
  <c r="AA17" i="18"/>
  <c r="O17" i="18"/>
  <c r="T16" i="18"/>
  <c r="H16" i="18"/>
  <c r="AD10" i="12"/>
  <c r="R10" i="12"/>
  <c r="F10" i="12"/>
  <c r="W9" i="12"/>
  <c r="K9" i="12"/>
  <c r="AI145" i="2"/>
  <c r="AA19" i="18"/>
  <c r="H18" i="18"/>
  <c r="W19" i="18"/>
  <c r="K19" i="18"/>
  <c r="AB18" i="18"/>
  <c r="P18" i="18"/>
  <c r="U10" i="11"/>
  <c r="I10" i="11"/>
  <c r="Z9" i="11"/>
  <c r="N9" i="11"/>
  <c r="P20" i="18"/>
  <c r="AI47" i="10"/>
  <c r="AI33" i="10"/>
  <c r="T21" i="18"/>
  <c r="Y20" i="18"/>
  <c r="M20" i="18"/>
  <c r="AE10" i="10"/>
  <c r="S10" i="10"/>
  <c r="G10" i="10"/>
  <c r="X9" i="10"/>
  <c r="L9" i="10"/>
  <c r="AI30" i="9"/>
  <c r="AI40" i="9"/>
  <c r="G22" i="18"/>
  <c r="Z10" i="9"/>
  <c r="N10" i="9"/>
  <c r="AE9" i="9"/>
  <c r="S9" i="9"/>
  <c r="G9" i="9"/>
  <c r="AJ46" i="17"/>
  <c r="AI51" i="20"/>
  <c r="AJ51" i="20"/>
  <c r="X10" i="6"/>
  <c r="L10" i="6"/>
  <c r="AC9" i="6"/>
  <c r="Q9" i="6"/>
  <c r="E9" i="6"/>
  <c r="AI20" i="14"/>
  <c r="AJ20" i="14" s="1"/>
  <c r="R13" i="18"/>
  <c r="F13" i="18"/>
  <c r="W12" i="18"/>
  <c r="AD10" i="14"/>
  <c r="R10" i="14"/>
  <c r="F10" i="14"/>
  <c r="W9" i="14"/>
  <c r="K9" i="14"/>
  <c r="AI134" i="2"/>
  <c r="AI50" i="13"/>
  <c r="AI13" i="13"/>
  <c r="U15" i="18"/>
  <c r="I15" i="18"/>
  <c r="N14" i="18"/>
  <c r="AF10" i="13"/>
  <c r="T10" i="13"/>
  <c r="H10" i="13"/>
  <c r="Y9" i="13"/>
  <c r="M9" i="13"/>
  <c r="AI119" i="2"/>
  <c r="AI42" i="12"/>
  <c r="Z17" i="18"/>
  <c r="N17" i="18"/>
  <c r="S16" i="18"/>
  <c r="G16" i="18"/>
  <c r="AC10" i="12"/>
  <c r="Q10" i="12"/>
  <c r="E10" i="12"/>
  <c r="V9" i="12"/>
  <c r="J9" i="12"/>
  <c r="V19" i="18"/>
  <c r="J19" i="18"/>
  <c r="O18" i="18"/>
  <c r="AF10" i="11"/>
  <c r="T10" i="11"/>
  <c r="H10" i="11"/>
  <c r="Y9" i="11"/>
  <c r="M9" i="11"/>
  <c r="AE21" i="18"/>
  <c r="S21" i="18"/>
  <c r="G21" i="18"/>
  <c r="L20" i="18"/>
  <c r="AD10" i="10"/>
  <c r="R10" i="10"/>
  <c r="F10" i="10"/>
  <c r="W9" i="10"/>
  <c r="K9" i="10"/>
  <c r="Y23" i="18"/>
  <c r="M23" i="18"/>
  <c r="Y10" i="9"/>
  <c r="M10" i="9"/>
  <c r="AD9" i="9"/>
  <c r="R9" i="9"/>
  <c r="F9" i="9"/>
  <c r="AF9" i="17"/>
  <c r="T9" i="17"/>
  <c r="H9" i="17"/>
  <c r="AI28" i="8"/>
  <c r="AJ15" i="7"/>
  <c r="AB10" i="7"/>
  <c r="P10" i="7"/>
  <c r="D10" i="7"/>
  <c r="U9" i="7"/>
  <c r="I9" i="7"/>
  <c r="A103" i="4"/>
  <c r="A154" i="4"/>
  <c r="AI45" i="14"/>
  <c r="AC13" i="18"/>
  <c r="Q13" i="18"/>
  <c r="E13" i="18"/>
  <c r="AI36" i="14"/>
  <c r="AC10" i="14"/>
  <c r="Q10" i="14"/>
  <c r="E10" i="14"/>
  <c r="V9" i="14"/>
  <c r="J9" i="14"/>
  <c r="AI12" i="13"/>
  <c r="T15" i="18"/>
  <c r="H15" i="18"/>
  <c r="Y14" i="18"/>
  <c r="AE10" i="13"/>
  <c r="S10" i="13"/>
  <c r="G10" i="13"/>
  <c r="X9" i="13"/>
  <c r="L9" i="13"/>
  <c r="AJ43" i="12"/>
  <c r="U95" i="18"/>
  <c r="I95" i="18"/>
  <c r="Y17" i="18"/>
  <c r="M17" i="18"/>
  <c r="R16" i="18"/>
  <c r="F16" i="18"/>
  <c r="AB10" i="12"/>
  <c r="P10" i="12"/>
  <c r="D10" i="12"/>
  <c r="U9" i="12"/>
  <c r="I9" i="12"/>
  <c r="AJ25" i="11"/>
  <c r="AI40" i="11"/>
  <c r="I19" i="18"/>
  <c r="Z18" i="18"/>
  <c r="N18" i="18"/>
  <c r="AE10" i="11"/>
  <c r="S10" i="11"/>
  <c r="G10" i="11"/>
  <c r="X9" i="11"/>
  <c r="L9" i="11"/>
  <c r="AJ26" i="10"/>
  <c r="AI32" i="10"/>
  <c r="AI25" i="10"/>
  <c r="AI18" i="10"/>
  <c r="R21" i="18"/>
  <c r="F21" i="18"/>
  <c r="AC10" i="10"/>
  <c r="Q10" i="10"/>
  <c r="E10" i="10"/>
  <c r="V9" i="10"/>
  <c r="J9" i="10"/>
  <c r="AI12" i="9"/>
  <c r="AI51" i="9"/>
  <c r="X23" i="18"/>
  <c r="L23" i="18"/>
  <c r="AC22" i="18"/>
  <c r="Q22" i="18"/>
  <c r="X10" i="9"/>
  <c r="L10" i="9"/>
  <c r="AC9" i="9"/>
  <c r="Q9" i="9"/>
  <c r="E9" i="9"/>
  <c r="AJ19" i="17"/>
  <c r="AI42" i="17"/>
  <c r="Z10" i="17"/>
  <c r="N10" i="17"/>
  <c r="AE9" i="17"/>
  <c r="S9" i="17"/>
  <c r="G9" i="17"/>
  <c r="Z27" i="18"/>
  <c r="N27" i="18"/>
  <c r="AE26" i="18"/>
  <c r="S26" i="18"/>
  <c r="G26" i="18"/>
  <c r="AI21" i="20"/>
  <c r="AI43" i="6"/>
  <c r="AE10" i="8"/>
  <c r="S10" i="8"/>
  <c r="G10" i="8"/>
  <c r="X9" i="8"/>
  <c r="L9" i="8"/>
  <c r="AJ45" i="7"/>
  <c r="AI37" i="7"/>
  <c r="AI22" i="7"/>
  <c r="AJ22" i="7"/>
  <c r="AC10" i="7"/>
  <c r="Q10" i="7"/>
  <c r="E10" i="7"/>
  <c r="V9" i="7"/>
  <c r="J9" i="7"/>
  <c r="AD10" i="20"/>
  <c r="R10" i="20"/>
  <c r="F10" i="20"/>
  <c r="W9" i="20"/>
  <c r="K9" i="20"/>
  <c r="AJ126" i="6"/>
  <c r="AJ46" i="6"/>
  <c r="AJ30" i="6"/>
  <c r="AI15" i="6"/>
  <c r="AJ15" i="6"/>
  <c r="W10" i="6"/>
  <c r="K10" i="6"/>
  <c r="AB9" i="6"/>
  <c r="P9" i="6"/>
  <c r="D9" i="6"/>
  <c r="AJ146" i="5"/>
  <c r="AJ136" i="5"/>
  <c r="AB10" i="5"/>
  <c r="P10" i="5"/>
  <c r="D10" i="5"/>
  <c r="U9" i="5"/>
  <c r="I9" i="5"/>
  <c r="AJ40" i="4"/>
  <c r="AI20" i="4"/>
  <c r="AJ20" i="4"/>
  <c r="AJ37" i="15"/>
  <c r="AC10" i="20"/>
  <c r="Q10" i="20"/>
  <c r="E10" i="20"/>
  <c r="V9" i="20"/>
  <c r="J9" i="20"/>
  <c r="V10" i="6"/>
  <c r="J10" i="6"/>
  <c r="AA9" i="6"/>
  <c r="O9" i="6"/>
  <c r="AB35" i="18"/>
  <c r="D35" i="18"/>
  <c r="U34" i="18"/>
  <c r="I34" i="18"/>
  <c r="AI19" i="4"/>
  <c r="U10" i="15"/>
  <c r="I10" i="15"/>
  <c r="Z9" i="15"/>
  <c r="N9" i="15"/>
  <c r="AB25" i="18"/>
  <c r="X25" i="18"/>
  <c r="Q24" i="18"/>
  <c r="V10" i="17"/>
  <c r="J10" i="17"/>
  <c r="AB9" i="17"/>
  <c r="P9" i="17"/>
  <c r="D9" i="17"/>
  <c r="U26" i="18"/>
  <c r="I26" i="18"/>
  <c r="AC10" i="8"/>
  <c r="Q10" i="8"/>
  <c r="E10" i="8"/>
  <c r="V9" i="8"/>
  <c r="J9" i="8"/>
  <c r="AI36" i="7"/>
  <c r="AJ36" i="7"/>
  <c r="Y29" i="18"/>
  <c r="M29" i="18"/>
  <c r="R28" i="18"/>
  <c r="AA10" i="7"/>
  <c r="O10" i="7"/>
  <c r="AF9" i="7"/>
  <c r="T9" i="7"/>
  <c r="H9" i="7"/>
  <c r="AB10" i="20"/>
  <c r="P10" i="20"/>
  <c r="D10" i="20"/>
  <c r="U9" i="20"/>
  <c r="I9" i="20"/>
  <c r="J33" i="18"/>
  <c r="O32" i="18"/>
  <c r="C32" i="18"/>
  <c r="AJ45" i="6"/>
  <c r="U33" i="18"/>
  <c r="U10" i="6"/>
  <c r="I10" i="6"/>
  <c r="Z9" i="6"/>
  <c r="N9" i="6"/>
  <c r="AA35" i="18"/>
  <c r="O35" i="18"/>
  <c r="C35" i="18"/>
  <c r="T34" i="18"/>
  <c r="Z10" i="5"/>
  <c r="N10" i="5"/>
  <c r="AE9" i="5"/>
  <c r="S9" i="5"/>
  <c r="G9" i="5"/>
  <c r="S111" i="2"/>
  <c r="W25" i="18"/>
  <c r="K25" i="18"/>
  <c r="AB24" i="18"/>
  <c r="P24" i="18"/>
  <c r="U10" i="17"/>
  <c r="I10" i="17"/>
  <c r="AA9" i="17"/>
  <c r="O9" i="17"/>
  <c r="AI117" i="2"/>
  <c r="AJ117" i="2"/>
  <c r="AI16" i="8"/>
  <c r="AA27" i="18"/>
  <c r="O27" i="18"/>
  <c r="C27" i="18"/>
  <c r="T26" i="18"/>
  <c r="H26" i="18"/>
  <c r="AB10" i="8"/>
  <c r="P10" i="8"/>
  <c r="D10" i="8"/>
  <c r="U9" i="8"/>
  <c r="I9" i="8"/>
  <c r="AI35" i="7"/>
  <c r="X29" i="18"/>
  <c r="L29" i="18"/>
  <c r="Q28" i="18"/>
  <c r="Z10" i="7"/>
  <c r="N10" i="7"/>
  <c r="AE9" i="7"/>
  <c r="S9" i="7"/>
  <c r="G9" i="7"/>
  <c r="AI24" i="20"/>
  <c r="AI43" i="20"/>
  <c r="AA10" i="20"/>
  <c r="O10" i="20"/>
  <c r="AF9" i="20"/>
  <c r="T9" i="20"/>
  <c r="H9" i="20"/>
  <c r="I33" i="18"/>
  <c r="Z32" i="18"/>
  <c r="AI36" i="6"/>
  <c r="AI28" i="6"/>
  <c r="H33" i="18"/>
  <c r="Y32" i="18"/>
  <c r="M32" i="18"/>
  <c r="AF10" i="6"/>
  <c r="T10" i="6"/>
  <c r="H10" i="6"/>
  <c r="Y9" i="6"/>
  <c r="M9" i="6"/>
  <c r="W96" i="18"/>
  <c r="N35" i="18"/>
  <c r="AI37" i="4"/>
  <c r="AJ44" i="15"/>
  <c r="AI21" i="15"/>
  <c r="AJ21" i="15"/>
  <c r="A103" i="15"/>
  <c r="A154" i="15"/>
  <c r="Y25" i="18"/>
  <c r="M25" i="18"/>
  <c r="Z24" i="18"/>
  <c r="N24" i="18"/>
  <c r="AE10" i="17"/>
  <c r="S10" i="17"/>
  <c r="G10" i="17"/>
  <c r="Y9" i="17"/>
  <c r="M9" i="17"/>
  <c r="AJ30" i="8"/>
  <c r="AI45" i="8"/>
  <c r="R26" i="18"/>
  <c r="F52" i="18"/>
  <c r="Z10" i="8"/>
  <c r="N10" i="8"/>
  <c r="AE9" i="8"/>
  <c r="S9" i="8"/>
  <c r="G9" i="8"/>
  <c r="AJ27" i="7"/>
  <c r="U28" i="18"/>
  <c r="AI19" i="7"/>
  <c r="V29" i="18"/>
  <c r="AA28" i="18"/>
  <c r="C28" i="18"/>
  <c r="X10" i="7"/>
  <c r="L10" i="7"/>
  <c r="AC9" i="7"/>
  <c r="Q9" i="7"/>
  <c r="E9" i="7"/>
  <c r="AI27" i="20"/>
  <c r="AJ27" i="20"/>
  <c r="Y10" i="20"/>
  <c r="M10" i="20"/>
  <c r="AD9" i="20"/>
  <c r="R9" i="20"/>
  <c r="F9" i="20"/>
  <c r="X32" i="18"/>
  <c r="R33" i="18"/>
  <c r="F33" i="18"/>
  <c r="AD10" i="6"/>
  <c r="R10" i="6"/>
  <c r="F10" i="6"/>
  <c r="W9" i="6"/>
  <c r="K9" i="6"/>
  <c r="AI14" i="5"/>
  <c r="AI35" i="4"/>
  <c r="AJ35" i="4" s="1"/>
  <c r="AF10" i="3"/>
  <c r="T10" i="3"/>
  <c r="H10" i="3"/>
  <c r="Y9" i="3"/>
  <c r="M9" i="3"/>
  <c r="AI45" i="15"/>
  <c r="U10" i="16"/>
  <c r="I10" i="16"/>
  <c r="Z9" i="16"/>
  <c r="N9" i="16"/>
  <c r="M52" i="18"/>
  <c r="AD10" i="17"/>
  <c r="R10" i="17"/>
  <c r="F10" i="17"/>
  <c r="X9" i="17"/>
  <c r="L9" i="17"/>
  <c r="Y10" i="8"/>
  <c r="M10" i="8"/>
  <c r="AD9" i="8"/>
  <c r="R9" i="8"/>
  <c r="F9" i="8"/>
  <c r="AI13" i="7"/>
  <c r="U29" i="18"/>
  <c r="I29" i="18"/>
  <c r="Z28" i="18"/>
  <c r="N28" i="18"/>
  <c r="W10" i="7"/>
  <c r="K10" i="7"/>
  <c r="AB9" i="7"/>
  <c r="P9" i="7"/>
  <c r="D9" i="7"/>
  <c r="AJ15" i="20"/>
  <c r="X10" i="20"/>
  <c r="L10" i="20"/>
  <c r="AC9" i="20"/>
  <c r="Q9" i="20"/>
  <c r="E9" i="20"/>
  <c r="AI49" i="6"/>
  <c r="AI42" i="6"/>
  <c r="AJ18" i="6"/>
  <c r="AC10" i="6"/>
  <c r="Q10" i="6"/>
  <c r="E10" i="6"/>
  <c r="V9" i="6"/>
  <c r="J9" i="6"/>
  <c r="V10" i="5"/>
  <c r="J10" i="5"/>
  <c r="AA9" i="5"/>
  <c r="O9" i="5"/>
  <c r="W10" i="4"/>
  <c r="K10" i="4"/>
  <c r="AB9" i="4"/>
  <c r="P9" i="4"/>
  <c r="D9" i="4"/>
  <c r="AI28" i="15"/>
  <c r="AF10" i="16"/>
  <c r="T10" i="16"/>
  <c r="H10" i="16"/>
  <c r="Y9" i="16"/>
  <c r="M9" i="16"/>
  <c r="AE25" i="18"/>
  <c r="AC10" i="17"/>
  <c r="Q10" i="17"/>
  <c r="E10" i="17"/>
  <c r="W9" i="17"/>
  <c r="K9" i="17"/>
  <c r="AI44" i="8"/>
  <c r="X10" i="8"/>
  <c r="L10" i="8"/>
  <c r="AC9" i="8"/>
  <c r="Q9" i="8"/>
  <c r="E9" i="8"/>
  <c r="S95" i="18"/>
  <c r="AI18" i="7"/>
  <c r="AJ18" i="7"/>
  <c r="T29" i="18"/>
  <c r="H29" i="18"/>
  <c r="Y28" i="18"/>
  <c r="M28" i="18"/>
  <c r="V10" i="7"/>
  <c r="J10" i="7"/>
  <c r="AA9" i="7"/>
  <c r="O9" i="7"/>
  <c r="AI20" i="20"/>
  <c r="W10" i="20"/>
  <c r="K10" i="20"/>
  <c r="AB9" i="20"/>
  <c r="P9" i="20"/>
  <c r="D9" i="20"/>
  <c r="E33" i="18"/>
  <c r="AI33" i="6"/>
  <c r="AI25" i="6"/>
  <c r="AJ25" i="6"/>
  <c r="P33" i="18"/>
  <c r="U32" i="18"/>
  <c r="I32" i="18"/>
  <c r="AB10" i="6"/>
  <c r="P10" i="6"/>
  <c r="D10" i="6"/>
  <c r="U9" i="6"/>
  <c r="I9" i="6"/>
  <c r="AI39" i="5"/>
  <c r="AE35" i="18"/>
  <c r="X34" i="18"/>
  <c r="AI13" i="5"/>
  <c r="U10" i="5"/>
  <c r="I10" i="5"/>
  <c r="Z9" i="5"/>
  <c r="N9" i="5"/>
  <c r="L52" i="18"/>
  <c r="AD10" i="3"/>
  <c r="R10" i="3"/>
  <c r="F10" i="3"/>
  <c r="W9" i="3"/>
  <c r="K9" i="3"/>
  <c r="AJ129" i="16"/>
  <c r="AJ24" i="16"/>
  <c r="C24" i="18"/>
  <c r="R25" i="18"/>
  <c r="K24" i="18"/>
  <c r="AB10" i="17"/>
  <c r="P10" i="17"/>
  <c r="D10" i="17"/>
  <c r="V9" i="17"/>
  <c r="J9" i="17"/>
  <c r="AI36" i="8"/>
  <c r="AA26" i="18"/>
  <c r="O26" i="18"/>
  <c r="C26" i="18"/>
  <c r="W10" i="8"/>
  <c r="K10" i="8"/>
  <c r="AB9" i="8"/>
  <c r="P9" i="8"/>
  <c r="D9" i="8"/>
  <c r="AE29" i="18"/>
  <c r="G29" i="18"/>
  <c r="X28" i="18"/>
  <c r="L28" i="18"/>
  <c r="U10" i="7"/>
  <c r="I10" i="7"/>
  <c r="Z9" i="7"/>
  <c r="N9" i="7"/>
  <c r="AI44" i="20"/>
  <c r="AJ44" i="20"/>
  <c r="V10" i="20"/>
  <c r="J10" i="20"/>
  <c r="AA9" i="20"/>
  <c r="O9" i="20"/>
  <c r="AA33" i="18"/>
  <c r="AA10" i="6"/>
  <c r="O10" i="6"/>
  <c r="AF9" i="6"/>
  <c r="T9" i="6"/>
  <c r="H9" i="6"/>
  <c r="AJ28" i="5"/>
  <c r="AI19" i="5"/>
  <c r="U35" i="18"/>
  <c r="Z34" i="18"/>
  <c r="N34" i="18"/>
  <c r="AI44" i="4"/>
  <c r="AJ44" i="4"/>
  <c r="AJ15" i="4"/>
  <c r="AB52" i="18"/>
  <c r="U10" i="4"/>
  <c r="I10" i="4"/>
  <c r="Z9" i="4"/>
  <c r="N9" i="4"/>
  <c r="AJ27" i="16"/>
  <c r="T43" i="18"/>
  <c r="H43" i="18"/>
  <c r="AD10" i="16"/>
  <c r="R10" i="16"/>
  <c r="F10" i="16"/>
  <c r="AI13" i="17"/>
  <c r="AC25" i="18"/>
  <c r="Q25" i="18"/>
  <c r="E25" i="18"/>
  <c r="AA10" i="17"/>
  <c r="O10" i="17"/>
  <c r="U9" i="17"/>
  <c r="I9" i="17"/>
  <c r="W26" i="18"/>
  <c r="K26" i="18"/>
  <c r="AI43" i="8"/>
  <c r="U27" i="18"/>
  <c r="I27" i="18"/>
  <c r="Z26" i="18"/>
  <c r="N26" i="18"/>
  <c r="V10" i="8"/>
  <c r="J10" i="8"/>
  <c r="AA9" i="8"/>
  <c r="O9" i="8"/>
  <c r="R29" i="18"/>
  <c r="F29" i="18"/>
  <c r="K28" i="18"/>
  <c r="AF10" i="7"/>
  <c r="T10" i="7"/>
  <c r="H10" i="7"/>
  <c r="Y9" i="7"/>
  <c r="M9" i="7"/>
  <c r="U10" i="20"/>
  <c r="I10" i="20"/>
  <c r="Z9" i="20"/>
  <c r="N9" i="20"/>
  <c r="C33" i="18"/>
  <c r="Z33" i="18"/>
  <c r="N33" i="18"/>
  <c r="Z10" i="6"/>
  <c r="N10" i="6"/>
  <c r="AE9" i="6"/>
  <c r="S9" i="6"/>
  <c r="G9" i="6"/>
  <c r="AI27" i="5"/>
  <c r="AJ27" i="5"/>
  <c r="AI17" i="5"/>
  <c r="AJ17" i="5"/>
  <c r="Q35" i="18"/>
  <c r="AI37" i="5"/>
  <c r="AI31" i="5"/>
  <c r="AI25" i="5"/>
  <c r="T35" i="18"/>
  <c r="AE10" i="5"/>
  <c r="S10" i="5"/>
  <c r="G10" i="5"/>
  <c r="X9" i="5"/>
  <c r="L9" i="5"/>
  <c r="AI42" i="4"/>
  <c r="AJ144" i="4"/>
  <c r="AJ31" i="4"/>
  <c r="AJ43" i="15"/>
  <c r="AJ17" i="15"/>
  <c r="H34" i="18"/>
  <c r="AA10" i="5"/>
  <c r="O10" i="5"/>
  <c r="AF9" i="5"/>
  <c r="T9" i="5"/>
  <c r="H9" i="5"/>
  <c r="O36" i="18"/>
  <c r="V10" i="4"/>
  <c r="J10" i="4"/>
  <c r="AA9" i="4"/>
  <c r="O9" i="4"/>
  <c r="F39" i="18"/>
  <c r="W38" i="18"/>
  <c r="K38" i="18"/>
  <c r="AC39" i="18"/>
  <c r="E39" i="18"/>
  <c r="J38" i="18"/>
  <c r="AE10" i="3"/>
  <c r="S10" i="3"/>
  <c r="G10" i="3"/>
  <c r="X9" i="3"/>
  <c r="L9" i="3"/>
  <c r="AI41" i="15"/>
  <c r="AJ41" i="15"/>
  <c r="G41" i="18"/>
  <c r="V10" i="15"/>
  <c r="J10" i="15"/>
  <c r="AA9" i="15"/>
  <c r="O9" i="15"/>
  <c r="U43" i="18"/>
  <c r="I43" i="18"/>
  <c r="AE10" i="16"/>
  <c r="S10" i="16"/>
  <c r="G10" i="16"/>
  <c r="X9" i="16"/>
  <c r="L9" i="16"/>
  <c r="L48" i="2"/>
  <c r="P18" i="2"/>
  <c r="Y10" i="5"/>
  <c r="M10" i="5"/>
  <c r="AD9" i="5"/>
  <c r="R9" i="5"/>
  <c r="F9" i="5"/>
  <c r="AI47" i="4"/>
  <c r="AB37" i="18"/>
  <c r="P37" i="18"/>
  <c r="T37" i="18"/>
  <c r="Y36" i="18"/>
  <c r="M36" i="18"/>
  <c r="AF10" i="4"/>
  <c r="T10" i="4"/>
  <c r="H10" i="4"/>
  <c r="Y9" i="4"/>
  <c r="M9" i="4"/>
  <c r="AI45" i="3"/>
  <c r="AJ45" i="3"/>
  <c r="U38" i="18"/>
  <c r="AI32" i="3"/>
  <c r="AI24" i="3"/>
  <c r="O39" i="18"/>
  <c r="T38" i="18"/>
  <c r="H38" i="18"/>
  <c r="AC10" i="3"/>
  <c r="Q10" i="3"/>
  <c r="E10" i="3"/>
  <c r="V9" i="3"/>
  <c r="J9" i="3"/>
  <c r="AI39" i="15"/>
  <c r="AC41" i="18"/>
  <c r="Q41" i="18"/>
  <c r="V40" i="18"/>
  <c r="J40" i="18"/>
  <c r="AF10" i="15"/>
  <c r="T10" i="15"/>
  <c r="H10" i="15"/>
  <c r="Y9" i="15"/>
  <c r="M9" i="15"/>
  <c r="P43" i="18"/>
  <c r="AE43" i="18"/>
  <c r="S43" i="18"/>
  <c r="L42" i="18"/>
  <c r="AC10" i="16"/>
  <c r="Q10" i="16"/>
  <c r="E10" i="16"/>
  <c r="V9" i="16"/>
  <c r="N34" i="2"/>
  <c r="AC112" i="2"/>
  <c r="AC46" i="2"/>
  <c r="I41" i="2"/>
  <c r="L40" i="2"/>
  <c r="Y22" i="2"/>
  <c r="M22" i="2"/>
  <c r="AB21" i="2"/>
  <c r="H20" i="2"/>
  <c r="AC34" i="18"/>
  <c r="E34" i="18"/>
  <c r="X10" i="5"/>
  <c r="L10" i="5"/>
  <c r="AC9" i="5"/>
  <c r="Q9" i="5"/>
  <c r="E9" i="5"/>
  <c r="AI18" i="4"/>
  <c r="AJ18" i="4"/>
  <c r="AI48" i="4"/>
  <c r="AJ48" i="4"/>
  <c r="AE37" i="18"/>
  <c r="S37" i="18"/>
  <c r="G37" i="18"/>
  <c r="X36" i="18"/>
  <c r="AE10" i="4"/>
  <c r="S10" i="4"/>
  <c r="G10" i="4"/>
  <c r="X9" i="4"/>
  <c r="L9" i="4"/>
  <c r="AI16" i="3"/>
  <c r="AJ16" i="3"/>
  <c r="Z39" i="18"/>
  <c r="N39" i="18"/>
  <c r="AE38" i="18"/>
  <c r="S38" i="18"/>
  <c r="G38" i="18"/>
  <c r="AB10" i="3"/>
  <c r="P10" i="3"/>
  <c r="D10" i="3"/>
  <c r="U9" i="3"/>
  <c r="I9" i="3"/>
  <c r="AB41" i="18"/>
  <c r="P41" i="18"/>
  <c r="AE10" i="15"/>
  <c r="S10" i="15"/>
  <c r="G10" i="15"/>
  <c r="X9" i="15"/>
  <c r="L9" i="15"/>
  <c r="AA43" i="18"/>
  <c r="C43" i="18"/>
  <c r="F43" i="18"/>
  <c r="K42" i="18"/>
  <c r="AB10" i="16"/>
  <c r="P10" i="16"/>
  <c r="D10" i="16"/>
  <c r="AJ141" i="2"/>
  <c r="W10" i="5"/>
  <c r="K10" i="5"/>
  <c r="AB9" i="5"/>
  <c r="P9" i="5"/>
  <c r="D9" i="5"/>
  <c r="S36" i="18"/>
  <c r="G36" i="18"/>
  <c r="R37" i="18"/>
  <c r="F37" i="18"/>
  <c r="W36" i="18"/>
  <c r="K36" i="18"/>
  <c r="AD10" i="4"/>
  <c r="R10" i="4"/>
  <c r="F10" i="4"/>
  <c r="W9" i="4"/>
  <c r="K9" i="4"/>
  <c r="AJ145" i="3"/>
  <c r="AI46" i="3"/>
  <c r="AI23" i="3"/>
  <c r="Y39" i="18"/>
  <c r="F38" i="18"/>
  <c r="AA10" i="3"/>
  <c r="O10" i="3"/>
  <c r="AF9" i="3"/>
  <c r="T9" i="3"/>
  <c r="H9" i="3"/>
  <c r="AI48" i="15"/>
  <c r="AJ48" i="15"/>
  <c r="Z40" i="18"/>
  <c r="N40" i="18"/>
  <c r="AI38" i="15"/>
  <c r="O41" i="18"/>
  <c r="AD10" i="15"/>
  <c r="R10" i="15"/>
  <c r="F10" i="15"/>
  <c r="W9" i="15"/>
  <c r="K9" i="15"/>
  <c r="AI118" i="2"/>
  <c r="AI20" i="16"/>
  <c r="AC43" i="18"/>
  <c r="E43" i="18"/>
  <c r="V42" i="18"/>
  <c r="J42" i="18"/>
  <c r="AA10" i="16"/>
  <c r="O10" i="16"/>
  <c r="AF9" i="16"/>
  <c r="T9" i="16"/>
  <c r="H9" i="16"/>
  <c r="V40" i="2"/>
  <c r="V26" i="2"/>
  <c r="T23" i="2"/>
  <c r="AI32" i="4"/>
  <c r="E37" i="18"/>
  <c r="V36" i="18"/>
  <c r="J36" i="18"/>
  <c r="AC10" i="4"/>
  <c r="Q10" i="4"/>
  <c r="E10" i="4"/>
  <c r="V9" i="4"/>
  <c r="J9" i="4"/>
  <c r="AJ43" i="3"/>
  <c r="AI30" i="3"/>
  <c r="AJ15" i="3"/>
  <c r="X39" i="18"/>
  <c r="L39" i="18"/>
  <c r="Z10" i="3"/>
  <c r="N10" i="3"/>
  <c r="AE9" i="3"/>
  <c r="S9" i="3"/>
  <c r="G9" i="3"/>
  <c r="T41" i="18"/>
  <c r="Y40" i="18"/>
  <c r="M40" i="18"/>
  <c r="AI16" i="15"/>
  <c r="AJ16" i="15"/>
  <c r="AC10" i="15"/>
  <c r="Q10" i="15"/>
  <c r="E10" i="15"/>
  <c r="V9" i="15"/>
  <c r="J9" i="15"/>
  <c r="Y43" i="18"/>
  <c r="AI45" i="16"/>
  <c r="AJ45" i="16"/>
  <c r="AI37" i="16"/>
  <c r="Z10" i="16"/>
  <c r="N10" i="16"/>
  <c r="AE9" i="16"/>
  <c r="S9" i="16"/>
  <c r="G9" i="16"/>
  <c r="Y21" i="2"/>
  <c r="T12" i="2"/>
  <c r="H12" i="2"/>
  <c r="AB10" i="4"/>
  <c r="P10" i="4"/>
  <c r="D10" i="4"/>
  <c r="U9" i="4"/>
  <c r="I9" i="4"/>
  <c r="Y10" i="3"/>
  <c r="M10" i="3"/>
  <c r="AD9" i="3"/>
  <c r="R9" i="3"/>
  <c r="F9" i="3"/>
  <c r="AB10" i="15"/>
  <c r="P10" i="15"/>
  <c r="D10" i="15"/>
  <c r="U9" i="15"/>
  <c r="I9" i="15"/>
  <c r="E95" i="18"/>
  <c r="AI36" i="16"/>
  <c r="AI18" i="16"/>
  <c r="AJ18" i="16"/>
  <c r="Y10" i="16"/>
  <c r="M10" i="16"/>
  <c r="AD9" i="16"/>
  <c r="J47" i="2"/>
  <c r="K43" i="2"/>
  <c r="T40" i="2"/>
  <c r="G30" i="2"/>
  <c r="AF10" i="5"/>
  <c r="T10" i="5"/>
  <c r="H10" i="5"/>
  <c r="Y9" i="5"/>
  <c r="M9" i="5"/>
  <c r="AJ23" i="4"/>
  <c r="AI46" i="4"/>
  <c r="AJ46" i="4"/>
  <c r="AA10" i="4"/>
  <c r="O10" i="4"/>
  <c r="AF9" i="4"/>
  <c r="T9" i="4"/>
  <c r="H9" i="4"/>
  <c r="AJ151" i="3"/>
  <c r="AI36" i="3"/>
  <c r="AJ36" i="3"/>
  <c r="AI22" i="3"/>
  <c r="AJ22" i="3"/>
  <c r="O38" i="18"/>
  <c r="C38" i="18"/>
  <c r="AI47" i="3"/>
  <c r="AI28" i="3"/>
  <c r="AJ28" i="3"/>
  <c r="X10" i="3"/>
  <c r="L10" i="3"/>
  <c r="AC9" i="3"/>
  <c r="Q9" i="3"/>
  <c r="E9" i="3"/>
  <c r="AI33" i="15"/>
  <c r="R41" i="18"/>
  <c r="AC40" i="18"/>
  <c r="Q40" i="18"/>
  <c r="AA10" i="15"/>
  <c r="O10" i="15"/>
  <c r="AF9" i="15"/>
  <c r="T9" i="15"/>
  <c r="H9" i="15"/>
  <c r="AJ48" i="16"/>
  <c r="P42" i="18"/>
  <c r="Z43" i="18"/>
  <c r="N43" i="18"/>
  <c r="X10" i="16"/>
  <c r="L10" i="16"/>
  <c r="AC9" i="16"/>
  <c r="Q9" i="16"/>
  <c r="E9" i="16"/>
  <c r="N38" i="2"/>
  <c r="AC37" i="2"/>
  <c r="F30" i="2"/>
  <c r="U29" i="2"/>
  <c r="I29" i="2"/>
  <c r="P27" i="2"/>
  <c r="Z10" i="4"/>
  <c r="N10" i="4"/>
  <c r="AE9" i="4"/>
  <c r="S9" i="4"/>
  <c r="G9" i="4"/>
  <c r="AJ48" i="3"/>
  <c r="I39" i="18"/>
  <c r="W10" i="3"/>
  <c r="K10" i="3"/>
  <c r="AB9" i="3"/>
  <c r="P9" i="3"/>
  <c r="D9" i="3"/>
  <c r="AJ25" i="15"/>
  <c r="AI29" i="15"/>
  <c r="AJ29" i="15"/>
  <c r="AI22" i="15"/>
  <c r="AJ22" i="15"/>
  <c r="Z10" i="15"/>
  <c r="N10" i="15"/>
  <c r="AE9" i="15"/>
  <c r="S9" i="15"/>
  <c r="G9" i="15"/>
  <c r="AI112" i="16"/>
  <c r="W10" i="16"/>
  <c r="K10" i="16"/>
  <c r="AB9" i="16"/>
  <c r="AC44" i="2"/>
  <c r="Q44" i="2"/>
  <c r="Z31" i="2"/>
  <c r="N31" i="2"/>
  <c r="F35" i="18"/>
  <c r="K34" i="18"/>
  <c r="AD10" i="5"/>
  <c r="R10" i="5"/>
  <c r="F10" i="5"/>
  <c r="W9" i="5"/>
  <c r="K9" i="5"/>
  <c r="U37" i="18"/>
  <c r="I37" i="18"/>
  <c r="Y37" i="18"/>
  <c r="M37" i="18"/>
  <c r="R36" i="18"/>
  <c r="F36" i="18"/>
  <c r="Y10" i="4"/>
  <c r="M10" i="4"/>
  <c r="AD9" i="4"/>
  <c r="R9" i="4"/>
  <c r="F9" i="4"/>
  <c r="T39" i="18"/>
  <c r="Y38" i="18"/>
  <c r="M38" i="18"/>
  <c r="V10" i="3"/>
  <c r="J10" i="3"/>
  <c r="AA9" i="3"/>
  <c r="O9" i="3"/>
  <c r="AI32" i="15"/>
  <c r="AJ32" i="15"/>
  <c r="V41" i="18"/>
  <c r="J41" i="18"/>
  <c r="O40" i="18"/>
  <c r="Y10" i="15"/>
  <c r="M10" i="15"/>
  <c r="AD9" i="15"/>
  <c r="R9" i="15"/>
  <c r="F9" i="15"/>
  <c r="V10" i="16"/>
  <c r="J10" i="16"/>
  <c r="AA9" i="16"/>
  <c r="O9" i="16"/>
  <c r="U32" i="2"/>
  <c r="I32" i="2"/>
  <c r="P30" i="2"/>
  <c r="S29" i="2"/>
  <c r="F15" i="2"/>
  <c r="AD33" i="2"/>
  <c r="R33" i="2"/>
  <c r="R44" i="2"/>
  <c r="Y39" i="2"/>
  <c r="M39" i="2"/>
  <c r="R38" i="2"/>
  <c r="G38" i="2"/>
  <c r="Y36" i="2"/>
  <c r="Q35" i="2"/>
  <c r="P33" i="2"/>
  <c r="T32" i="2"/>
  <c r="H32" i="2"/>
  <c r="X31" i="2"/>
  <c r="AA30" i="2"/>
  <c r="U26" i="2"/>
  <c r="U23" i="2"/>
  <c r="I23" i="2"/>
  <c r="L60" i="2"/>
  <c r="AA21" i="2"/>
  <c r="P21" i="2"/>
  <c r="I20" i="2"/>
  <c r="M19" i="2"/>
  <c r="N16" i="2"/>
  <c r="R15" i="2"/>
  <c r="V14" i="2"/>
  <c r="K14" i="2"/>
  <c r="W9" i="16"/>
  <c r="K9" i="16"/>
  <c r="Y111" i="2"/>
  <c r="M111" i="2"/>
  <c r="R112" i="2"/>
  <c r="U111" i="2"/>
  <c r="M112" i="2"/>
  <c r="Z50" i="2"/>
  <c r="O47" i="2"/>
  <c r="T46" i="2"/>
  <c r="Y45" i="2"/>
  <c r="M45" i="2"/>
  <c r="Z41" i="2"/>
  <c r="N41" i="2"/>
  <c r="AA38" i="2"/>
  <c r="H37" i="2"/>
  <c r="L36" i="2"/>
  <c r="AA35" i="2"/>
  <c r="Z33" i="2"/>
  <c r="N33" i="2"/>
  <c r="AD32" i="2"/>
  <c r="R32" i="2"/>
  <c r="V31" i="2"/>
  <c r="V28" i="2"/>
  <c r="O27" i="2"/>
  <c r="G26" i="2"/>
  <c r="K25" i="2"/>
  <c r="G23" i="2"/>
  <c r="V22" i="2"/>
  <c r="J22" i="2"/>
  <c r="AC20" i="2"/>
  <c r="R20" i="2"/>
  <c r="W19" i="2"/>
  <c r="K19" i="2"/>
  <c r="H17" i="2"/>
  <c r="I14" i="2"/>
  <c r="J9" i="16"/>
  <c r="H47" i="2"/>
  <c r="AC49" i="2"/>
  <c r="Q49" i="2"/>
  <c r="J48" i="2"/>
  <c r="AA44" i="2"/>
  <c r="G40" i="2"/>
  <c r="S37" i="2"/>
  <c r="G37" i="2"/>
  <c r="I34" i="2"/>
  <c r="Y33" i="2"/>
  <c r="M33" i="2"/>
  <c r="Q32" i="2"/>
  <c r="F32" i="2"/>
  <c r="Z27" i="2"/>
  <c r="N27" i="2"/>
  <c r="R26" i="2"/>
  <c r="U25" i="2"/>
  <c r="AD23" i="2"/>
  <c r="U22" i="2"/>
  <c r="AB20" i="2"/>
  <c r="F20" i="2"/>
  <c r="J19" i="2"/>
  <c r="Z18" i="2"/>
  <c r="W13" i="2"/>
  <c r="O12" i="2"/>
  <c r="U9" i="16"/>
  <c r="I9" i="16"/>
  <c r="S47" i="2"/>
  <c r="L46" i="2"/>
  <c r="I38" i="2"/>
  <c r="K34" i="2"/>
  <c r="AB112" i="2"/>
  <c r="U51" i="2"/>
  <c r="I51" i="2"/>
  <c r="X50" i="2"/>
  <c r="P49" i="2"/>
  <c r="U42" i="2"/>
  <c r="I42" i="2"/>
  <c r="L41" i="2"/>
  <c r="F37" i="2"/>
  <c r="J36" i="2"/>
  <c r="T28" i="2"/>
  <c r="Q26" i="2"/>
  <c r="AC23" i="2"/>
  <c r="L21" i="2"/>
  <c r="E20" i="2"/>
  <c r="U19" i="2"/>
  <c r="Y18" i="2"/>
  <c r="AB17" i="2"/>
  <c r="Q17" i="2"/>
  <c r="AD14" i="2"/>
  <c r="N48" i="2"/>
  <c r="AD47" i="2"/>
  <c r="T44" i="2"/>
  <c r="H38" i="2"/>
  <c r="AA36" i="2"/>
  <c r="G35" i="2"/>
  <c r="V34" i="2"/>
  <c r="L50" i="2"/>
  <c r="AA49" i="2"/>
  <c r="O49" i="2"/>
  <c r="AD48" i="2"/>
  <c r="L47" i="2"/>
  <c r="Q46" i="2"/>
  <c r="T42" i="2"/>
  <c r="W41" i="2"/>
  <c r="K41" i="2"/>
  <c r="X38" i="2"/>
  <c r="Q37" i="2"/>
  <c r="E37" i="2"/>
  <c r="K33" i="2"/>
  <c r="AA32" i="2"/>
  <c r="O32" i="2"/>
  <c r="AA29" i="2"/>
  <c r="O29" i="2"/>
  <c r="S28" i="2"/>
  <c r="L27" i="2"/>
  <c r="Y24" i="2"/>
  <c r="M24" i="2"/>
  <c r="AB23" i="2"/>
  <c r="S22" i="2"/>
  <c r="G22" i="2"/>
  <c r="K21" i="2"/>
  <c r="X18" i="2"/>
  <c r="L18" i="2"/>
  <c r="E17" i="2"/>
  <c r="Y15" i="2"/>
  <c r="AC14" i="2"/>
  <c r="F14" i="2"/>
  <c r="AD35" i="2"/>
  <c r="Z49" i="2"/>
  <c r="AC48" i="2"/>
  <c r="R48" i="2"/>
  <c r="G48" i="2"/>
  <c r="AB46" i="2"/>
  <c r="P46" i="2"/>
  <c r="U45" i="2"/>
  <c r="I61" i="2"/>
  <c r="AB43" i="2"/>
  <c r="D43" i="2"/>
  <c r="Z40" i="2"/>
  <c r="G39" i="2"/>
  <c r="P37" i="2"/>
  <c r="AB34" i="2"/>
  <c r="V33" i="2"/>
  <c r="J33" i="2"/>
  <c r="J30" i="2"/>
  <c r="Z29" i="2"/>
  <c r="N29" i="2"/>
  <c r="AA26" i="2"/>
  <c r="AD25" i="2"/>
  <c r="S25" i="2"/>
  <c r="X24" i="2"/>
  <c r="L24" i="2"/>
  <c r="J21" i="2"/>
  <c r="Z17" i="2"/>
  <c r="O17" i="2"/>
  <c r="I16" i="2"/>
  <c r="X15" i="2"/>
  <c r="AB14" i="2"/>
  <c r="E14" i="2"/>
  <c r="R9" i="16"/>
  <c r="F9" i="16"/>
  <c r="K40" i="2"/>
  <c r="F38" i="2"/>
  <c r="D28" i="2"/>
  <c r="P16" i="2"/>
  <c r="R51" i="2"/>
  <c r="U50" i="2"/>
  <c r="Y49" i="2"/>
  <c r="M49" i="2"/>
  <c r="F48" i="2"/>
  <c r="V47" i="2"/>
  <c r="O46" i="2"/>
  <c r="T45" i="2"/>
  <c r="H45" i="2"/>
  <c r="K44" i="2"/>
  <c r="AD42" i="2"/>
  <c r="F42" i="2"/>
  <c r="N40" i="2"/>
  <c r="L38" i="2"/>
  <c r="AA34" i="2"/>
  <c r="P34" i="2"/>
  <c r="U33" i="2"/>
  <c r="I33" i="2"/>
  <c r="AC31" i="2"/>
  <c r="I30" i="2"/>
  <c r="Q28" i="2"/>
  <c r="V27" i="2"/>
  <c r="J27" i="2"/>
  <c r="Z26" i="2"/>
  <c r="AC25" i="2"/>
  <c r="G25" i="2"/>
  <c r="I21" i="2"/>
  <c r="X20" i="2"/>
  <c r="N17" i="2"/>
  <c r="W15" i="2"/>
  <c r="AA14" i="2"/>
  <c r="S13" i="2"/>
  <c r="I15" i="2"/>
  <c r="Q51" i="2"/>
  <c r="I50" i="2"/>
  <c r="X49" i="2"/>
  <c r="L49" i="2"/>
  <c r="E48" i="2"/>
  <c r="U47" i="2"/>
  <c r="Q39" i="2"/>
  <c r="T33" i="2"/>
  <c r="H33" i="2"/>
  <c r="AB31" i="2"/>
  <c r="P31" i="2"/>
  <c r="D31" i="2"/>
  <c r="D10" i="2"/>
  <c r="S30" i="2"/>
  <c r="H30" i="2"/>
  <c r="X29" i="2"/>
  <c r="P28" i="2"/>
  <c r="U27" i="2"/>
  <c r="Q25" i="2"/>
  <c r="J24" i="2"/>
  <c r="H21" i="2"/>
  <c r="W20" i="2"/>
  <c r="L20" i="2"/>
  <c r="Q19" i="2"/>
  <c r="E19" i="2"/>
  <c r="I60" i="2"/>
  <c r="G16" i="2"/>
  <c r="V15" i="2"/>
  <c r="K15" i="2"/>
  <c r="Z14" i="2"/>
  <c r="AD13" i="2"/>
  <c r="J12" i="2"/>
  <c r="P9" i="16"/>
  <c r="D9" i="16"/>
  <c r="I40" i="2"/>
  <c r="L39" i="2"/>
  <c r="Z16" i="2"/>
  <c r="P112" i="2"/>
  <c r="AB51" i="2"/>
  <c r="P51" i="2"/>
  <c r="Z48" i="2"/>
  <c r="T47" i="2"/>
  <c r="R45" i="2"/>
  <c r="Y43" i="2"/>
  <c r="M43" i="2"/>
  <c r="AB42" i="2"/>
  <c r="P42" i="2"/>
  <c r="D42" i="2"/>
  <c r="S41" i="2"/>
  <c r="P39" i="2"/>
  <c r="P36" i="2"/>
  <c r="E36" i="2"/>
  <c r="T35" i="2"/>
  <c r="I35" i="2"/>
  <c r="S33" i="2"/>
  <c r="AD30" i="2"/>
  <c r="K29" i="2"/>
  <c r="X26" i="2"/>
  <c r="L26" i="2"/>
  <c r="P25" i="2"/>
  <c r="E25" i="2"/>
  <c r="G21" i="2"/>
  <c r="P19" i="2"/>
  <c r="L17" i="2"/>
  <c r="J15" i="2"/>
  <c r="Y14" i="2"/>
  <c r="N14" i="2"/>
  <c r="N9" i="2"/>
  <c r="I12" i="2"/>
  <c r="AH102" i="18"/>
  <c r="AJ111" i="12"/>
  <c r="AI32" i="2"/>
  <c r="AI24" i="2"/>
  <c r="AJ111" i="14"/>
  <c r="AJ111" i="11"/>
  <c r="AH104" i="18"/>
  <c r="AI104" i="18"/>
  <c r="AI43" i="2"/>
  <c r="AJ145" i="2"/>
  <c r="AJ112" i="11"/>
  <c r="AH105" i="18"/>
  <c r="AI105" i="18"/>
  <c r="AJ135" i="2"/>
  <c r="AI44" i="2"/>
  <c r="AJ146" i="2"/>
  <c r="AI17" i="2"/>
  <c r="AJ122" i="2"/>
  <c r="AI27" i="2"/>
  <c r="AI19" i="2"/>
  <c r="AJ12" i="13"/>
  <c r="AJ13" i="13"/>
  <c r="AJ151" i="2"/>
  <c r="AI33" i="11"/>
  <c r="AI26" i="11"/>
  <c r="AI34" i="10"/>
  <c r="AJ34" i="10" s="1"/>
  <c r="AJ136" i="10"/>
  <c r="S60" i="2"/>
  <c r="AI19" i="13"/>
  <c r="AI16" i="13"/>
  <c r="AJ148" i="12"/>
  <c r="AI47" i="12"/>
  <c r="AJ151" i="11"/>
  <c r="AJ145" i="11"/>
  <c r="AJ139" i="11"/>
  <c r="AJ133" i="11"/>
  <c r="AJ127" i="11"/>
  <c r="AJ121" i="11"/>
  <c r="AJ115" i="11"/>
  <c r="AI49" i="11"/>
  <c r="AI19" i="11"/>
  <c r="AJ137" i="9"/>
  <c r="AJ143" i="17"/>
  <c r="AI23" i="7"/>
  <c r="AJ124" i="16"/>
  <c r="M41" i="2"/>
  <c r="I45" i="2"/>
  <c r="Y41" i="2"/>
  <c r="AC40" i="2"/>
  <c r="X37" i="2"/>
  <c r="Y34" i="2"/>
  <c r="E31" i="2"/>
  <c r="U28" i="2"/>
  <c r="S26" i="2"/>
  <c r="I18" i="2"/>
  <c r="AD60" i="2"/>
  <c r="H28" i="18"/>
  <c r="U41" i="18"/>
  <c r="L38" i="18"/>
  <c r="T33" i="18"/>
  <c r="F26" i="18"/>
  <c r="M24" i="18"/>
  <c r="T23" i="18"/>
  <c r="Y21" i="18"/>
  <c r="U19" i="18"/>
  <c r="R18" i="18"/>
  <c r="AI45" i="20"/>
  <c r="AI26" i="9"/>
  <c r="AI34" i="6"/>
  <c r="AJ34" i="6" s="1"/>
  <c r="AJ136" i="6"/>
  <c r="AI13" i="11"/>
  <c r="I41" i="18"/>
  <c r="C29" i="18"/>
  <c r="AD111" i="2"/>
  <c r="V112" i="2"/>
  <c r="AC12" i="2"/>
  <c r="AJ142" i="2"/>
  <c r="L96" i="18"/>
  <c r="AI124" i="2"/>
  <c r="AI41" i="14"/>
  <c r="AI140" i="2"/>
  <c r="AI48" i="13"/>
  <c r="AJ48" i="13" s="1"/>
  <c r="AI111" i="7"/>
  <c r="T60" i="2"/>
  <c r="AI149" i="2"/>
  <c r="AJ122" i="14"/>
  <c r="AJ152" i="13"/>
  <c r="AJ134" i="13"/>
  <c r="AJ116" i="13"/>
  <c r="AI45" i="13"/>
  <c r="AI41" i="13"/>
  <c r="AI30" i="13"/>
  <c r="AJ143" i="12"/>
  <c r="AJ131" i="12"/>
  <c r="AJ119" i="12"/>
  <c r="AI27" i="12"/>
  <c r="AI22" i="10"/>
  <c r="AI18" i="9"/>
  <c r="AJ117" i="8"/>
  <c r="AJ130" i="5"/>
  <c r="AI25" i="3"/>
  <c r="AJ127" i="15"/>
  <c r="AJ118" i="16"/>
  <c r="AI39" i="16"/>
  <c r="W48" i="2"/>
  <c r="N49" i="2"/>
  <c r="V45" i="2"/>
  <c r="J45" i="2"/>
  <c r="U35" i="2"/>
  <c r="Z34" i="2"/>
  <c r="U20" i="2"/>
  <c r="J18" i="2"/>
  <c r="P17" i="2"/>
  <c r="AE96" i="18"/>
  <c r="X38" i="18"/>
  <c r="AB26" i="18"/>
  <c r="Y24" i="18"/>
  <c r="E53" i="18"/>
  <c r="AI48" i="17"/>
  <c r="AI36" i="10"/>
  <c r="AI46" i="5"/>
  <c r="AJ149" i="5"/>
  <c r="AI18" i="3"/>
  <c r="AJ12" i="15"/>
  <c r="E61" i="2"/>
  <c r="J112" i="2"/>
  <c r="H60" i="2"/>
  <c r="G36" i="2"/>
  <c r="AC95" i="18"/>
  <c r="AI153" i="2"/>
  <c r="P111" i="2"/>
  <c r="AI38" i="6"/>
  <c r="AI25" i="14"/>
  <c r="AI30" i="14"/>
  <c r="AI82" i="2"/>
  <c r="AI31" i="2"/>
  <c r="Y96" i="18"/>
  <c r="AI81" i="2"/>
  <c r="AI12" i="14"/>
  <c r="AI38" i="13"/>
  <c r="AI34" i="13"/>
  <c r="AI12" i="12"/>
  <c r="AI112" i="9"/>
  <c r="AI22" i="5"/>
  <c r="AJ22" i="5"/>
  <c r="AJ124" i="4"/>
  <c r="AJ147" i="3"/>
  <c r="AI31" i="15"/>
  <c r="AJ31" i="15"/>
  <c r="AI40" i="16"/>
  <c r="AJ40" i="16"/>
  <c r="AI16" i="16"/>
  <c r="AJ16" i="16"/>
  <c r="L14" i="2"/>
  <c r="H36" i="18"/>
  <c r="C34" i="18"/>
  <c r="H22" i="18"/>
  <c r="AI15" i="11"/>
  <c r="AI16" i="10"/>
  <c r="AI111" i="10"/>
  <c r="AJ118" i="10"/>
  <c r="AI39" i="8"/>
  <c r="AJ141" i="8"/>
  <c r="AJ13" i="7"/>
  <c r="AC60" i="2"/>
  <c r="AJ142" i="14"/>
  <c r="AI65" i="2"/>
  <c r="Q52" i="18"/>
  <c r="F111" i="2"/>
  <c r="K61" i="2"/>
  <c r="AB36" i="18"/>
  <c r="Q95" i="18"/>
  <c r="AI36" i="13"/>
  <c r="AI115" i="2"/>
  <c r="M96" i="18"/>
  <c r="AI93" i="2"/>
  <c r="AI27" i="8"/>
  <c r="AI49" i="8"/>
  <c r="AJ126" i="2"/>
  <c r="V111" i="2"/>
  <c r="R29" i="2"/>
  <c r="G15" i="2"/>
  <c r="W14" i="2"/>
  <c r="M14" i="2"/>
  <c r="Q13" i="2"/>
  <c r="F13" i="2"/>
  <c r="Y95" i="18"/>
  <c r="AC96" i="18"/>
  <c r="O96" i="18"/>
  <c r="E42" i="18"/>
  <c r="T36" i="18"/>
  <c r="O34" i="18"/>
  <c r="O29" i="18"/>
  <c r="T22" i="18"/>
  <c r="I22" i="18"/>
  <c r="E20" i="18"/>
  <c r="AI25" i="4"/>
  <c r="AI27" i="3"/>
  <c r="AI12" i="3"/>
  <c r="AH115" i="18"/>
  <c r="AI115" i="18"/>
  <c r="L22" i="2"/>
  <c r="AI96" i="2"/>
  <c r="I111" i="2"/>
  <c r="AI13" i="14"/>
  <c r="AI128" i="2"/>
  <c r="AJ128" i="2"/>
  <c r="X61" i="2"/>
  <c r="AJ114" i="14"/>
  <c r="AI15" i="13"/>
  <c r="AJ114" i="11"/>
  <c r="AI17" i="13"/>
  <c r="AI17" i="12"/>
  <c r="AI16" i="11"/>
  <c r="AJ121" i="17"/>
  <c r="AI49" i="20"/>
  <c r="AJ49" i="20" s="1"/>
  <c r="AI112" i="15"/>
  <c r="X14" i="2"/>
  <c r="R13" i="2"/>
  <c r="G13" i="2"/>
  <c r="V12" i="2"/>
  <c r="P29" i="18"/>
  <c r="L27" i="18"/>
  <c r="H25" i="18"/>
  <c r="Z52" i="18"/>
  <c r="X52" i="18"/>
  <c r="AI22" i="11"/>
  <c r="AJ139" i="17"/>
  <c r="AI37" i="17"/>
  <c r="AI42" i="3"/>
  <c r="AB95" i="18"/>
  <c r="V52" i="18"/>
  <c r="U16" i="18"/>
  <c r="AI97" i="2"/>
  <c r="AJ129" i="2"/>
  <c r="AI90" i="2"/>
  <c r="AI147" i="2"/>
  <c r="AJ147" i="2"/>
  <c r="G111" i="2"/>
  <c r="AI51" i="8"/>
  <c r="AJ51" i="8" s="1"/>
  <c r="AI112" i="17"/>
  <c r="AI45" i="4"/>
  <c r="AI64" i="2"/>
  <c r="AJ12" i="9"/>
  <c r="AI112" i="12"/>
  <c r="AI42" i="11"/>
  <c r="AI36" i="11"/>
  <c r="AB111" i="2"/>
  <c r="W43" i="2"/>
  <c r="V24" i="2"/>
  <c r="K12" i="2"/>
  <c r="AA95" i="18"/>
  <c r="O95" i="18"/>
  <c r="AA96" i="18"/>
  <c r="Q96" i="18"/>
  <c r="AB42" i="18"/>
  <c r="S39" i="18"/>
  <c r="Q20" i="18"/>
  <c r="L18" i="18"/>
  <c r="AI31" i="17"/>
  <c r="AJ133" i="17"/>
  <c r="A154" i="20"/>
  <c r="A103" i="20"/>
  <c r="AJ13" i="5"/>
  <c r="AI51" i="3"/>
  <c r="P26" i="18"/>
  <c r="AJ130" i="2"/>
  <c r="Y61" i="2"/>
  <c r="AJ128" i="14"/>
  <c r="S52" i="18"/>
  <c r="AJ12" i="16"/>
  <c r="P95" i="18"/>
  <c r="X60" i="2"/>
  <c r="I16" i="18"/>
  <c r="AI32" i="8"/>
  <c r="AJ131" i="2"/>
  <c r="AI84" i="2"/>
  <c r="Y112" i="2"/>
  <c r="AI112" i="14"/>
  <c r="AI40" i="14"/>
  <c r="AI89" i="2"/>
  <c r="AI14" i="13"/>
  <c r="AI33" i="12"/>
  <c r="AJ136" i="11"/>
  <c r="AJ130" i="11"/>
  <c r="AI43" i="11"/>
  <c r="AI30" i="11"/>
  <c r="AI24" i="11"/>
  <c r="AI14" i="17"/>
  <c r="AI111" i="16"/>
  <c r="AA23" i="2"/>
  <c r="L12" i="2"/>
  <c r="L95" i="18"/>
  <c r="AB96" i="18"/>
  <c r="W95" i="18"/>
  <c r="K95" i="18"/>
  <c r="AB29" i="18"/>
  <c r="X27" i="18"/>
  <c r="AB20" i="18"/>
  <c r="M18" i="18"/>
  <c r="AE14" i="18"/>
  <c r="I14" i="18"/>
  <c r="AB13" i="18"/>
  <c r="AI37" i="11"/>
  <c r="AI111" i="17"/>
  <c r="AJ116" i="17"/>
  <c r="AI36" i="17"/>
  <c r="AI28" i="7"/>
  <c r="AI26" i="15"/>
  <c r="AD53" i="18"/>
  <c r="AI88" i="2"/>
  <c r="AJ13" i="15"/>
  <c r="P52" i="18"/>
  <c r="T53" i="18"/>
  <c r="H95" i="18"/>
  <c r="F112" i="2"/>
  <c r="AI38" i="7"/>
  <c r="AI116" i="2"/>
  <c r="AI150" i="2"/>
  <c r="AJ150" i="2"/>
  <c r="G95" i="18"/>
  <c r="AI112" i="8"/>
  <c r="AI38" i="14"/>
  <c r="AI63" i="2"/>
  <c r="AI13" i="10"/>
  <c r="T111" i="2"/>
  <c r="M48" i="2"/>
  <c r="T22" i="2"/>
  <c r="H22" i="2"/>
  <c r="X21" i="2"/>
  <c r="H96" i="18"/>
  <c r="X95" i="18"/>
  <c r="X40" i="18"/>
  <c r="AA37" i="18"/>
  <c r="U25" i="18"/>
  <c r="P23" i="18"/>
  <c r="AC20" i="18"/>
  <c r="AI36" i="4"/>
  <c r="AJ36" i="4"/>
  <c r="F50" i="2"/>
  <c r="AB53" i="18"/>
  <c r="AJ152" i="2"/>
  <c r="T61" i="2"/>
  <c r="AI44" i="11"/>
  <c r="AI31" i="11"/>
  <c r="E50" i="2"/>
  <c r="Z38" i="2"/>
  <c r="O38" i="2"/>
  <c r="I22" i="2"/>
  <c r="M21" i="2"/>
  <c r="M95" i="18"/>
  <c r="L43" i="18"/>
  <c r="Q23" i="18"/>
  <c r="Y18" i="18"/>
  <c r="S13" i="18"/>
  <c r="AI33" i="20"/>
  <c r="X41" i="2"/>
  <c r="S33" i="18"/>
  <c r="P61" i="2"/>
  <c r="G60" i="2"/>
  <c r="AI111" i="5"/>
  <c r="AI69" i="2"/>
  <c r="AI48" i="11"/>
  <c r="AI18" i="11"/>
  <c r="AI12" i="11"/>
  <c r="AI60" i="9"/>
  <c r="AH65" i="18" s="1"/>
  <c r="AI15" i="8"/>
  <c r="X112" i="2"/>
  <c r="R42" i="2"/>
  <c r="V37" i="2"/>
  <c r="AB33" i="2"/>
  <c r="AB10" i="2"/>
  <c r="F33" i="2"/>
  <c r="N21" i="2"/>
  <c r="AA60" i="2"/>
  <c r="AC23" i="18"/>
  <c r="L21" i="18"/>
  <c r="O15" i="18"/>
  <c r="AB12" i="18"/>
  <c r="AI22" i="20"/>
  <c r="AJ124" i="20"/>
  <c r="X21" i="18"/>
  <c r="AJ139" i="15"/>
  <c r="AJ13" i="16"/>
  <c r="W35" i="18"/>
  <c r="AI136" i="2"/>
  <c r="AI132" i="2"/>
  <c r="AI40" i="10"/>
  <c r="AJ118" i="5"/>
  <c r="M34" i="2"/>
  <c r="G33" i="2"/>
  <c r="W32" i="2"/>
  <c r="M27" i="2"/>
  <c r="AC26" i="2"/>
  <c r="AD20" i="2"/>
  <c r="S16" i="2"/>
  <c r="H16" i="2"/>
  <c r="G96" i="18"/>
  <c r="G33" i="18"/>
  <c r="S28" i="18"/>
  <c r="L24" i="18"/>
  <c r="AI25" i="7"/>
  <c r="AI35" i="6"/>
  <c r="AJ35" i="6" s="1"/>
  <c r="AI112" i="5"/>
  <c r="AI39" i="3"/>
  <c r="AJ39" i="3"/>
  <c r="AE9" i="2"/>
  <c r="AI24" i="17"/>
  <c r="AI17" i="8"/>
  <c r="AI60" i="6"/>
  <c r="AH75" i="18" s="1"/>
  <c r="AI32" i="5"/>
  <c r="AJ32" i="5"/>
  <c r="AI43" i="4"/>
  <c r="AI13" i="4"/>
  <c r="AI37" i="3"/>
  <c r="AE10" i="2"/>
  <c r="AF9" i="2"/>
  <c r="T96" i="18"/>
  <c r="E21" i="18"/>
  <c r="AI15" i="9"/>
  <c r="AI16" i="9"/>
  <c r="AI23" i="8"/>
  <c r="AJ123" i="7"/>
  <c r="AI16" i="7"/>
  <c r="AI46" i="20"/>
  <c r="AI27" i="6"/>
  <c r="AI12" i="4"/>
  <c r="AI33" i="16"/>
  <c r="AJ33" i="16"/>
  <c r="AF10" i="2"/>
  <c r="K12" i="18"/>
  <c r="AJ145" i="9"/>
  <c r="AJ133" i="9"/>
  <c r="AJ127" i="9"/>
  <c r="AI42" i="9"/>
  <c r="AI38" i="9"/>
  <c r="AJ129" i="17"/>
  <c r="AJ123" i="17"/>
  <c r="AI34" i="7"/>
  <c r="U96" i="18"/>
  <c r="AI111" i="9"/>
  <c r="AI50" i="17"/>
  <c r="AJ50" i="17" s="1"/>
  <c r="AI111" i="8"/>
  <c r="AJ142" i="7"/>
  <c r="AI17" i="7"/>
  <c r="AJ17" i="7"/>
  <c r="AI51" i="6"/>
  <c r="AJ51" i="6"/>
  <c r="AI15" i="16"/>
  <c r="C95" i="18"/>
  <c r="X12" i="18"/>
  <c r="AI41" i="10"/>
  <c r="AI24" i="9"/>
  <c r="AI20" i="9"/>
  <c r="AI16" i="17"/>
  <c r="AI30" i="20"/>
  <c r="AJ30" i="20"/>
  <c r="AI38" i="5"/>
  <c r="G61" i="2"/>
  <c r="Y16" i="18"/>
  <c r="L14" i="18"/>
  <c r="AI43" i="17"/>
  <c r="AI31" i="6"/>
  <c r="AJ128" i="5"/>
  <c r="AI21" i="3"/>
  <c r="AJ21" i="3"/>
  <c r="AI17" i="9"/>
  <c r="AI40" i="8"/>
  <c r="AI40" i="3"/>
  <c r="AJ40" i="3" s="1"/>
  <c r="S61" i="2"/>
  <c r="H13" i="18"/>
  <c r="AI12" i="6"/>
  <c r="AB9" i="2"/>
  <c r="D43" i="18"/>
  <c r="D24" i="18"/>
  <c r="Q9" i="2"/>
  <c r="G9" i="2"/>
  <c r="AJ112" i="6"/>
  <c r="K10" i="2"/>
  <c r="H10" i="2"/>
  <c r="AI119" i="18"/>
  <c r="D21" i="18"/>
  <c r="G53" i="18"/>
  <c r="D18" i="18"/>
  <c r="AI102" i="18"/>
  <c r="D32" i="18"/>
  <c r="D20" i="18"/>
  <c r="AH100" i="18"/>
  <c r="AI100" i="18"/>
  <c r="D9" i="2"/>
  <c r="Z10" i="2"/>
  <c r="R9" i="2"/>
  <c r="S10" i="2"/>
  <c r="O9" i="2"/>
  <c r="AI118" i="18"/>
  <c r="R10" i="18"/>
  <c r="AJ138" i="2"/>
  <c r="AJ111" i="20"/>
  <c r="M10" i="18"/>
  <c r="F9" i="2"/>
  <c r="AH55" i="18"/>
  <c r="AI55" i="18" s="1"/>
  <c r="D95" i="18"/>
  <c r="D96" i="18"/>
  <c r="D52" i="18"/>
  <c r="AI122" i="18"/>
  <c r="AI107" i="18"/>
  <c r="P9" i="18"/>
  <c r="AI123" i="18"/>
  <c r="AE9" i="18"/>
  <c r="D34" i="18"/>
  <c r="W10" i="18"/>
  <c r="AC10" i="18"/>
  <c r="F95" i="18"/>
  <c r="V10" i="18"/>
  <c r="D53" i="18"/>
  <c r="D14" i="18"/>
  <c r="G10" i="18"/>
  <c r="AI126" i="18"/>
  <c r="D29" i="18"/>
  <c r="AA10" i="18"/>
  <c r="F9" i="18"/>
  <c r="D15" i="18"/>
  <c r="D41" i="18"/>
  <c r="D13" i="18"/>
  <c r="AJ111" i="3"/>
  <c r="AH124" i="18"/>
  <c r="AI124" i="18"/>
  <c r="D12" i="18"/>
  <c r="AC10" i="2"/>
  <c r="D38" i="18"/>
  <c r="D33" i="18"/>
  <c r="P9" i="2"/>
  <c r="Y9" i="2"/>
  <c r="O10" i="2"/>
  <c r="D39" i="18"/>
  <c r="AH125" i="18"/>
  <c r="AI125" i="18"/>
  <c r="AJ112" i="3"/>
  <c r="AJ34" i="7"/>
  <c r="AJ31" i="11"/>
  <c r="AJ36" i="11"/>
  <c r="AJ38" i="5"/>
  <c r="AJ16" i="9"/>
  <c r="AJ24" i="17"/>
  <c r="AD9" i="2"/>
  <c r="AJ38" i="7"/>
  <c r="AJ28" i="7"/>
  <c r="AJ43" i="11"/>
  <c r="AI33" i="2"/>
  <c r="AJ33" i="2"/>
  <c r="Q9" i="18"/>
  <c r="AJ42" i="11"/>
  <c r="AJ16" i="11"/>
  <c r="AJ30" i="14"/>
  <c r="AJ30" i="13"/>
  <c r="AJ44" i="2"/>
  <c r="X9" i="2"/>
  <c r="L10" i="2"/>
  <c r="T9" i="2"/>
  <c r="U10" i="2"/>
  <c r="P10" i="2"/>
  <c r="Y10" i="2"/>
  <c r="AJ32" i="4"/>
  <c r="AJ24" i="3"/>
  <c r="AJ37" i="4"/>
  <c r="AJ36" i="6"/>
  <c r="AJ45" i="14"/>
  <c r="AJ119" i="2"/>
  <c r="AJ40" i="9"/>
  <c r="AJ47" i="9"/>
  <c r="AJ31" i="14"/>
  <c r="AH63" i="18"/>
  <c r="AI63" i="18" s="1"/>
  <c r="AJ42" i="10"/>
  <c r="AJ22" i="13"/>
  <c r="AJ24" i="10"/>
  <c r="AJ20" i="15"/>
  <c r="AJ33" i="20"/>
  <c r="AJ116" i="2"/>
  <c r="AJ15" i="9"/>
  <c r="AJ16" i="10"/>
  <c r="AJ25" i="3"/>
  <c r="AJ25" i="2"/>
  <c r="AJ20" i="16"/>
  <c r="AJ32" i="3"/>
  <c r="AJ42" i="4"/>
  <c r="AJ33" i="6"/>
  <c r="AJ44" i="8"/>
  <c r="AJ28" i="15"/>
  <c r="AJ30" i="9"/>
  <c r="AJ51" i="7"/>
  <c r="AJ41" i="12"/>
  <c r="AJ26" i="14"/>
  <c r="AJ50" i="14"/>
  <c r="AJ38" i="11"/>
  <c r="AJ20" i="13"/>
  <c r="AJ45" i="12"/>
  <c r="AJ25" i="16"/>
  <c r="AJ43" i="4"/>
  <c r="AJ17" i="8"/>
  <c r="AJ40" i="8"/>
  <c r="AJ22" i="20"/>
  <c r="AJ17" i="12"/>
  <c r="AJ25" i="14"/>
  <c r="AJ140" i="2"/>
  <c r="AJ17" i="9"/>
  <c r="AJ16" i="17"/>
  <c r="AJ17" i="13"/>
  <c r="AJ15" i="11"/>
  <c r="AJ38" i="6"/>
  <c r="AJ18" i="3"/>
  <c r="AJ45" i="13"/>
  <c r="AJ41" i="14"/>
  <c r="AJ26" i="11"/>
  <c r="AJ47" i="3"/>
  <c r="AJ30" i="3"/>
  <c r="AJ118" i="2"/>
  <c r="AJ47" i="4"/>
  <c r="AJ45" i="15"/>
  <c r="K10" i="18"/>
  <c r="AJ47" i="6"/>
  <c r="AJ26" i="17"/>
  <c r="AJ42" i="8"/>
  <c r="AJ30" i="4"/>
  <c r="AJ46" i="12"/>
  <c r="AI18" i="2"/>
  <c r="AJ23" i="8"/>
  <c r="AJ36" i="17"/>
  <c r="AJ41" i="13"/>
  <c r="AJ15" i="8"/>
  <c r="AJ33" i="12"/>
  <c r="AJ32" i="8"/>
  <c r="AJ49" i="8"/>
  <c r="AJ33" i="11"/>
  <c r="AJ39" i="15"/>
  <c r="AJ36" i="8"/>
  <c r="AJ39" i="5"/>
  <c r="AJ18" i="10"/>
  <c r="AJ40" i="11"/>
  <c r="AJ21" i="14"/>
  <c r="AJ44" i="9"/>
  <c r="AJ45" i="9"/>
  <c r="AJ16" i="12"/>
  <c r="AJ32" i="9"/>
  <c r="AJ21" i="12"/>
  <c r="AJ25" i="7"/>
  <c r="AJ37" i="11"/>
  <c r="AJ14" i="13"/>
  <c r="AJ51" i="3"/>
  <c r="AJ15" i="13"/>
  <c r="AJ46" i="5"/>
  <c r="Z9" i="2"/>
  <c r="AJ18" i="9"/>
  <c r="AJ36" i="16"/>
  <c r="AJ13" i="17"/>
  <c r="AJ25" i="10"/>
  <c r="AJ44" i="13"/>
  <c r="AJ39" i="12"/>
  <c r="AJ51" i="11"/>
  <c r="AJ20" i="12"/>
  <c r="AI50" i="2"/>
  <c r="AJ50" i="2" s="1"/>
  <c r="AJ29" i="9"/>
  <c r="AJ17" i="11"/>
  <c r="AJ21" i="9"/>
  <c r="AJ37" i="14"/>
  <c r="AJ38" i="12"/>
  <c r="AJ22" i="10"/>
  <c r="AJ26" i="9"/>
  <c r="AJ42" i="6"/>
  <c r="AJ16" i="8"/>
  <c r="AJ32" i="10"/>
  <c r="AJ32" i="12"/>
  <c r="G9" i="18"/>
  <c r="AJ46" i="8"/>
  <c r="AJ48" i="14"/>
  <c r="AJ18" i="17"/>
  <c r="AJ42" i="13"/>
  <c r="AJ36" i="10"/>
  <c r="AJ37" i="3"/>
  <c r="AJ27" i="3"/>
  <c r="AJ34" i="13"/>
  <c r="AJ48" i="17"/>
  <c r="AJ43" i="8"/>
  <c r="AJ49" i="6"/>
  <c r="AJ35" i="7"/>
  <c r="AJ43" i="6"/>
  <c r="AJ51" i="9"/>
  <c r="F10" i="18"/>
  <c r="AJ24" i="12"/>
  <c r="AJ18" i="12"/>
  <c r="AJ37" i="13"/>
  <c r="AJ37" i="10"/>
  <c r="AJ38" i="10"/>
  <c r="AJ46" i="11"/>
  <c r="AJ19" i="14"/>
  <c r="AJ23" i="10"/>
  <c r="AJ114" i="2"/>
  <c r="AJ24" i="9"/>
  <c r="AJ27" i="8"/>
  <c r="AJ31" i="6"/>
  <c r="AJ41" i="10"/>
  <c r="AJ18" i="11"/>
  <c r="AJ44" i="11"/>
  <c r="AJ45" i="4"/>
  <c r="AJ45" i="20"/>
  <c r="AJ23" i="7"/>
  <c r="AJ37" i="16"/>
  <c r="AJ43" i="17"/>
  <c r="AJ27" i="6"/>
  <c r="AJ48" i="11"/>
  <c r="AJ38" i="14"/>
  <c r="I9" i="18"/>
  <c r="AJ42" i="3"/>
  <c r="AJ25" i="4"/>
  <c r="AJ38" i="13"/>
  <c r="AJ27" i="12"/>
  <c r="R9" i="18"/>
  <c r="AJ47" i="12"/>
  <c r="AD10" i="2"/>
  <c r="I10" i="2"/>
  <c r="AA9" i="2"/>
  <c r="J10" i="2"/>
  <c r="X10" i="2"/>
  <c r="AJ33" i="15"/>
  <c r="AJ21" i="20"/>
  <c r="AJ42" i="17"/>
  <c r="AJ20" i="10"/>
  <c r="AJ45" i="17"/>
  <c r="AJ30" i="10"/>
  <c r="AJ25" i="5"/>
  <c r="W9" i="18"/>
  <c r="AJ20" i="20"/>
  <c r="AJ45" i="8"/>
  <c r="AJ43" i="20"/>
  <c r="AJ36" i="14"/>
  <c r="N9" i="18"/>
  <c r="AC9" i="18"/>
  <c r="AJ12" i="17"/>
  <c r="AJ46" i="13"/>
  <c r="J9" i="18"/>
  <c r="V9" i="18"/>
  <c r="AJ45" i="11"/>
  <c r="AJ19" i="10"/>
  <c r="AJ47" i="13"/>
  <c r="AJ39" i="11"/>
  <c r="AJ39" i="17"/>
  <c r="AJ22" i="12"/>
  <c r="AJ49" i="16"/>
  <c r="AJ16" i="5"/>
  <c r="AJ46" i="20"/>
  <c r="AJ40" i="14"/>
  <c r="T10" i="2"/>
  <c r="AJ23" i="3"/>
  <c r="AJ15" i="16"/>
  <c r="AJ38" i="9"/>
  <c r="AJ16" i="7"/>
  <c r="AJ132" i="2"/>
  <c r="N10" i="2"/>
  <c r="M9" i="18"/>
  <c r="AJ14" i="17"/>
  <c r="AJ43" i="2"/>
  <c r="AJ37" i="17"/>
  <c r="AJ36" i="13"/>
  <c r="AJ149" i="2"/>
  <c r="AJ19" i="11"/>
  <c r="AJ16" i="13"/>
  <c r="AJ38" i="15"/>
  <c r="AJ46" i="3"/>
  <c r="AJ31" i="5"/>
  <c r="AJ19" i="5"/>
  <c r="AJ14" i="5"/>
  <c r="AJ19" i="7"/>
  <c r="AJ24" i="20"/>
  <c r="AJ28" i="8"/>
  <c r="AJ36" i="9"/>
  <c r="AJ26" i="13"/>
  <c r="AJ44" i="10"/>
  <c r="AJ15" i="17"/>
  <c r="AJ49" i="10"/>
  <c r="AJ15" i="12"/>
  <c r="AJ25" i="17"/>
  <c r="AJ14" i="14"/>
  <c r="AJ43" i="10"/>
  <c r="AJ29" i="17"/>
  <c r="AJ40" i="10"/>
  <c r="AI37" i="2"/>
  <c r="AJ42" i="9"/>
  <c r="X10" i="18"/>
  <c r="AJ24" i="11"/>
  <c r="AJ31" i="17"/>
  <c r="AJ39" i="8"/>
  <c r="AJ39" i="16"/>
  <c r="AJ49" i="11"/>
  <c r="AJ19" i="13"/>
  <c r="AJ37" i="5"/>
  <c r="AJ19" i="4"/>
  <c r="AJ50" i="13"/>
  <c r="AJ33" i="10"/>
  <c r="AJ36" i="12"/>
  <c r="AJ51" i="17"/>
  <c r="AJ32" i="13"/>
  <c r="AJ40" i="12"/>
  <c r="AJ27" i="9"/>
  <c r="AJ49" i="13"/>
  <c r="AJ22" i="9"/>
  <c r="AJ33" i="14"/>
  <c r="AJ26" i="5"/>
  <c r="AJ26" i="15"/>
  <c r="AJ30" i="11"/>
  <c r="AJ22" i="11"/>
  <c r="AJ28" i="6"/>
  <c r="AJ37" i="7"/>
  <c r="AJ42" i="12"/>
  <c r="AJ134" i="2"/>
  <c r="AJ47" i="10"/>
  <c r="AJ32" i="17"/>
  <c r="AJ18" i="13"/>
  <c r="AJ45" i="10"/>
  <c r="AJ23" i="14"/>
  <c r="AJ19" i="6"/>
  <c r="D37" i="18"/>
  <c r="D16" i="18"/>
  <c r="D36" i="18"/>
  <c r="D17" i="18"/>
  <c r="D27" i="18"/>
  <c r="AJ112" i="13"/>
  <c r="AH101" i="18"/>
  <c r="AI101" i="18"/>
  <c r="D23" i="18"/>
  <c r="D42" i="18"/>
  <c r="D25" i="18"/>
  <c r="D22" i="18"/>
  <c r="D40" i="18"/>
  <c r="D28" i="18"/>
  <c r="W10" i="2"/>
  <c r="M9" i="2"/>
  <c r="U9" i="18"/>
  <c r="AI45" i="2"/>
  <c r="AJ45" i="2"/>
  <c r="I10" i="18"/>
  <c r="T10" i="18"/>
  <c r="Z10" i="18"/>
  <c r="AA9" i="18"/>
  <c r="Q10" i="18"/>
  <c r="AJ19" i="2"/>
  <c r="N10" i="18"/>
  <c r="S9" i="18"/>
  <c r="P10" i="18"/>
  <c r="Q10" i="2"/>
  <c r="AJ17" i="2"/>
  <c r="AI16" i="2"/>
  <c r="AJ16" i="2"/>
  <c r="V10" i="2"/>
  <c r="E9" i="18"/>
  <c r="AJ36" i="2"/>
  <c r="J9" i="2"/>
  <c r="M10" i="2"/>
  <c r="AJ24" i="2"/>
  <c r="H9" i="18"/>
  <c r="U10" i="18"/>
  <c r="AH129" i="18"/>
  <c r="AJ112" i="16"/>
  <c r="J10" i="18"/>
  <c r="S9" i="2"/>
  <c r="G10" i="2"/>
  <c r="Z9" i="18"/>
  <c r="V9" i="2"/>
  <c r="X9" i="18"/>
  <c r="Y9" i="18"/>
  <c r="O9" i="18"/>
  <c r="E10" i="2"/>
  <c r="E10" i="18"/>
  <c r="L9" i="2"/>
  <c r="C10" i="18"/>
  <c r="I9" i="2"/>
  <c r="AJ27" i="2"/>
  <c r="AB10" i="18"/>
  <c r="AA10" i="2"/>
  <c r="AE10" i="18"/>
  <c r="AI15" i="2"/>
  <c r="AJ15" i="2"/>
  <c r="AJ32" i="2"/>
  <c r="Y10" i="18"/>
  <c r="AJ112" i="8"/>
  <c r="AH113" i="18"/>
  <c r="AJ112" i="15"/>
  <c r="AH127" i="18"/>
  <c r="AI112" i="2"/>
  <c r="AJ112" i="2"/>
  <c r="AJ115" i="2"/>
  <c r="AI14" i="2"/>
  <c r="AJ14" i="2"/>
  <c r="O10" i="18"/>
  <c r="AJ13" i="4"/>
  <c r="AH111" i="18"/>
  <c r="AI111" i="18"/>
  <c r="AJ112" i="17"/>
  <c r="AJ13" i="14"/>
  <c r="AJ111" i="10"/>
  <c r="AH106" i="18"/>
  <c r="AH114" i="18"/>
  <c r="AI114" i="18"/>
  <c r="AJ111" i="7"/>
  <c r="E9" i="2"/>
  <c r="T9" i="18"/>
  <c r="U9" i="2"/>
  <c r="AI47" i="2"/>
  <c r="AJ47" i="2"/>
  <c r="AI26" i="2"/>
  <c r="AJ26" i="2"/>
  <c r="AH121" i="18"/>
  <c r="AJ112" i="5"/>
  <c r="AJ12" i="11"/>
  <c r="AH128" i="18"/>
  <c r="AJ111" i="16"/>
  <c r="AJ12" i="12"/>
  <c r="AJ13" i="11"/>
  <c r="AJ31" i="2"/>
  <c r="AJ12" i="4"/>
  <c r="K9" i="2"/>
  <c r="AI13" i="2"/>
  <c r="AI42" i="2"/>
  <c r="AJ42" i="2"/>
  <c r="AI38" i="2"/>
  <c r="AJ38" i="2"/>
  <c r="R10" i="2"/>
  <c r="AJ136" i="2"/>
  <c r="AI12" i="2"/>
  <c r="AJ12" i="2"/>
  <c r="F10" i="2"/>
  <c r="AJ112" i="9"/>
  <c r="AH109" i="18"/>
  <c r="AJ112" i="12"/>
  <c r="AH103" i="18"/>
  <c r="AI103" i="18"/>
  <c r="AI46" i="2"/>
  <c r="AJ46" i="2"/>
  <c r="W9" i="2"/>
  <c r="H9" i="2"/>
  <c r="AC9" i="2"/>
  <c r="AJ18" i="2"/>
  <c r="AJ37" i="2"/>
  <c r="AI98" i="18"/>
  <c r="AJ111" i="8"/>
  <c r="AH112" i="18"/>
  <c r="AI112" i="18"/>
  <c r="AJ13" i="10"/>
  <c r="H10" i="18"/>
  <c r="AI30" i="2"/>
  <c r="AJ30" i="2"/>
  <c r="L10" i="18"/>
  <c r="AJ111" i="5"/>
  <c r="AH120" i="18"/>
  <c r="AI120" i="18"/>
  <c r="AJ111" i="17"/>
  <c r="AH110" i="18"/>
  <c r="AI110" i="18"/>
  <c r="AI111" i="2"/>
  <c r="AJ111" i="2"/>
  <c r="AJ12" i="6"/>
  <c r="AJ12" i="14"/>
  <c r="AJ153" i="2"/>
  <c r="AB9" i="18"/>
  <c r="C9" i="18"/>
  <c r="AJ112" i="14"/>
  <c r="AH99" i="18"/>
  <c r="AI39" i="2"/>
  <c r="AJ39" i="2"/>
  <c r="AJ124" i="2"/>
  <c r="L9" i="18"/>
  <c r="K9" i="18"/>
  <c r="AH108" i="18"/>
  <c r="AI108" i="18"/>
  <c r="AJ111" i="9"/>
  <c r="AJ12" i="3"/>
  <c r="S10" i="18"/>
  <c r="D10" i="18"/>
  <c r="D9" i="18"/>
  <c r="AI129" i="18"/>
  <c r="AH95" i="18"/>
  <c r="AI95" i="18"/>
  <c r="AI99" i="18"/>
  <c r="AH96" i="18"/>
  <c r="AI96" i="18"/>
  <c r="AI121" i="18"/>
  <c r="AI109" i="18"/>
  <c r="AI128" i="18"/>
  <c r="AI113" i="18"/>
  <c r="AI106" i="18"/>
  <c r="AI127" i="18"/>
  <c r="AJ13" i="2"/>
  <c r="AI9" i="7" l="1"/>
  <c r="AJ9" i="7" s="1"/>
  <c r="AJ50" i="7"/>
  <c r="AI60" i="7"/>
  <c r="AJ60" i="7" s="1"/>
  <c r="AI60" i="4"/>
  <c r="AH79" i="18" s="1"/>
  <c r="AI102" i="2"/>
  <c r="AI51" i="2" s="1"/>
  <c r="AJ51" i="2" s="1"/>
  <c r="AI9" i="4"/>
  <c r="AJ9" i="4" s="1"/>
  <c r="AH80" i="18"/>
  <c r="AI80" i="18" s="1"/>
  <c r="AJ61" i="4"/>
  <c r="AH84" i="18"/>
  <c r="AJ61" i="15"/>
  <c r="AI60" i="8"/>
  <c r="AH69" i="18" s="1"/>
  <c r="AH26" i="18" s="1"/>
  <c r="AI26" i="18" s="1"/>
  <c r="AI49" i="7"/>
  <c r="AJ49" i="7" s="1"/>
  <c r="AJ49" i="15"/>
  <c r="AI100" i="2"/>
  <c r="AI49" i="2" s="1"/>
  <c r="AJ49" i="2" s="1"/>
  <c r="AI60" i="15"/>
  <c r="AJ60" i="15" s="1"/>
  <c r="AI48" i="8"/>
  <c r="AJ48" i="8" s="1"/>
  <c r="AI61" i="11"/>
  <c r="AJ61" i="11" s="1"/>
  <c r="AI61" i="17"/>
  <c r="AI61" i="20"/>
  <c r="AH74" i="18" s="1"/>
  <c r="AI74" i="18" s="1"/>
  <c r="AI49" i="4"/>
  <c r="AJ49" i="4" s="1"/>
  <c r="AJ92" i="2"/>
  <c r="AJ61" i="17"/>
  <c r="AH68" i="18"/>
  <c r="AH25" i="18" s="1"/>
  <c r="AI25" i="18" s="1"/>
  <c r="AJ61" i="20"/>
  <c r="AI41" i="17"/>
  <c r="AI41" i="20"/>
  <c r="AJ41" i="20" s="1"/>
  <c r="AI60" i="11"/>
  <c r="AH61" i="18" s="1"/>
  <c r="AI40" i="15"/>
  <c r="AI41" i="11"/>
  <c r="AH71" i="18"/>
  <c r="AI71" i="18" s="1"/>
  <c r="AI92" i="2"/>
  <c r="AI41" i="2" s="1"/>
  <c r="AJ41" i="2" s="1"/>
  <c r="AJ60" i="8"/>
  <c r="AH12" i="18"/>
  <c r="AI12" i="18" s="1"/>
  <c r="AH20" i="18"/>
  <c r="AI20" i="18" s="1"/>
  <c r="AI9" i="10"/>
  <c r="AJ9" i="10" s="1"/>
  <c r="AI60" i="5"/>
  <c r="AH77" i="18" s="1"/>
  <c r="AJ86" i="2"/>
  <c r="AI85" i="2"/>
  <c r="AI34" i="2" s="1"/>
  <c r="AJ34" i="2" s="1"/>
  <c r="AI34" i="11"/>
  <c r="AJ34" i="11" s="1"/>
  <c r="AJ85" i="2"/>
  <c r="AJ60" i="6"/>
  <c r="AI60" i="20"/>
  <c r="AH73" i="18" s="1"/>
  <c r="AI73" i="18" s="1"/>
  <c r="AI9" i="14"/>
  <c r="AJ9" i="14" s="1"/>
  <c r="AI86" i="2"/>
  <c r="AI35" i="2" s="1"/>
  <c r="AJ35" i="2" s="1"/>
  <c r="AI60" i="13"/>
  <c r="AH57" i="18" s="1"/>
  <c r="AI60" i="12"/>
  <c r="AH59" i="18" s="1"/>
  <c r="AH16" i="18" s="1"/>
  <c r="AI16" i="18" s="1"/>
  <c r="AI35" i="3"/>
  <c r="AI10" i="16"/>
  <c r="AJ10" i="16" s="1"/>
  <c r="AI61" i="13"/>
  <c r="AH58" i="18" s="1"/>
  <c r="AI10" i="4"/>
  <c r="AJ10" i="4" s="1"/>
  <c r="AJ29" i="10"/>
  <c r="AI10" i="10"/>
  <c r="AJ10" i="10" s="1"/>
  <c r="AI65" i="18"/>
  <c r="AH22" i="18"/>
  <c r="AI22" i="18" s="1"/>
  <c r="AI10" i="20"/>
  <c r="AJ10" i="20" s="1"/>
  <c r="AJ29" i="20"/>
  <c r="AI79" i="18"/>
  <c r="AH36" i="18"/>
  <c r="AI36" i="18" s="1"/>
  <c r="AJ60" i="9"/>
  <c r="AI28" i="13"/>
  <c r="AI61" i="14"/>
  <c r="AI61" i="10"/>
  <c r="AH64" i="18" s="1"/>
  <c r="AH21" i="18" s="1"/>
  <c r="AI21" i="18" s="1"/>
  <c r="AI9" i="9"/>
  <c r="AJ9" i="9" s="1"/>
  <c r="AI29" i="14"/>
  <c r="AJ61" i="5"/>
  <c r="AJ60" i="4"/>
  <c r="AJ61" i="3"/>
  <c r="AI28" i="12"/>
  <c r="AI28" i="20"/>
  <c r="AH32" i="18"/>
  <c r="AI32" i="18" s="1"/>
  <c r="AI75" i="18"/>
  <c r="AJ22" i="8"/>
  <c r="AI9" i="8"/>
  <c r="AJ9" i="8" s="1"/>
  <c r="AI10" i="12"/>
  <c r="AJ10" i="12" s="1"/>
  <c r="AJ23" i="12"/>
  <c r="AJ23" i="9"/>
  <c r="AI10" i="9"/>
  <c r="AJ10" i="9" s="1"/>
  <c r="AJ23" i="5"/>
  <c r="AI10" i="5"/>
  <c r="AJ10" i="5" s="1"/>
  <c r="AH30" i="18"/>
  <c r="AI30" i="18" s="1"/>
  <c r="AJ22" i="6"/>
  <c r="AI9" i="6"/>
  <c r="AJ9" i="6" s="1"/>
  <c r="AI61" i="12"/>
  <c r="AI61" i="9"/>
  <c r="AH66" i="18" s="1"/>
  <c r="AH23" i="18" s="1"/>
  <c r="AI23" i="18" s="1"/>
  <c r="AJ22" i="4"/>
  <c r="AI60" i="17"/>
  <c r="AJ60" i="17" s="1"/>
  <c r="AI69" i="18"/>
  <c r="AI22" i="16"/>
  <c r="AI60" i="16"/>
  <c r="AI23" i="13"/>
  <c r="T52" i="19"/>
  <c r="T51" i="19"/>
  <c r="AI78" i="18"/>
  <c r="AH35" i="18"/>
  <c r="AI35" i="18" s="1"/>
  <c r="AI10" i="7"/>
  <c r="AJ10" i="7" s="1"/>
  <c r="AJ21" i="7"/>
  <c r="AH18" i="18"/>
  <c r="AI18" i="18" s="1"/>
  <c r="AI61" i="18"/>
  <c r="AH41" i="18"/>
  <c r="AI41" i="18" s="1"/>
  <c r="AI84" i="18"/>
  <c r="AJ21" i="6"/>
  <c r="AI10" i="6"/>
  <c r="AJ10" i="6" s="1"/>
  <c r="AJ21" i="8"/>
  <c r="AI10" i="8"/>
  <c r="AJ10" i="8" s="1"/>
  <c r="AJ20" i="3"/>
  <c r="AI9" i="3"/>
  <c r="AJ9" i="3" s="1"/>
  <c r="AI9" i="11"/>
  <c r="AJ9" i="11" s="1"/>
  <c r="AJ20" i="11"/>
  <c r="AH72" i="18"/>
  <c r="AI82" i="18"/>
  <c r="AI20" i="17"/>
  <c r="AJ61" i="9"/>
  <c r="AH86" i="18"/>
  <c r="AH76" i="18"/>
  <c r="AI72" i="2"/>
  <c r="AI20" i="5"/>
  <c r="AI60" i="3"/>
  <c r="AI71" i="2"/>
  <c r="AJ60" i="11"/>
  <c r="AJ20" i="9"/>
  <c r="AH62" i="18"/>
  <c r="AI61" i="8"/>
  <c r="A104" i="3"/>
  <c r="A155" i="4"/>
  <c r="A104" i="8"/>
  <c r="AH83" i="18" l="1"/>
  <c r="AH67" i="18"/>
  <c r="AI64" i="18"/>
  <c r="AH37" i="18"/>
  <c r="AI37" i="18" s="1"/>
  <c r="AH28" i="18"/>
  <c r="AI28" i="18" s="1"/>
  <c r="AJ60" i="12"/>
  <c r="AI68" i="18"/>
  <c r="AJ60" i="20"/>
  <c r="AJ41" i="17"/>
  <c r="AI10" i="17"/>
  <c r="AJ10" i="17" s="1"/>
  <c r="AH31" i="18"/>
  <c r="AI31" i="18" s="1"/>
  <c r="AJ41" i="11"/>
  <c r="AI10" i="11"/>
  <c r="AJ10" i="11" s="1"/>
  <c r="AJ40" i="15"/>
  <c r="AI9" i="15"/>
  <c r="AJ9" i="15" s="1"/>
  <c r="AI59" i="18"/>
  <c r="AJ60" i="5"/>
  <c r="AI66" i="18"/>
  <c r="AJ61" i="10"/>
  <c r="AJ60" i="13"/>
  <c r="AH14" i="18"/>
  <c r="AI14" i="18" s="1"/>
  <c r="AI57" i="18"/>
  <c r="AI10" i="3"/>
  <c r="AJ10" i="3" s="1"/>
  <c r="AJ35" i="3"/>
  <c r="AJ61" i="13"/>
  <c r="AJ61" i="14"/>
  <c r="AH56" i="18"/>
  <c r="AI10" i="14"/>
  <c r="AJ10" i="14" s="1"/>
  <c r="AJ29" i="14"/>
  <c r="AJ28" i="12"/>
  <c r="AI9" i="12"/>
  <c r="AJ9" i="12" s="1"/>
  <c r="AI9" i="20"/>
  <c r="AJ9" i="20" s="1"/>
  <c r="AJ28" i="20"/>
  <c r="AJ28" i="13"/>
  <c r="AI9" i="13"/>
  <c r="AJ9" i="13" s="1"/>
  <c r="AJ23" i="13"/>
  <c r="AI10" i="13"/>
  <c r="AJ10" i="13" s="1"/>
  <c r="AH15" i="18"/>
  <c r="AI15" i="18" s="1"/>
  <c r="AI58" i="18"/>
  <c r="AJ60" i="16"/>
  <c r="AH85" i="18"/>
  <c r="AI9" i="16"/>
  <c r="AJ9" i="16" s="1"/>
  <c r="AJ22" i="16"/>
  <c r="AH60" i="18"/>
  <c r="AJ61" i="12"/>
  <c r="AH19" i="18"/>
  <c r="AI19" i="18" s="1"/>
  <c r="AI62" i="18"/>
  <c r="AI9" i="5"/>
  <c r="AJ9" i="5" s="1"/>
  <c r="AJ20" i="5"/>
  <c r="AH29" i="18"/>
  <c r="AI29" i="18" s="1"/>
  <c r="AI72" i="18"/>
  <c r="AI61" i="2"/>
  <c r="AJ61" i="2" s="1"/>
  <c r="AI21" i="2"/>
  <c r="AI76" i="18"/>
  <c r="AH33" i="18"/>
  <c r="AI33" i="18" s="1"/>
  <c r="AI77" i="18"/>
  <c r="AH34" i="18"/>
  <c r="AI34" i="18" s="1"/>
  <c r="AI86" i="18"/>
  <c r="AH43" i="18"/>
  <c r="AI43" i="18" s="1"/>
  <c r="AI60" i="2"/>
  <c r="AJ60" i="2" s="1"/>
  <c r="AI20" i="2"/>
  <c r="AI9" i="17"/>
  <c r="AJ9" i="17" s="1"/>
  <c r="AJ20" i="17"/>
  <c r="AH70" i="18"/>
  <c r="AJ61" i="8"/>
  <c r="AJ60" i="3"/>
  <c r="AH81" i="18"/>
  <c r="AI67" i="18"/>
  <c r="AH24" i="18"/>
  <c r="AI24" i="18" s="1"/>
  <c r="AH40" i="18" l="1"/>
  <c r="AI40" i="18" s="1"/>
  <c r="AI83" i="18"/>
  <c r="AH13" i="18"/>
  <c r="AI13" i="18" s="1"/>
  <c r="AI56" i="18"/>
  <c r="AI85" i="18"/>
  <c r="AH42" i="18"/>
  <c r="AI42" i="18" s="1"/>
  <c r="AH17" i="18"/>
  <c r="AI17" i="18" s="1"/>
  <c r="AI60" i="18"/>
  <c r="AH38" i="18"/>
  <c r="AI81" i="18"/>
  <c r="AH52" i="18"/>
  <c r="AI52" i="18" s="1"/>
  <c r="AI10" i="2"/>
  <c r="AJ10" i="2" s="1"/>
  <c r="AJ21" i="2"/>
  <c r="AH27" i="18"/>
  <c r="AI70" i="18"/>
  <c r="AH53" i="18"/>
  <c r="AI53" i="18" s="1"/>
  <c r="AI9" i="2"/>
  <c r="AJ9" i="2" s="1"/>
  <c r="AJ20" i="2"/>
  <c r="AI27" i="18" l="1"/>
  <c r="AH10" i="18"/>
  <c r="AI10" i="18" s="1"/>
  <c r="AI38" i="18"/>
  <c r="AH9" i="18"/>
  <c r="AI9" i="18" s="1"/>
</calcChain>
</file>

<file path=xl/sharedStrings.xml><?xml version="1.0" encoding="utf-8"?>
<sst xmlns="http://schemas.openxmlformats.org/spreadsheetml/2006/main" count="3991" uniqueCount="79">
  <si>
    <t>Unid.</t>
  </si>
  <si>
    <t>TOTAL</t>
  </si>
  <si>
    <t>PROGRAMAS</t>
  </si>
  <si>
    <t>U.F.</t>
  </si>
  <si>
    <t>PERÍODO</t>
  </si>
  <si>
    <t>Total</t>
  </si>
  <si>
    <t>Mantención de Viviendas SERVIU (SMVS)</t>
  </si>
  <si>
    <t>Total País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</si>
  <si>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</si>
  <si>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</si>
  <si>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</si>
  <si>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</si>
  <si>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</si>
  <si>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</si>
  <si>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</si>
  <si>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</si>
  <si>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</si>
  <si>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</si>
  <si>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</si>
  <si>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</si>
  <si>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Magallanes</t>
  </si>
  <si>
    <t>Metropolitana</t>
  </si>
  <si>
    <t>UF</t>
  </si>
  <si>
    <t>SECTORES VULNERABLES</t>
  </si>
  <si>
    <t>Rural DS 145</t>
  </si>
  <si>
    <t>Fondo Solidario de Vivienda (FSV) DS 174</t>
  </si>
  <si>
    <t>Fondo Solidario de Elección de Vivienda (FSEV)  DS 49</t>
  </si>
  <si>
    <t>SECTORES MEDIOS Y EMERGENTES</t>
  </si>
  <si>
    <t>Sistema Subsidio Habitacional DS 40</t>
  </si>
  <si>
    <t>Subsidio Habitacional Extraordinario para Adquisición de Vivienda Económica DS 4</t>
  </si>
  <si>
    <t>Sistema Integrado de Subsidios  DS 01</t>
  </si>
  <si>
    <t>Protección Patrimonio Familiar (PPPF) DS 255</t>
  </si>
  <si>
    <t>ARRIENDO</t>
  </si>
  <si>
    <t xml:space="preserve"> P.E.T.                                       DS 235</t>
  </si>
  <si>
    <t>General Unificado                                                                         DS 44</t>
  </si>
  <si>
    <t>Leasing Habitacional                                                                 DS 120</t>
  </si>
  <si>
    <t xml:space="preserve"> Básica Privada</t>
  </si>
  <si>
    <t>Subsidio Térmico                                   DS 255, TITULO II</t>
  </si>
  <si>
    <t>Sistemas Solares                                  DS 255, TITULO II</t>
  </si>
  <si>
    <t>Subsidio al Arriendo                                     DS 52</t>
  </si>
  <si>
    <t>POR AÑO Y PROGRAMA</t>
  </si>
  <si>
    <t>Progresiva  etapa I y  II                                                        DS 140</t>
  </si>
  <si>
    <t>Progresiva  etapa I y  II                                                                         DS 140</t>
  </si>
  <si>
    <t>MINISTERIO DE  VIVIENDA Y URBANISMO</t>
  </si>
  <si>
    <t xml:space="preserve"> Básica Privada                                              DS 62</t>
  </si>
  <si>
    <t>Sistemas Solares                                                          DS 255, TITULO II</t>
  </si>
  <si>
    <t>Programa Extraordinario de Reactivación e Integración Social     DS 116</t>
  </si>
  <si>
    <t xml:space="preserve"> P.E.T.     DS 235</t>
  </si>
  <si>
    <t>REGIÓN</t>
  </si>
  <si>
    <t>Programa Integración Social y Territorial DS19</t>
  </si>
  <si>
    <t>Aysén</t>
  </si>
  <si>
    <t>MEJORAMIENTO Y MANTENCIÓN DE VIVIENDA</t>
  </si>
  <si>
    <t>Habitabilidad Rural  DS 10</t>
  </si>
  <si>
    <t>EQUIPO DE ESTADISTICAS – COMISIÓN DE ESTUDIOS HABITACIONALES Y URBANOS</t>
  </si>
  <si>
    <t>POR AÑO Y REGIÓN</t>
  </si>
  <si>
    <t>SECTORES MEDIOS                                                                       Y EMERGENTES</t>
  </si>
  <si>
    <t>SUBSIDIOS REGULAR OTORGADOS POR PROGRAMA</t>
  </si>
  <si>
    <t>SUBSIDIOS RECONSTRUCCIÓN OTORGADOS POR PROGRAMA</t>
  </si>
  <si>
    <t>SUBSIDIOS TOTAL OTORGADOS POR PROGRAMA</t>
  </si>
  <si>
    <t>SUBSIDIOS REGULAR OTORGADOS POR REGIÓN</t>
  </si>
  <si>
    <t>SUBSIDIOS RECONSTRUCCIÓN OTORGADOS POR REGIÓN</t>
  </si>
  <si>
    <t>SUBSIDIOS TOTAL OTORGADOS POR REGIÓN</t>
  </si>
  <si>
    <t>PROGRAMA</t>
  </si>
  <si>
    <r>
      <t xml:space="preserve">SUBSIDIOS OTORGADOS PROGRAMA </t>
    </r>
    <r>
      <rPr>
        <b/>
        <sz val="14"/>
        <color indexed="30"/>
        <rFont val="Arial"/>
        <family val="2"/>
      </rPr>
      <t>REGULAR</t>
    </r>
  </si>
  <si>
    <r>
      <t xml:space="preserve">SUBSIDIOS OTORGADOS PROGRAMA </t>
    </r>
    <r>
      <rPr>
        <b/>
        <sz val="14"/>
        <color indexed="30"/>
        <rFont val="Arial"/>
        <family val="2"/>
      </rPr>
      <t>RECONSTRUCCIÓN</t>
    </r>
  </si>
  <si>
    <t>SUBSIDIOS OTORGADOS PROGRAMA REGULAR Y RECONSTRUCCIÓN</t>
  </si>
  <si>
    <t>Programa de Mejoramiento Viviendas y Barrios (DS 27)</t>
  </si>
  <si>
    <t>Ñuble</t>
  </si>
  <si>
    <t>General Unificado
DS 44</t>
  </si>
  <si>
    <t>Leasing Habitacional
DS 120</t>
  </si>
  <si>
    <t>Sistema Integrado de Subsidios
DS 01</t>
  </si>
  <si>
    <t>Programa Extraordinario de Reactivación e Integración Social DS 116</t>
  </si>
  <si>
    <t>Protección Patrimonio Familiar (PPPF)
DS 255</t>
  </si>
  <si>
    <t>Subsidio Térmico
DS 255, TITULO II</t>
  </si>
  <si>
    <t>Sistemas Solares
DS 255, TITULO II</t>
  </si>
  <si>
    <t>Subsidio al Arriendo
DS 52</t>
  </si>
  <si>
    <t>FUENTE: reporte mensual Metas Subsidios Asignados DPH a DIFIN</t>
  </si>
  <si>
    <t>PERIODO: 1990 - JULIO 2021</t>
  </si>
  <si>
    <t>Publicado el 10-08-2021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</si>
</sst>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_-* #,##0.00_-;\-* #,##0.00_-;_-* &quot;-&quot;??_-;_-@_-"/>
    <numFmt numFmtId="165" formatCode="_-* #,##0.00\ _€_-;\-* #,##0.00\ _€_-;_-* &quot;-&quot;??\ _€_-;_-@_-"/>
    <numFmt numFmtId="166" formatCode="_-[$€]* #,##0.00_-;\-[$€]* #,##0.00_-;_-[$€]* &quot;-&quot;??_-;_-@_-"/>
    <numFmt numFmtId="167" formatCode="#"/>
    <numFmt numFmtId="168" formatCode="_-[$€]\ * #,##0.00_-;\-[$€]\ * #,##0.00_-;_-[$€]\ * &quot;-&quot;??_-;_-@_-"/>
    <numFmt numFmtId="169" formatCode="_-* #,##0\ _p_t_a_-;\-* #,##0\ _p_t_a_-;_-* &quot;-&quot;\ _p_t_a_-;_-@_-"/>
    <numFmt numFmtId="170" formatCode="_-* #,##0.00\ _p_t_a_-;\-* #,##0.00\ _p_t_a_-;_-* &quot;-&quot;??\ _p_t_a_-;_-@_-"/>
    <numFmt numFmtId="171" formatCode="_-* #,##0.00_-;\-* #,##0.00_-;_-* \-??_-;_-@_-"/>
  </numFmts>
  <fonts count="42" x14ac:knownFonts="1">
    <font>
      <sz val="10"/>
      <name val="Arial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sz val="10"/>
      <name val="Century Gothic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thin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hair">
        <color indexed="2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7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0" fontId="24" fillId="0" borderId="0">
      <alignment vertical="top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" fillId="0" borderId="0">
      <alignment vertical="top"/>
    </xf>
    <xf numFmtId="0" fontId="2" fillId="0" borderId="0">
      <alignment vertical="top"/>
    </xf>
    <xf numFmtId="0" fontId="17" fillId="0" borderId="0" applyNumberFormat="0" applyFill="0" applyBorder="0" applyAlignment="0" applyProtection="0"/>
    <xf numFmtId="167" fontId="22" fillId="0" borderId="0">
      <protection locked="0"/>
    </xf>
    <xf numFmtId="167" fontId="22" fillId="0" borderId="0">
      <protection locked="0"/>
    </xf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6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2" fillId="0" borderId="0">
      <protection locked="0"/>
    </xf>
    <xf numFmtId="0" fontId="38" fillId="0" borderId="0"/>
    <xf numFmtId="0" fontId="39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top"/>
    </xf>
    <xf numFmtId="0" fontId="3" fillId="0" borderId="0"/>
    <xf numFmtId="0" fontId="3" fillId="0" borderId="0"/>
    <xf numFmtId="0" fontId="38" fillId="0" borderId="0"/>
    <xf numFmtId="0" fontId="2" fillId="0" borderId="0"/>
    <xf numFmtId="0" fontId="2" fillId="0" borderId="0">
      <alignment vertical="top"/>
    </xf>
    <xf numFmtId="0" fontId="3" fillId="0" borderId="0">
      <alignment vertical="top"/>
    </xf>
    <xf numFmtId="0" fontId="37" fillId="0" borderId="0"/>
    <xf numFmtId="0" fontId="39" fillId="0" borderId="0"/>
    <xf numFmtId="0" fontId="38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22" fillId="0" borderId="9">
      <protection locked="0"/>
    </xf>
    <xf numFmtId="0" fontId="16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/>
    <xf numFmtId="3" fontId="5" fillId="0" borderId="0" xfId="0" applyNumberFormat="1" applyFont="1" applyFill="1"/>
    <xf numFmtId="3" fontId="3" fillId="0" borderId="0" xfId="0" applyNumberFormat="1" applyFont="1" applyFill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3" fontId="27" fillId="0" borderId="0" xfId="0" applyNumberFormat="1" applyFont="1" applyFill="1" applyAlignment="1">
      <alignment vertical="center"/>
    </xf>
    <xf numFmtId="0" fontId="40" fillId="23" borderId="0" xfId="81" applyFont="1" applyFill="1" applyAlignment="1">
      <alignment vertical="center"/>
    </xf>
    <xf numFmtId="0" fontId="40" fillId="23" borderId="0" xfId="81" applyFont="1" applyFill="1" applyAlignment="1">
      <alignment horizontal="left" vertical="center"/>
    </xf>
    <xf numFmtId="0" fontId="28" fillId="0" borderId="0" xfId="0" applyFont="1"/>
    <xf numFmtId="0" fontId="29" fillId="0" borderId="0" xfId="0" quotePrefix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/>
    <xf numFmtId="3" fontId="5" fillId="0" borderId="28" xfId="0" applyNumberFormat="1" applyFont="1" applyFill="1" applyBorder="1"/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0" xfId="81" applyFont="1" applyFill="1" applyAlignment="1">
      <alignment horizontal="left" vertical="center"/>
    </xf>
    <xf numFmtId="0" fontId="5" fillId="0" borderId="0" xfId="81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4" fillId="0" borderId="0" xfId="0" applyFont="1"/>
    <xf numFmtId="0" fontId="29" fillId="0" borderId="33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3" fontId="5" fillId="0" borderId="39" xfId="0" applyNumberFormat="1" applyFont="1" applyFill="1" applyBorder="1"/>
    <xf numFmtId="3" fontId="5" fillId="0" borderId="40" xfId="0" applyNumberFormat="1" applyFont="1" applyFill="1" applyBorder="1"/>
    <xf numFmtId="0" fontId="31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43" xfId="0" applyNumberFormat="1" applyFont="1" applyFill="1" applyBorder="1"/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/>
    <xf numFmtId="0" fontId="34" fillId="25" borderId="0" xfId="0" applyFont="1" applyFill="1" applyAlignment="1">
      <alignment vertical="center"/>
    </xf>
    <xf numFmtId="0" fontId="35" fillId="25" borderId="0" xfId="0" applyFont="1" applyFill="1"/>
    <xf numFmtId="0" fontId="34" fillId="0" borderId="0" xfId="0" applyFont="1" applyFill="1" applyAlignment="1">
      <alignment horizontal="centerContinuous"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3" fontId="35" fillId="24" borderId="18" xfId="0" applyNumberFormat="1" applyFont="1" applyFill="1" applyBorder="1" applyAlignment="1">
      <alignment vertical="center"/>
    </xf>
    <xf numFmtId="3" fontId="35" fillId="24" borderId="23" xfId="0" applyNumberFormat="1" applyFont="1" applyFill="1" applyBorder="1" applyAlignment="1">
      <alignment vertical="center"/>
    </xf>
    <xf numFmtId="3" fontId="35" fillId="24" borderId="19" xfId="0" applyNumberFormat="1" applyFont="1" applyFill="1" applyBorder="1" applyAlignment="1">
      <alignment vertical="center"/>
    </xf>
    <xf numFmtId="3" fontId="35" fillId="24" borderId="24" xfId="0" applyNumberFormat="1" applyFont="1" applyFill="1" applyBorder="1" applyAlignment="1">
      <alignment vertical="center"/>
    </xf>
    <xf numFmtId="3" fontId="35" fillId="24" borderId="46" xfId="0" applyNumberFormat="1" applyFont="1" applyFill="1" applyBorder="1" applyAlignment="1">
      <alignment vertical="center"/>
    </xf>
    <xf numFmtId="3" fontId="35" fillId="24" borderId="37" xfId="0" applyNumberFormat="1" applyFont="1" applyFill="1" applyBorder="1" applyAlignment="1">
      <alignment vertical="center"/>
    </xf>
    <xf numFmtId="3" fontId="34" fillId="0" borderId="49" xfId="0" applyNumberFormat="1" applyFont="1" applyFill="1" applyBorder="1" applyAlignment="1">
      <alignment vertical="center"/>
    </xf>
    <xf numFmtId="3" fontId="34" fillId="0" borderId="39" xfId="0" applyNumberFormat="1" applyFont="1" applyFill="1" applyBorder="1" applyAlignment="1">
      <alignment vertical="center"/>
    </xf>
    <xf numFmtId="3" fontId="34" fillId="0" borderId="50" xfId="0" applyNumberFormat="1" applyFont="1" applyFill="1" applyBorder="1" applyAlignment="1">
      <alignment vertical="center"/>
    </xf>
    <xf numFmtId="3" fontId="34" fillId="0" borderId="4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3" fontId="3" fillId="0" borderId="51" xfId="0" applyNumberFormat="1" applyFont="1" applyFill="1" applyBorder="1"/>
    <xf numFmtId="3" fontId="3" fillId="0" borderId="52" xfId="0" applyNumberFormat="1" applyFont="1" applyFill="1" applyBorder="1"/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left"/>
    </xf>
    <xf numFmtId="3" fontId="35" fillId="0" borderId="46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1" fillId="26" borderId="53" xfId="0" applyNumberFormat="1" applyFont="1" applyFill="1" applyBorder="1" applyAlignment="1">
      <alignment horizontal="center" vertical="center"/>
    </xf>
    <xf numFmtId="0" fontId="41" fillId="26" borderId="54" xfId="0" applyNumberFormat="1" applyFont="1" applyFill="1" applyBorder="1" applyAlignment="1">
      <alignment horizontal="center" vertical="center"/>
    </xf>
    <xf numFmtId="3" fontId="2" fillId="0" borderId="74" xfId="87" applyNumberFormat="1" applyFont="1" applyFill="1" applyBorder="1" applyAlignment="1">
      <alignment horizontal="right" vertical="center" indent="1"/>
    </xf>
    <xf numFmtId="3" fontId="2" fillId="0" borderId="75" xfId="87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41" fillId="26" borderId="17" xfId="0" applyNumberFormat="1" applyFont="1" applyFill="1" applyBorder="1" applyAlignment="1">
      <alignment horizontal="center" vertical="center"/>
    </xf>
    <xf numFmtId="0" fontId="41" fillId="26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/>
    <xf numFmtId="3" fontId="5" fillId="0" borderId="38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/>
    <xf numFmtId="41" fontId="3" fillId="0" borderId="15" xfId="0" applyNumberFormat="1" applyFont="1" applyFill="1" applyBorder="1"/>
    <xf numFmtId="41" fontId="3" fillId="0" borderId="44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3" fillId="0" borderId="44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3" fontId="34" fillId="0" borderId="76" xfId="0" applyNumberFormat="1" applyFont="1" applyFill="1" applyBorder="1" applyAlignment="1">
      <alignment vertical="center"/>
    </xf>
    <xf numFmtId="3" fontId="34" fillId="0" borderId="77" xfId="0" applyNumberFormat="1" applyFont="1" applyFill="1" applyBorder="1" applyAlignment="1">
      <alignment vertical="center"/>
    </xf>
    <xf numFmtId="1" fontId="5" fillId="0" borderId="38" xfId="0" quotePrefix="1" applyNumberFormat="1" applyFont="1" applyFill="1" applyBorder="1" applyAlignment="1">
      <alignment horizontal="center" vertical="center" wrapText="1"/>
    </xf>
    <xf numFmtId="1" fontId="5" fillId="0" borderId="35" xfId="0" quotePrefix="1" applyNumberFormat="1" applyFont="1" applyFill="1" applyBorder="1" applyAlignment="1">
      <alignment horizontal="center" vertical="center" wrapText="1"/>
    </xf>
    <xf numFmtId="1" fontId="6" fillId="0" borderId="38" xfId="0" quotePrefix="1" applyNumberFormat="1" applyFont="1" applyFill="1" applyBorder="1" applyAlignment="1">
      <alignment horizontal="center" vertical="center" wrapText="1"/>
    </xf>
    <xf numFmtId="1" fontId="6" fillId="0" borderId="35" xfId="0" quotePrefix="1" applyNumberFormat="1" applyFont="1" applyFill="1" applyBorder="1" applyAlignment="1">
      <alignment horizontal="center" vertical="center" wrapText="1"/>
    </xf>
    <xf numFmtId="1" fontId="26" fillId="27" borderId="38" xfId="0" quotePrefix="1" applyNumberFormat="1" applyFont="1" applyFill="1" applyBorder="1" applyAlignment="1">
      <alignment horizontal="center" vertical="center" wrapText="1"/>
    </xf>
    <xf numFmtId="1" fontId="26" fillId="27" borderId="35" xfId="0" quotePrefix="1" applyNumberFormat="1" applyFont="1" applyFill="1" applyBorder="1" applyAlignment="1">
      <alignment horizontal="center" vertical="center" wrapText="1"/>
    </xf>
    <xf numFmtId="1" fontId="5" fillId="0" borderId="59" xfId="0" quotePrefix="1" applyNumberFormat="1" applyFont="1" applyFill="1" applyBorder="1" applyAlignment="1">
      <alignment horizontal="center" vertical="center" textRotation="90" wrapText="1"/>
    </xf>
    <xf numFmtId="1" fontId="5" fillId="0" borderId="53" xfId="0" quotePrefix="1" applyNumberFormat="1" applyFont="1" applyFill="1" applyBorder="1" applyAlignment="1">
      <alignment horizontal="center" vertical="center" textRotation="90" wrapText="1"/>
    </xf>
    <xf numFmtId="1" fontId="26" fillId="27" borderId="54" xfId="0" quotePrefix="1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1" fontId="5" fillId="0" borderId="48" xfId="0" quotePrefix="1" applyNumberFormat="1" applyFont="1" applyFill="1" applyBorder="1" applyAlignment="1">
      <alignment horizontal="center" vertical="center" wrapText="1"/>
    </xf>
    <xf numFmtId="1" fontId="5" fillId="0" borderId="54" xfId="0" quotePrefix="1" applyNumberFormat="1" applyFont="1" applyFill="1" applyBorder="1" applyAlignment="1">
      <alignment horizontal="center" vertical="center" wrapText="1"/>
    </xf>
    <xf numFmtId="1" fontId="5" fillId="0" borderId="36" xfId="0" quotePrefix="1" applyNumberFormat="1" applyFont="1" applyFill="1" applyBorder="1" applyAlignment="1">
      <alignment horizontal="center" vertical="center" textRotation="90" wrapText="1"/>
    </xf>
    <xf numFmtId="1" fontId="5" fillId="0" borderId="60" xfId="0" quotePrefix="1" applyNumberFormat="1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1" fillId="26" borderId="64" xfId="0" applyFont="1" applyFill="1" applyBorder="1" applyAlignment="1">
      <alignment horizontal="center" vertical="center" wrapText="1"/>
    </xf>
    <xf numFmtId="0" fontId="41" fillId="26" borderId="65" xfId="0" applyFont="1" applyFill="1" applyBorder="1" applyAlignment="1">
      <alignment horizontal="center" vertical="center" wrapText="1"/>
    </xf>
    <xf numFmtId="0" fontId="41" fillId="26" borderId="66" xfId="0" applyFont="1" applyFill="1" applyBorder="1" applyAlignment="1">
      <alignment horizontal="center" vertical="center" wrapText="1"/>
    </xf>
    <xf numFmtId="0" fontId="41" fillId="26" borderId="67" xfId="0" applyFont="1" applyFill="1" applyBorder="1" applyAlignment="1">
      <alignment horizontal="center" vertical="center" wrapText="1"/>
    </xf>
    <xf numFmtId="0" fontId="41" fillId="26" borderId="68" xfId="0" applyFont="1" applyFill="1" applyBorder="1" applyAlignment="1">
      <alignment horizontal="center" vertical="center" wrapText="1"/>
    </xf>
    <xf numFmtId="0" fontId="41" fillId="26" borderId="69" xfId="0" applyFont="1" applyFill="1" applyBorder="1" applyAlignment="1">
      <alignment horizontal="center" vertical="center" wrapText="1"/>
    </xf>
    <xf numFmtId="0" fontId="41" fillId="26" borderId="70" xfId="0" applyFont="1" applyFill="1" applyBorder="1" applyAlignment="1">
      <alignment horizontal="center" vertical="center"/>
    </xf>
    <xf numFmtId="0" fontId="41" fillId="26" borderId="71" xfId="0" applyFont="1" applyFill="1" applyBorder="1" applyAlignment="1">
      <alignment horizontal="center" vertical="center"/>
    </xf>
    <xf numFmtId="1" fontId="5" fillId="0" borderId="38" xfId="0" quotePrefix="1" applyNumberFormat="1" applyFont="1" applyFill="1" applyBorder="1" applyAlignment="1">
      <alignment horizontal="center" vertical="center" textRotation="90" wrapText="1"/>
    </xf>
    <xf numFmtId="1" fontId="5" fillId="0" borderId="37" xfId="0" quotePrefix="1" applyNumberFormat="1" applyFont="1" applyFill="1" applyBorder="1" applyAlignment="1">
      <alignment horizontal="center" vertical="center" textRotation="90" wrapText="1"/>
    </xf>
    <xf numFmtId="1" fontId="5" fillId="0" borderId="35" xfId="0" quotePrefix="1" applyNumberFormat="1" applyFont="1" applyFill="1" applyBorder="1" applyAlignment="1">
      <alignment horizontal="center" vertical="center" textRotation="90" wrapText="1"/>
    </xf>
    <xf numFmtId="0" fontId="41" fillId="28" borderId="29" xfId="0" applyFont="1" applyFill="1" applyBorder="1" applyAlignment="1">
      <alignment horizontal="center"/>
    </xf>
    <xf numFmtId="0" fontId="41" fillId="28" borderId="30" xfId="0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horizontal="left" vertical="center"/>
    </xf>
    <xf numFmtId="3" fontId="5" fillId="0" borderId="73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alculation 2" xfId="27"/>
    <cellStyle name="Check Cell" xfId="28"/>
    <cellStyle name="Dia" xfId="29"/>
    <cellStyle name="Encabez1" xfId="30"/>
    <cellStyle name="Encabez2" xfId="31"/>
    <cellStyle name="Estilo 1" xfId="32"/>
    <cellStyle name="Euro" xfId="33"/>
    <cellStyle name="Euro 2" xfId="34"/>
    <cellStyle name="Excel Built-in Comma" xfId="35"/>
    <cellStyle name="Excel Built-in Normal" xfId="36"/>
    <cellStyle name="Explanatory Text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Input 2" xfId="46"/>
    <cellStyle name="Linked Cell" xfId="47"/>
    <cellStyle name="Millares [0] 2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20" xfId="60"/>
    <cellStyle name="Millares 21" xfId="61"/>
    <cellStyle name="Millares 3" xfId="62"/>
    <cellStyle name="Millares 4" xfId="63"/>
    <cellStyle name="Millares 5" xfId="64"/>
    <cellStyle name="Millares 6" xfId="65"/>
    <cellStyle name="Millares 7" xfId="66"/>
    <cellStyle name="Millares 7 2" xfId="67"/>
    <cellStyle name="Millares 7 3" xfId="68"/>
    <cellStyle name="Millares 8" xfId="69"/>
    <cellStyle name="Millares 8 2" xfId="70"/>
    <cellStyle name="Millares 8 2 2" xfId="71"/>
    <cellStyle name="Millares 9" xfId="72"/>
    <cellStyle name="Monetario" xfId="73"/>
    <cellStyle name="Normal" xfId="0" builtinId="0"/>
    <cellStyle name="Normal 10" xfId="74"/>
    <cellStyle name="Normal 10 2" xfId="75"/>
    <cellStyle name="Normal 11" xfId="76"/>
    <cellStyle name="Normal 12" xfId="77"/>
    <cellStyle name="Normal 13" xfId="78"/>
    <cellStyle name="Normal 14" xfId="79"/>
    <cellStyle name="Normal 15" xfId="80"/>
    <cellStyle name="Normal 2" xfId="81"/>
    <cellStyle name="Normal 2 2" xfId="82"/>
    <cellStyle name="Normal 2 2 2" xfId="83"/>
    <cellStyle name="Normal 2 2 3" xfId="84"/>
    <cellStyle name="Normal 2 2 4" xfId="85"/>
    <cellStyle name="Normal 3" xfId="86"/>
    <cellStyle name="Normal 3 2" xfId="87"/>
    <cellStyle name="Normal 3 2 2" xfId="88"/>
    <cellStyle name="Normal 3 3" xfId="89"/>
    <cellStyle name="Normal 3 4" xfId="90"/>
    <cellStyle name="Normal 4" xfId="91"/>
    <cellStyle name="Normal 4 2" xfId="92"/>
    <cellStyle name="Normal 5" xfId="93"/>
    <cellStyle name="Normal 5 2" xfId="94"/>
    <cellStyle name="Normal 6" xfId="95"/>
    <cellStyle name="Normal 6 2" xfId="96"/>
    <cellStyle name="Normal 7" xfId="97"/>
    <cellStyle name="Normal 7 2" xfId="98"/>
    <cellStyle name="Normal 7 3" xfId="99"/>
    <cellStyle name="Normal 8" xfId="100"/>
    <cellStyle name="Normal 9" xfId="101"/>
    <cellStyle name="Note" xfId="102"/>
    <cellStyle name="Note 2" xfId="103"/>
    <cellStyle name="Output" xfId="104"/>
    <cellStyle name="Output 2" xfId="105"/>
    <cellStyle name="Porcentaje 2" xfId="106"/>
    <cellStyle name="Porcentaje 3" xfId="107"/>
    <cellStyle name="Porcentaje 3 2" xfId="108"/>
    <cellStyle name="Porcentaje 3 2 2" xfId="109"/>
    <cellStyle name="Porcentaje 3 3" xfId="110"/>
    <cellStyle name="Porcentaje 4" xfId="111"/>
    <cellStyle name="Porcentaje 5" xfId="112"/>
    <cellStyle name="Porcentaje 6" xfId="113"/>
    <cellStyle name="Porcentual 2" xfId="114"/>
    <cellStyle name="Title" xfId="115"/>
    <cellStyle name="Total 2" xfId="116"/>
    <cellStyle name="Warning Text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3163" name="1 Imagen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27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2379" name="1 Imagen">
          <a:extLst>
            <a:ext uri="{FF2B5EF4-FFF2-40B4-BE49-F238E27FC236}">
              <a16:creationId xmlns:a16="http://schemas.microsoft.com/office/drawing/2014/main" id="{00000000-0008-0000-0B00-00005B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3403" name="1 Imagen">
          <a:extLst>
            <a:ext uri="{FF2B5EF4-FFF2-40B4-BE49-F238E27FC236}">
              <a16:creationId xmlns:a16="http://schemas.microsoft.com/office/drawing/2014/main" id="{00000000-0008-0000-0C00-00005B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4427" name="1 Imagen">
          <a:extLst>
            <a:ext uri="{FF2B5EF4-FFF2-40B4-BE49-F238E27FC236}">
              <a16:creationId xmlns:a16="http://schemas.microsoft.com/office/drawing/2014/main" id="{00000000-0008-0000-0D00-00005B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5451" name="1 Imagen">
          <a:extLst>
            <a:ext uri="{FF2B5EF4-FFF2-40B4-BE49-F238E27FC236}">
              <a16:creationId xmlns:a16="http://schemas.microsoft.com/office/drawing/2014/main" id="{00000000-0008-0000-0E00-00005B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6475" name="1 Imagen">
          <a:extLst>
            <a:ext uri="{FF2B5EF4-FFF2-40B4-BE49-F238E27FC236}">
              <a16:creationId xmlns:a16="http://schemas.microsoft.com/office/drawing/2014/main" id="{00000000-0008-0000-0F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7499" name="1 Imagen">
          <a:extLst>
            <a:ext uri="{FF2B5EF4-FFF2-40B4-BE49-F238E27FC236}">
              <a16:creationId xmlns:a16="http://schemas.microsoft.com/office/drawing/2014/main" id="{00000000-0008-0000-1000-00005B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8523" name="1 Imagen">
          <a:extLst>
            <a:ext uri="{FF2B5EF4-FFF2-40B4-BE49-F238E27FC236}">
              <a16:creationId xmlns:a16="http://schemas.microsoft.com/office/drawing/2014/main" id="{00000000-0008-0000-1100-00005B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0</xdr:col>
      <xdr:colOff>2676525</xdr:colOff>
      <xdr:row>4</xdr:row>
      <xdr:rowOff>142875</xdr:rowOff>
    </xdr:to>
    <xdr:pic>
      <xdr:nvPicPr>
        <xdr:cNvPr id="2139" name="1 Imagen">
          <a:extLst>
            <a:ext uri="{FF2B5EF4-FFF2-40B4-BE49-F238E27FC236}">
              <a16:creationId xmlns:a16="http://schemas.microsoft.com/office/drawing/2014/main" id="{00000000-0008-0000-12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0"/>
          <a:ext cx="260508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4187" name="1 Imagen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5211" name="1 Imagen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6235" name="1 Imagen">
          <a:extLst>
            <a:ext uri="{FF2B5EF4-FFF2-40B4-BE49-F238E27FC236}">
              <a16:creationId xmlns:a16="http://schemas.microsoft.com/office/drawing/2014/main" id="{00000000-0008-0000-04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7259" name="1 Imagen">
          <a:extLst>
            <a:ext uri="{FF2B5EF4-FFF2-40B4-BE49-F238E27FC236}">
              <a16:creationId xmlns:a16="http://schemas.microsoft.com/office/drawing/2014/main" id="{00000000-0008-0000-05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27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9307" name="1 Imagen">
          <a:extLst>
            <a:ext uri="{FF2B5EF4-FFF2-40B4-BE49-F238E27FC236}">
              <a16:creationId xmlns:a16="http://schemas.microsoft.com/office/drawing/2014/main" id="{00000000-0008-0000-0700-00005B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0331" name="1 Imagen">
          <a:extLst>
            <a:ext uri="{FF2B5EF4-FFF2-40B4-BE49-F238E27FC236}">
              <a16:creationId xmlns:a16="http://schemas.microsoft.com/office/drawing/2014/main" id="{00000000-0008-0000-0800-00005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1355" name="1 Imagen">
          <a:extLst>
            <a:ext uri="{FF2B5EF4-FFF2-40B4-BE49-F238E27FC236}">
              <a16:creationId xmlns:a16="http://schemas.microsoft.com/office/drawing/2014/main" id="{00000000-0008-0000-0900-00005B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citacionds100.colabora.minvu.cl/Habita/Llamados/Llamados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Llamados"/>
      <sheetName val="Subsidios UF"/>
      <sheetName val="Subsidios Nº"/>
      <sheetName val="Viviendas N°"/>
      <sheetName val="Postulantes"/>
      <sheetName val="Listas"/>
      <sheetName val="Nº"/>
      <sheetName val="UF"/>
      <sheetName val="N° NR"/>
      <sheetName val="UF NR"/>
      <sheetName val="Hoja2"/>
      <sheetName val="Hoja1"/>
      <sheetName val="AP"/>
      <sheetName val="TA"/>
      <sheetName val="AN"/>
      <sheetName val="AT"/>
      <sheetName val="CO"/>
      <sheetName val="VA"/>
      <sheetName val="OH"/>
      <sheetName val="MA"/>
      <sheetName val="BI"/>
      <sheetName val="AR"/>
      <sheetName val="LR"/>
      <sheetName val="LL"/>
      <sheetName val="AI"/>
      <sheetName val="MG"/>
      <sheetName val="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Básica Serviu</v>
          </cell>
        </row>
        <row r="2">
          <cell r="F2" t="str">
            <v>Social Dinámica sin Deuda</v>
          </cell>
        </row>
        <row r="3">
          <cell r="F3" t="str">
            <v>Social Dinámica sin Deuda A.M.</v>
          </cell>
        </row>
        <row r="4">
          <cell r="F4" t="str">
            <v>Básica Privada</v>
          </cell>
        </row>
        <row r="5">
          <cell r="F5" t="str">
            <v>Progresiva Serviu</v>
          </cell>
        </row>
        <row r="6">
          <cell r="F6" t="str">
            <v>Progresiva Privada I</v>
          </cell>
        </row>
        <row r="7">
          <cell r="F7" t="str">
            <v>Progresiva Privada II</v>
          </cell>
        </row>
        <row r="8">
          <cell r="F8" t="str">
            <v>Subsidio Unificado</v>
          </cell>
        </row>
        <row r="9">
          <cell r="F9" t="str">
            <v>Fondos Concursables</v>
          </cell>
        </row>
        <row r="10">
          <cell r="F10" t="str">
            <v>Fondos Concursables Ch. B.</v>
          </cell>
        </row>
        <row r="11">
          <cell r="F11" t="str">
            <v>PET</v>
          </cell>
        </row>
        <row r="12">
          <cell r="F12" t="str">
            <v>PET Ch. B.</v>
          </cell>
        </row>
        <row r="13">
          <cell r="F13" t="str">
            <v>Subsidio Rural</v>
          </cell>
        </row>
        <row r="14">
          <cell r="F14" t="str">
            <v>Subsidio Rural Ch. B.</v>
          </cell>
        </row>
        <row r="15">
          <cell r="F15" t="str">
            <v>Basica Serviu A.M.</v>
          </cell>
        </row>
        <row r="16">
          <cell r="F16" t="str">
            <v>Basica Serviu sin Crédito</v>
          </cell>
        </row>
        <row r="17">
          <cell r="F17" t="str">
            <v>Subsidio Nuevo Reglamento</v>
          </cell>
        </row>
        <row r="18">
          <cell r="F18" t="str">
            <v>Mejoramiento Patrimonio Familiar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3CC33"/>
    <pageSetUpPr fitToPage="1"/>
  </sheetPr>
  <dimension ref="A1:W293"/>
  <sheetViews>
    <sheetView topLeftCell="E16" zoomScale="70" zoomScaleNormal="70" workbookViewId="0">
      <selection activeCell="T51" sqref="T51"/>
    </sheetView>
  </sheetViews>
  <sheetFormatPr baseColWidth="10" defaultRowHeight="12.75" customHeight="1" x14ac:dyDescent="0.2"/>
  <cols>
    <col min="1" max="1" width="11.140625" style="2" customWidth="1"/>
    <col min="2" max="2" width="34.28515625" style="2" customWidth="1"/>
    <col min="3" max="3" width="6.28515625" style="57" customWidth="1"/>
    <col min="4" max="4" width="15" style="100" customWidth="1"/>
    <col min="5" max="20" width="15" style="79" customWidth="1"/>
    <col min="21" max="16384" width="11.42578125" style="27"/>
  </cols>
  <sheetData>
    <row r="1" spans="1:20" ht="12.75" customHeight="1" x14ac:dyDescent="0.2">
      <c r="A1" s="32" t="s">
        <v>65</v>
      </c>
      <c r="C1" s="33"/>
      <c r="D1" s="78"/>
    </row>
    <row r="2" spans="1:20" ht="12.75" customHeight="1" x14ac:dyDescent="0.25">
      <c r="A2" s="31" t="s">
        <v>53</v>
      </c>
      <c r="C2" s="33"/>
      <c r="D2" s="78"/>
    </row>
    <row r="3" spans="1:20" ht="12" customHeight="1" x14ac:dyDescent="0.2">
      <c r="A3" s="3"/>
      <c r="C3" s="33"/>
      <c r="D3" s="78"/>
    </row>
    <row r="4" spans="1:20" ht="22.9" customHeight="1" x14ac:dyDescent="0.2">
      <c r="A4" s="67" t="s">
        <v>63</v>
      </c>
      <c r="B4" s="65"/>
      <c r="C4" s="66"/>
      <c r="D4" s="80"/>
      <c r="E4" s="81"/>
    </row>
    <row r="5" spans="1:20" ht="12.75" customHeight="1" x14ac:dyDescent="0.2">
      <c r="A5" s="29" t="s">
        <v>77</v>
      </c>
      <c r="C5" s="33"/>
      <c r="D5" s="78"/>
    </row>
    <row r="6" spans="1:20" ht="12.75" customHeight="1" x14ac:dyDescent="0.2">
      <c r="A6" s="3" t="s">
        <v>40</v>
      </c>
      <c r="B6" s="6"/>
      <c r="C6" s="46"/>
      <c r="D6" s="82"/>
    </row>
    <row r="7" spans="1:20" ht="12.75" customHeight="1" thickBot="1" x14ac:dyDescent="0.25">
      <c r="A7" s="3"/>
      <c r="B7"/>
      <c r="C7" s="47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1:20" ht="25.9" customHeight="1" x14ac:dyDescent="0.2">
      <c r="A8" s="160" t="s">
        <v>2</v>
      </c>
      <c r="B8" s="161"/>
      <c r="C8" s="48"/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83" t="s">
        <v>13</v>
      </c>
      <c r="J8" s="83" t="s">
        <v>14</v>
      </c>
      <c r="K8" s="83" t="s">
        <v>15</v>
      </c>
      <c r="L8" s="83" t="s">
        <v>67</v>
      </c>
      <c r="M8" s="83" t="s">
        <v>16</v>
      </c>
      <c r="N8" s="83" t="s">
        <v>17</v>
      </c>
      <c r="O8" s="83" t="s">
        <v>18</v>
      </c>
      <c r="P8" s="83" t="s">
        <v>19</v>
      </c>
      <c r="Q8" s="83" t="s">
        <v>50</v>
      </c>
      <c r="R8" s="83" t="s">
        <v>20</v>
      </c>
      <c r="S8" s="83" t="s">
        <v>21</v>
      </c>
      <c r="T8" s="84" t="s">
        <v>5</v>
      </c>
    </row>
    <row r="9" spans="1:20" ht="12.75" customHeight="1" x14ac:dyDescent="0.2">
      <c r="A9" s="151" t="s">
        <v>23</v>
      </c>
      <c r="B9" s="145" t="s">
        <v>24</v>
      </c>
      <c r="C9" s="49" t="s">
        <v>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>
        <f>SUM(D9:S9)</f>
        <v>0</v>
      </c>
    </row>
    <row r="10" spans="1:20" ht="12.75" customHeight="1" x14ac:dyDescent="0.2">
      <c r="A10" s="158"/>
      <c r="B10" s="146"/>
      <c r="C10" s="50" t="s">
        <v>22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>
        <f t="shared" ref="T10:T52" si="0">SUM(D10:S10)</f>
        <v>0</v>
      </c>
    </row>
    <row r="11" spans="1:20" ht="12.75" customHeight="1" x14ac:dyDescent="0.2">
      <c r="A11" s="158"/>
      <c r="B11" s="145" t="s">
        <v>41</v>
      </c>
      <c r="C11" s="49" t="s"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>
        <f t="shared" si="0"/>
        <v>0</v>
      </c>
    </row>
    <row r="12" spans="1:20" ht="12.75" customHeight="1" x14ac:dyDescent="0.2">
      <c r="A12" s="158"/>
      <c r="B12" s="146"/>
      <c r="C12" s="50" t="s">
        <v>22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>
        <f t="shared" si="0"/>
        <v>0</v>
      </c>
    </row>
    <row r="13" spans="1:20" ht="12.75" customHeight="1" x14ac:dyDescent="0.2">
      <c r="A13" s="158"/>
      <c r="B13" s="145" t="s">
        <v>44</v>
      </c>
      <c r="C13" s="49" t="s">
        <v>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>
        <f t="shared" si="0"/>
        <v>0</v>
      </c>
    </row>
    <row r="14" spans="1:20" ht="12.75" customHeight="1" x14ac:dyDescent="0.2">
      <c r="A14" s="158"/>
      <c r="B14" s="146"/>
      <c r="C14" s="50" t="s">
        <v>22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>
        <f t="shared" si="0"/>
        <v>0</v>
      </c>
    </row>
    <row r="15" spans="1:20" ht="12.75" customHeight="1" x14ac:dyDescent="0.2">
      <c r="A15" s="158"/>
      <c r="B15" s="147" t="s">
        <v>25</v>
      </c>
      <c r="C15" s="49" t="s">
        <v>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>
        <f t="shared" si="0"/>
        <v>0</v>
      </c>
    </row>
    <row r="16" spans="1:20" ht="12.75" customHeight="1" x14ac:dyDescent="0.2">
      <c r="A16" s="158"/>
      <c r="B16" s="148"/>
      <c r="C16" s="50" t="s">
        <v>22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>
        <f t="shared" si="0"/>
        <v>0</v>
      </c>
    </row>
    <row r="17" spans="1:20" s="7" customFormat="1" ht="12.75" customHeight="1" x14ac:dyDescent="0.2">
      <c r="A17" s="158"/>
      <c r="B17" s="149" t="s">
        <v>26</v>
      </c>
      <c r="C17" s="51" t="s">
        <v>0</v>
      </c>
      <c r="D17" s="90">
        <v>662</v>
      </c>
      <c r="E17" s="90">
        <v>40</v>
      </c>
      <c r="F17" s="90">
        <v>676</v>
      </c>
      <c r="G17" s="90">
        <v>256</v>
      </c>
      <c r="H17" s="90">
        <v>458</v>
      </c>
      <c r="I17" s="90">
        <v>1091</v>
      </c>
      <c r="J17" s="90">
        <v>934</v>
      </c>
      <c r="K17" s="90">
        <v>885</v>
      </c>
      <c r="L17" s="90">
        <v>568</v>
      </c>
      <c r="M17" s="90">
        <v>1505</v>
      </c>
      <c r="N17" s="90">
        <v>2017</v>
      </c>
      <c r="O17" s="90">
        <v>617</v>
      </c>
      <c r="P17" s="90">
        <v>1017</v>
      </c>
      <c r="Q17" s="90">
        <v>35</v>
      </c>
      <c r="R17" s="90">
        <v>301</v>
      </c>
      <c r="S17" s="90">
        <v>4343</v>
      </c>
      <c r="T17" s="90">
        <f>SUM(D17:S17)</f>
        <v>15405</v>
      </c>
    </row>
    <row r="18" spans="1:20" s="7" customFormat="1" ht="12.75" customHeight="1" x14ac:dyDescent="0.2">
      <c r="A18" s="158"/>
      <c r="B18" s="150"/>
      <c r="C18" s="52" t="s">
        <v>22</v>
      </c>
      <c r="D18" s="92">
        <v>1100173.162</v>
      </c>
      <c r="E18" s="92">
        <v>193222.42</v>
      </c>
      <c r="F18" s="92">
        <v>1044977.004</v>
      </c>
      <c r="G18" s="92">
        <v>282990.641</v>
      </c>
      <c r="H18" s="92">
        <v>660047.88</v>
      </c>
      <c r="I18" s="92">
        <v>1044753.2028254142</v>
      </c>
      <c r="J18" s="92">
        <v>876701.51</v>
      </c>
      <c r="K18" s="92">
        <v>755284.51600000006</v>
      </c>
      <c r="L18" s="92">
        <v>502777.30000000005</v>
      </c>
      <c r="M18" s="92">
        <v>1486977.0459999999</v>
      </c>
      <c r="N18" s="92">
        <v>2000959.18</v>
      </c>
      <c r="O18" s="92">
        <v>653082.66</v>
      </c>
      <c r="P18" s="92">
        <v>1120240.868</v>
      </c>
      <c r="Q18" s="92">
        <v>60939.31</v>
      </c>
      <c r="R18" s="92">
        <v>403329</v>
      </c>
      <c r="S18" s="92">
        <v>4575804.9154885458</v>
      </c>
      <c r="T18" s="92">
        <f>SUM(D18:S18)</f>
        <v>16762260.615313962</v>
      </c>
    </row>
    <row r="19" spans="1:20" s="7" customFormat="1" ht="12.75" customHeight="1" x14ac:dyDescent="0.2">
      <c r="A19" s="158"/>
      <c r="B19" s="149" t="s">
        <v>52</v>
      </c>
      <c r="C19" s="51" t="s">
        <v>0</v>
      </c>
      <c r="D19" s="93">
        <v>0</v>
      </c>
      <c r="E19" s="93">
        <v>0</v>
      </c>
      <c r="F19" s="93">
        <v>0</v>
      </c>
      <c r="G19" s="93">
        <v>0</v>
      </c>
      <c r="H19" s="93">
        <v>1</v>
      </c>
      <c r="I19" s="93">
        <v>19</v>
      </c>
      <c r="J19" s="93">
        <v>61</v>
      </c>
      <c r="K19" s="93">
        <v>2</v>
      </c>
      <c r="L19" s="93">
        <v>0</v>
      </c>
      <c r="M19" s="93">
        <v>2</v>
      </c>
      <c r="N19" s="93">
        <v>8</v>
      </c>
      <c r="O19" s="93">
        <v>145</v>
      </c>
      <c r="P19" s="93">
        <v>0</v>
      </c>
      <c r="Q19" s="93">
        <v>3</v>
      </c>
      <c r="R19" s="93">
        <v>0</v>
      </c>
      <c r="S19" s="93">
        <v>9</v>
      </c>
      <c r="T19" s="94">
        <f t="shared" si="0"/>
        <v>250</v>
      </c>
    </row>
    <row r="20" spans="1:20" s="7" customFormat="1" ht="12.75" customHeight="1" x14ac:dyDescent="0.2">
      <c r="A20" s="159"/>
      <c r="B20" s="150"/>
      <c r="C20" s="52" t="s">
        <v>22</v>
      </c>
      <c r="D20" s="93">
        <v>0</v>
      </c>
      <c r="E20" s="93">
        <v>14431.785</v>
      </c>
      <c r="F20" s="93">
        <v>539</v>
      </c>
      <c r="G20" s="93">
        <v>0</v>
      </c>
      <c r="H20" s="93">
        <v>3264.85</v>
      </c>
      <c r="I20" s="93">
        <v>11298.825000000001</v>
      </c>
      <c r="J20" s="93">
        <v>73004.142000000007</v>
      </c>
      <c r="K20" s="93">
        <v>5122.1849999999995</v>
      </c>
      <c r="L20" s="93">
        <v>20259</v>
      </c>
      <c r="M20" s="93">
        <v>2771.99</v>
      </c>
      <c r="N20" s="93">
        <v>105806.79000000001</v>
      </c>
      <c r="O20" s="93">
        <v>110995.34</v>
      </c>
      <c r="P20" s="93">
        <v>0</v>
      </c>
      <c r="Q20" s="93">
        <v>6999.76</v>
      </c>
      <c r="R20" s="93">
        <v>0</v>
      </c>
      <c r="S20" s="93">
        <v>6595.3549999999996</v>
      </c>
      <c r="T20" s="94">
        <f>SUM(D20:S20)</f>
        <v>361089.022</v>
      </c>
    </row>
    <row r="21" spans="1:20" ht="12.75" customHeight="1" x14ac:dyDescent="0.2">
      <c r="A21" s="151" t="s">
        <v>27</v>
      </c>
      <c r="B21" s="147" t="s">
        <v>34</v>
      </c>
      <c r="C21" s="49" t="s">
        <v>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>
        <f t="shared" si="0"/>
        <v>0</v>
      </c>
    </row>
    <row r="22" spans="1:20" ht="12.75" customHeight="1" x14ac:dyDescent="0.2">
      <c r="A22" s="158"/>
      <c r="B22" s="148"/>
      <c r="C22" s="50" t="s">
        <v>22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>
        <f t="shared" si="0"/>
        <v>0</v>
      </c>
    </row>
    <row r="23" spans="1:20" ht="12.75" customHeight="1" x14ac:dyDescent="0.2">
      <c r="A23" s="158"/>
      <c r="B23" s="147" t="s">
        <v>33</v>
      </c>
      <c r="C23" s="49" t="s">
        <v>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>
        <f t="shared" si="0"/>
        <v>0</v>
      </c>
    </row>
    <row r="24" spans="1:20" ht="12.75" customHeight="1" x14ac:dyDescent="0.2">
      <c r="A24" s="158"/>
      <c r="B24" s="148"/>
      <c r="C24" s="50" t="s">
        <v>22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>
        <f t="shared" si="0"/>
        <v>0</v>
      </c>
    </row>
    <row r="25" spans="1:20" ht="12.75" customHeight="1" x14ac:dyDescent="0.2">
      <c r="A25" s="158"/>
      <c r="B25" s="149" t="s">
        <v>35</v>
      </c>
      <c r="C25" s="51" t="s">
        <v>0</v>
      </c>
      <c r="D25" s="89">
        <v>0</v>
      </c>
      <c r="E25" s="89">
        <v>0</v>
      </c>
      <c r="F25" s="89">
        <v>0</v>
      </c>
      <c r="G25" s="89">
        <v>0</v>
      </c>
      <c r="H25" s="89">
        <v>107</v>
      </c>
      <c r="I25" s="89">
        <v>78</v>
      </c>
      <c r="J25" s="89">
        <v>113</v>
      </c>
      <c r="K25" s="89">
        <v>502</v>
      </c>
      <c r="L25" s="89">
        <v>18</v>
      </c>
      <c r="M25" s="89">
        <v>109</v>
      </c>
      <c r="N25" s="89">
        <v>37</v>
      </c>
      <c r="O25" s="89">
        <v>1</v>
      </c>
      <c r="P25" s="89">
        <v>31</v>
      </c>
      <c r="Q25" s="89">
        <v>0</v>
      </c>
      <c r="R25" s="89">
        <v>0</v>
      </c>
      <c r="S25" s="89">
        <v>1133</v>
      </c>
      <c r="T25" s="90">
        <f t="shared" si="0"/>
        <v>2129</v>
      </c>
    </row>
    <row r="26" spans="1:20" ht="12.75" customHeight="1" x14ac:dyDescent="0.2">
      <c r="A26" s="158"/>
      <c r="B26" s="150"/>
      <c r="C26" s="52" t="s">
        <v>22</v>
      </c>
      <c r="D26" s="91">
        <v>0</v>
      </c>
      <c r="E26" s="91">
        <v>0</v>
      </c>
      <c r="F26" s="91">
        <v>0</v>
      </c>
      <c r="G26" s="91">
        <v>0</v>
      </c>
      <c r="H26" s="91">
        <v>35153</v>
      </c>
      <c r="I26" s="91">
        <v>26188</v>
      </c>
      <c r="J26" s="91">
        <v>39460</v>
      </c>
      <c r="K26" s="91">
        <v>156826</v>
      </c>
      <c r="L26" s="91">
        <v>5421</v>
      </c>
      <c r="M26" s="91">
        <v>34678</v>
      </c>
      <c r="N26" s="91">
        <v>12892</v>
      </c>
      <c r="O26" s="91">
        <v>388</v>
      </c>
      <c r="P26" s="91">
        <v>10378</v>
      </c>
      <c r="Q26" s="91">
        <v>0</v>
      </c>
      <c r="R26" s="91">
        <v>0</v>
      </c>
      <c r="S26" s="91">
        <v>356015</v>
      </c>
      <c r="T26" s="92">
        <f t="shared" si="0"/>
        <v>677399</v>
      </c>
    </row>
    <row r="27" spans="1:20" ht="12.75" customHeight="1" x14ac:dyDescent="0.2">
      <c r="A27" s="158"/>
      <c r="B27" s="147" t="s">
        <v>28</v>
      </c>
      <c r="C27" s="49" t="s">
        <v>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>
        <f t="shared" si="0"/>
        <v>0</v>
      </c>
    </row>
    <row r="28" spans="1:20" ht="12.75" customHeight="1" x14ac:dyDescent="0.2">
      <c r="A28" s="158"/>
      <c r="B28" s="148"/>
      <c r="C28" s="50" t="s">
        <v>22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>
        <f t="shared" si="0"/>
        <v>0</v>
      </c>
    </row>
    <row r="29" spans="1:20" ht="12.75" customHeight="1" x14ac:dyDescent="0.2">
      <c r="A29" s="158"/>
      <c r="B29" s="147" t="s">
        <v>29</v>
      </c>
      <c r="C29" s="49" t="s">
        <v>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>
        <f t="shared" si="0"/>
        <v>0</v>
      </c>
    </row>
    <row r="30" spans="1:20" ht="12.75" customHeight="1" x14ac:dyDescent="0.2">
      <c r="A30" s="158"/>
      <c r="B30" s="148"/>
      <c r="C30" s="50" t="s">
        <v>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 t="shared" si="0"/>
        <v>0</v>
      </c>
    </row>
    <row r="31" spans="1:20" s="7" customFormat="1" ht="12.75" customHeight="1" x14ac:dyDescent="0.2">
      <c r="A31" s="158"/>
      <c r="B31" s="149" t="s">
        <v>30</v>
      </c>
      <c r="C31" s="51" t="s">
        <v>0</v>
      </c>
      <c r="D31" s="89">
        <v>1</v>
      </c>
      <c r="E31" s="89">
        <v>1</v>
      </c>
      <c r="F31" s="89">
        <v>0</v>
      </c>
      <c r="G31" s="89">
        <v>1</v>
      </c>
      <c r="H31" s="89">
        <v>7</v>
      </c>
      <c r="I31" s="89">
        <v>5</v>
      </c>
      <c r="J31" s="89">
        <v>100</v>
      </c>
      <c r="K31" s="89">
        <v>34</v>
      </c>
      <c r="L31" s="89">
        <v>4</v>
      </c>
      <c r="M31" s="89">
        <v>11</v>
      </c>
      <c r="N31" s="89">
        <v>14</v>
      </c>
      <c r="O31" s="89">
        <v>10</v>
      </c>
      <c r="P31" s="89">
        <v>72</v>
      </c>
      <c r="Q31" s="89">
        <v>0</v>
      </c>
      <c r="R31" s="89">
        <v>0</v>
      </c>
      <c r="S31" s="89">
        <v>8</v>
      </c>
      <c r="T31" s="90">
        <f t="shared" si="0"/>
        <v>268</v>
      </c>
    </row>
    <row r="32" spans="1:20" s="7" customFormat="1" ht="12.75" customHeight="1" x14ac:dyDescent="0.2">
      <c r="A32" s="158"/>
      <c r="B32" s="150"/>
      <c r="C32" s="52" t="s">
        <v>3</v>
      </c>
      <c r="D32" s="91">
        <v>700</v>
      </c>
      <c r="E32" s="91">
        <v>700</v>
      </c>
      <c r="F32" s="91">
        <v>0</v>
      </c>
      <c r="G32" s="91">
        <v>700</v>
      </c>
      <c r="H32" s="91">
        <v>4200</v>
      </c>
      <c r="I32" s="91">
        <v>3280</v>
      </c>
      <c r="J32" s="91">
        <v>37500</v>
      </c>
      <c r="K32" s="91">
        <v>20400</v>
      </c>
      <c r="L32" s="91">
        <v>2400</v>
      </c>
      <c r="M32" s="91">
        <v>6400</v>
      </c>
      <c r="N32" s="91">
        <v>8400</v>
      </c>
      <c r="O32" s="91">
        <v>6000</v>
      </c>
      <c r="P32" s="91">
        <v>43300</v>
      </c>
      <c r="Q32" s="91">
        <v>0</v>
      </c>
      <c r="R32" s="91">
        <v>0</v>
      </c>
      <c r="S32" s="91">
        <v>4800</v>
      </c>
      <c r="T32" s="92">
        <f t="shared" si="0"/>
        <v>138780</v>
      </c>
    </row>
    <row r="33" spans="1:23" s="7" customFormat="1" ht="12.75" customHeight="1" x14ac:dyDescent="0.2">
      <c r="A33" s="158"/>
      <c r="B33" s="147" t="s">
        <v>46</v>
      </c>
      <c r="C33" s="49" t="s">
        <v>0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>
        <f t="shared" si="0"/>
        <v>0</v>
      </c>
    </row>
    <row r="34" spans="1:23" s="7" customFormat="1" ht="12.75" customHeight="1" x14ac:dyDescent="0.2">
      <c r="A34" s="158"/>
      <c r="B34" s="148"/>
      <c r="C34" s="50" t="s">
        <v>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>
        <f t="shared" si="0"/>
        <v>0</v>
      </c>
    </row>
    <row r="35" spans="1:23" s="7" customFormat="1" ht="12.75" customHeight="1" x14ac:dyDescent="0.2">
      <c r="A35" s="158"/>
      <c r="B35" s="149" t="s">
        <v>49</v>
      </c>
      <c r="C35" s="51" t="s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>
        <f t="shared" si="0"/>
        <v>0</v>
      </c>
    </row>
    <row r="36" spans="1:23" s="7" customFormat="1" ht="12.75" customHeight="1" x14ac:dyDescent="0.2">
      <c r="A36" s="159"/>
      <c r="B36" s="150"/>
      <c r="C36" s="52" t="s">
        <v>3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2">
        <f t="shared" si="0"/>
        <v>0</v>
      </c>
    </row>
    <row r="37" spans="1:23" ht="12.75" customHeight="1" x14ac:dyDescent="0.2">
      <c r="A37" s="151" t="s">
        <v>51</v>
      </c>
      <c r="B37" s="149" t="s">
        <v>31</v>
      </c>
      <c r="C37" s="51" t="s">
        <v>0</v>
      </c>
      <c r="D37" s="89">
        <v>298</v>
      </c>
      <c r="E37" s="89">
        <v>740</v>
      </c>
      <c r="F37" s="89">
        <v>50</v>
      </c>
      <c r="G37" s="89">
        <v>15</v>
      </c>
      <c r="H37" s="89">
        <v>79</v>
      </c>
      <c r="I37" s="89">
        <v>442</v>
      </c>
      <c r="J37" s="89">
        <v>57</v>
      </c>
      <c r="K37" s="89">
        <v>433</v>
      </c>
      <c r="L37" s="89">
        <v>419</v>
      </c>
      <c r="M37" s="89">
        <v>782</v>
      </c>
      <c r="N37" s="89">
        <v>549</v>
      </c>
      <c r="O37" s="89">
        <v>71</v>
      </c>
      <c r="P37" s="89">
        <v>710</v>
      </c>
      <c r="Q37" s="89">
        <v>8</v>
      </c>
      <c r="R37" s="89">
        <v>497</v>
      </c>
      <c r="S37" s="89">
        <v>2950</v>
      </c>
      <c r="T37" s="90">
        <f t="shared" si="0"/>
        <v>8100</v>
      </c>
      <c r="W37" s="7"/>
    </row>
    <row r="38" spans="1:23" ht="12.75" customHeight="1" x14ac:dyDescent="0.2">
      <c r="A38" s="158"/>
      <c r="B38" s="150"/>
      <c r="C38" s="52" t="s">
        <v>22</v>
      </c>
      <c r="D38" s="91">
        <v>68815.42</v>
      </c>
      <c r="E38" s="91">
        <v>74905.55</v>
      </c>
      <c r="F38" s="91">
        <v>4420.57</v>
      </c>
      <c r="G38" s="91">
        <v>630</v>
      </c>
      <c r="H38" s="91">
        <v>3434.6</v>
      </c>
      <c r="I38" s="91">
        <v>26226.639999999999</v>
      </c>
      <c r="J38" s="91">
        <v>2932.5</v>
      </c>
      <c r="K38" s="91">
        <v>17558</v>
      </c>
      <c r="L38" s="91">
        <v>23322.5</v>
      </c>
      <c r="M38" s="91">
        <v>120883.49</v>
      </c>
      <c r="N38" s="91">
        <v>26561.5</v>
      </c>
      <c r="O38" s="91">
        <v>2982</v>
      </c>
      <c r="P38" s="91">
        <v>39096.400000000001</v>
      </c>
      <c r="Q38" s="91">
        <v>3814.54</v>
      </c>
      <c r="R38" s="91">
        <v>51074</v>
      </c>
      <c r="S38" s="91">
        <v>207550.39</v>
      </c>
      <c r="T38" s="92">
        <f t="shared" si="0"/>
        <v>674208.10000000009</v>
      </c>
      <c r="W38" s="7"/>
    </row>
    <row r="39" spans="1:23" ht="12.75" customHeight="1" x14ac:dyDescent="0.2">
      <c r="A39" s="158"/>
      <c r="B39" s="147" t="s">
        <v>6</v>
      </c>
      <c r="C39" s="49" t="s">
        <v>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>
        <f t="shared" si="0"/>
        <v>0</v>
      </c>
      <c r="W39" s="7"/>
    </row>
    <row r="40" spans="1:23" ht="12.75" customHeight="1" x14ac:dyDescent="0.2">
      <c r="A40" s="158"/>
      <c r="B40" s="148"/>
      <c r="C40" s="50" t="s">
        <v>22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>
        <f t="shared" si="0"/>
        <v>0</v>
      </c>
    </row>
    <row r="41" spans="1:23" ht="12.75" customHeight="1" x14ac:dyDescent="0.2">
      <c r="A41" s="158"/>
      <c r="B41" s="147" t="s">
        <v>37</v>
      </c>
      <c r="C41" s="49" t="s">
        <v>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>
        <f t="shared" si="0"/>
        <v>0</v>
      </c>
    </row>
    <row r="42" spans="1:23" ht="12.75" customHeight="1" x14ac:dyDescent="0.2">
      <c r="A42" s="158"/>
      <c r="B42" s="148"/>
      <c r="C42" s="50" t="s">
        <v>22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>
        <f t="shared" si="0"/>
        <v>0</v>
      </c>
    </row>
    <row r="43" spans="1:23" ht="12.75" customHeight="1" x14ac:dyDescent="0.2">
      <c r="A43" s="158"/>
      <c r="B43" s="147" t="s">
        <v>38</v>
      </c>
      <c r="C43" s="49" t="s">
        <v>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>
        <f t="shared" si="0"/>
        <v>0</v>
      </c>
    </row>
    <row r="44" spans="1:23" ht="12.75" customHeight="1" x14ac:dyDescent="0.2">
      <c r="A44" s="158"/>
      <c r="B44" s="148"/>
      <c r="C44" s="50" t="s">
        <v>22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>
        <f t="shared" si="0"/>
        <v>0</v>
      </c>
    </row>
    <row r="45" spans="1:23" ht="12.75" customHeight="1" x14ac:dyDescent="0.2">
      <c r="A45" s="158"/>
      <c r="B45" s="147" t="s">
        <v>45</v>
      </c>
      <c r="C45" s="49" t="s"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</row>
    <row r="46" spans="1:23" ht="12.75" customHeight="1" x14ac:dyDescent="0.2">
      <c r="A46" s="158"/>
      <c r="B46" s="148"/>
      <c r="C46" s="50" t="s">
        <v>22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</row>
    <row r="47" spans="1:23" ht="12.75" customHeight="1" x14ac:dyDescent="0.2">
      <c r="A47" s="158"/>
      <c r="B47" s="149" t="s">
        <v>66</v>
      </c>
      <c r="C47" s="49" t="s">
        <v>0</v>
      </c>
      <c r="D47" s="89">
        <v>0</v>
      </c>
      <c r="E47" s="89">
        <v>20</v>
      </c>
      <c r="F47" s="89">
        <v>1</v>
      </c>
      <c r="G47" s="89">
        <v>176</v>
      </c>
      <c r="H47" s="89">
        <v>21</v>
      </c>
      <c r="I47" s="89">
        <v>1351</v>
      </c>
      <c r="J47" s="89">
        <v>17</v>
      </c>
      <c r="K47" s="89">
        <v>6</v>
      </c>
      <c r="L47" s="89">
        <v>1</v>
      </c>
      <c r="M47" s="89">
        <v>4</v>
      </c>
      <c r="N47" s="89">
        <v>165</v>
      </c>
      <c r="O47" s="89">
        <v>112</v>
      </c>
      <c r="P47" s="89">
        <v>0</v>
      </c>
      <c r="Q47" s="89">
        <v>13</v>
      </c>
      <c r="R47" s="89">
        <v>0</v>
      </c>
      <c r="S47" s="89">
        <v>6234</v>
      </c>
      <c r="T47" s="90">
        <f t="shared" si="0"/>
        <v>8121</v>
      </c>
    </row>
    <row r="48" spans="1:23" ht="12.75" customHeight="1" x14ac:dyDescent="0.2">
      <c r="A48" s="159"/>
      <c r="B48" s="150"/>
      <c r="C48" s="50" t="s">
        <v>22</v>
      </c>
      <c r="D48" s="91">
        <v>0</v>
      </c>
      <c r="E48" s="91">
        <v>762</v>
      </c>
      <c r="F48" s="91">
        <v>50</v>
      </c>
      <c r="G48" s="91">
        <v>21498.799999999999</v>
      </c>
      <c r="H48" s="91">
        <v>16284.5</v>
      </c>
      <c r="I48" s="91">
        <v>228495.61000000002</v>
      </c>
      <c r="J48" s="91">
        <v>2546</v>
      </c>
      <c r="K48" s="91">
        <v>2815.6</v>
      </c>
      <c r="L48" s="91">
        <v>2016</v>
      </c>
      <c r="M48" s="91">
        <v>39147.53</v>
      </c>
      <c r="N48" s="91">
        <v>30172.43</v>
      </c>
      <c r="O48" s="91">
        <v>10224</v>
      </c>
      <c r="P48" s="91">
        <v>0</v>
      </c>
      <c r="Q48" s="91">
        <v>6293.7300000000005</v>
      </c>
      <c r="R48" s="91">
        <v>99</v>
      </c>
      <c r="S48" s="91">
        <v>944330.74</v>
      </c>
      <c r="T48" s="92">
        <f t="shared" si="0"/>
        <v>1304735.94</v>
      </c>
    </row>
    <row r="49" spans="1:20" ht="12.75" customHeight="1" x14ac:dyDescent="0.2">
      <c r="A49" s="151" t="s">
        <v>32</v>
      </c>
      <c r="B49" s="149" t="s">
        <v>39</v>
      </c>
      <c r="C49" s="51" t="s">
        <v>0</v>
      </c>
      <c r="D49" s="89">
        <v>216</v>
      </c>
      <c r="E49" s="89">
        <v>902</v>
      </c>
      <c r="F49" s="89">
        <v>575</v>
      </c>
      <c r="G49" s="89">
        <v>325</v>
      </c>
      <c r="H49" s="89">
        <v>951</v>
      </c>
      <c r="I49" s="89">
        <v>4133</v>
      </c>
      <c r="J49" s="89">
        <v>1112</v>
      </c>
      <c r="K49" s="89">
        <v>1311</v>
      </c>
      <c r="L49" s="89">
        <v>543</v>
      </c>
      <c r="M49" s="89">
        <v>2311</v>
      </c>
      <c r="N49" s="89">
        <v>1569</v>
      </c>
      <c r="O49" s="89">
        <v>756</v>
      </c>
      <c r="P49" s="89">
        <v>1170</v>
      </c>
      <c r="Q49" s="89">
        <v>195</v>
      </c>
      <c r="R49" s="89">
        <v>710</v>
      </c>
      <c r="S49" s="89">
        <v>18936</v>
      </c>
      <c r="T49" s="90">
        <f t="shared" si="0"/>
        <v>35715</v>
      </c>
    </row>
    <row r="50" spans="1:20" ht="12.75" customHeight="1" thickBot="1" x14ac:dyDescent="0.25">
      <c r="A50" s="152"/>
      <c r="B50" s="153"/>
      <c r="C50" s="53" t="s">
        <v>22</v>
      </c>
      <c r="D50" s="91">
        <v>8926.0519961767313</v>
      </c>
      <c r="E50" s="91">
        <v>38199.442132683565</v>
      </c>
      <c r="F50" s="91">
        <v>17464.702010446676</v>
      </c>
      <c r="G50" s="91">
        <v>15641.696170000809</v>
      </c>
      <c r="H50" s="91">
        <v>27040.480271128934</v>
      </c>
      <c r="I50" s="91">
        <v>112917.56403543259</v>
      </c>
      <c r="J50" s="91">
        <v>33518.205050483288</v>
      </c>
      <c r="K50" s="91">
        <v>38000.826396435208</v>
      </c>
      <c r="L50" s="91">
        <v>13638.084110282438</v>
      </c>
      <c r="M50" s="91">
        <v>75488.90667833398</v>
      </c>
      <c r="N50" s="91">
        <v>50792.261361298828</v>
      </c>
      <c r="O50" s="91">
        <v>20680.181489189847</v>
      </c>
      <c r="P50" s="91">
        <v>32351.573549446723</v>
      </c>
      <c r="Q50" s="91">
        <v>8390.8380754422342</v>
      </c>
      <c r="R50" s="91">
        <v>19950.857212783711</v>
      </c>
      <c r="S50" s="91">
        <v>514441.64019331377</v>
      </c>
      <c r="T50" s="92">
        <f t="shared" si="0"/>
        <v>1027443.3107328793</v>
      </c>
    </row>
    <row r="51" spans="1:20" ht="12.75" customHeight="1" x14ac:dyDescent="0.2">
      <c r="A51" s="154"/>
      <c r="B51" s="156" t="s">
        <v>1</v>
      </c>
      <c r="C51" s="54" t="s">
        <v>0</v>
      </c>
      <c r="D51" s="95">
        <f>D9+D11+D13+D15+D17+D19+D21+D23+D25+D27+D29+D31+D33+D35+D37+D39+D41+D43+D45+D47+D49</f>
        <v>1177</v>
      </c>
      <c r="E51" s="95">
        <f t="shared" ref="E51:S51" si="1">E9+E11+E13+E15+E17+E19+E21+E23+E25+E27+E29+E31+E33+E35+E37+E39+E41+E43+E45+E47+E49</f>
        <v>1703</v>
      </c>
      <c r="F51" s="95">
        <f t="shared" si="1"/>
        <v>1302</v>
      </c>
      <c r="G51" s="95">
        <f t="shared" si="1"/>
        <v>773</v>
      </c>
      <c r="H51" s="95">
        <f t="shared" si="1"/>
        <v>1624</v>
      </c>
      <c r="I51" s="95">
        <f t="shared" si="1"/>
        <v>7119</v>
      </c>
      <c r="J51" s="95">
        <f t="shared" si="1"/>
        <v>2394</v>
      </c>
      <c r="K51" s="95">
        <f t="shared" si="1"/>
        <v>3173</v>
      </c>
      <c r="L51" s="95">
        <f t="shared" si="1"/>
        <v>1553</v>
      </c>
      <c r="M51" s="95">
        <f t="shared" si="1"/>
        <v>4724</v>
      </c>
      <c r="N51" s="95">
        <f t="shared" si="1"/>
        <v>4359</v>
      </c>
      <c r="O51" s="95">
        <f t="shared" si="1"/>
        <v>1712</v>
      </c>
      <c r="P51" s="95">
        <f t="shared" si="1"/>
        <v>3000</v>
      </c>
      <c r="Q51" s="95">
        <f t="shared" si="1"/>
        <v>254</v>
      </c>
      <c r="R51" s="95">
        <f t="shared" si="1"/>
        <v>1508</v>
      </c>
      <c r="S51" s="95">
        <f t="shared" si="1"/>
        <v>33613</v>
      </c>
      <c r="T51" s="96">
        <f t="shared" si="0"/>
        <v>69988</v>
      </c>
    </row>
    <row r="52" spans="1:20" ht="12.75" customHeight="1" thickBot="1" x14ac:dyDescent="0.25">
      <c r="A52" s="155"/>
      <c r="B52" s="157"/>
      <c r="C52" s="55" t="s">
        <v>22</v>
      </c>
      <c r="D52" s="97">
        <f>D10+D12+D14+D16+D18+D20+D22+D24+D26+D28+D30+D32+D34+D36+D38+D40+D42+D44+D46+D48+D50</f>
        <v>1178614.6339961768</v>
      </c>
      <c r="E52" s="97">
        <f t="shared" ref="E52:S52" si="2">E10+E12+E14+E16+E18+E20+E22+E24+E26+E28+E30+E32+E34+E36+E38+E40+E42+E44+E46+E48+E50</f>
        <v>322221.19713268359</v>
      </c>
      <c r="F52" s="97">
        <f t="shared" si="2"/>
        <v>1067451.2760104467</v>
      </c>
      <c r="G52" s="97">
        <f t="shared" si="2"/>
        <v>321461.13717000082</v>
      </c>
      <c r="H52" s="97">
        <f t="shared" si="2"/>
        <v>749425.3102711289</v>
      </c>
      <c r="I52" s="97">
        <f t="shared" si="2"/>
        <v>1453159.8418608468</v>
      </c>
      <c r="J52" s="97">
        <f t="shared" si="2"/>
        <v>1065662.3570504833</v>
      </c>
      <c r="K52" s="97">
        <f t="shared" si="2"/>
        <v>996007.12739643524</v>
      </c>
      <c r="L52" s="97">
        <f t="shared" si="2"/>
        <v>569833.88411028252</v>
      </c>
      <c r="M52" s="97">
        <f t="shared" si="2"/>
        <v>1766346.9626783337</v>
      </c>
      <c r="N52" s="97">
        <f t="shared" si="2"/>
        <v>2235584.1613612985</v>
      </c>
      <c r="O52" s="97">
        <f t="shared" si="2"/>
        <v>804352.18148918985</v>
      </c>
      <c r="P52" s="97">
        <f t="shared" si="2"/>
        <v>1245366.8415494466</v>
      </c>
      <c r="Q52" s="97">
        <f t="shared" si="2"/>
        <v>86438.178075442222</v>
      </c>
      <c r="R52" s="97">
        <f t="shared" si="2"/>
        <v>474452.85721278371</v>
      </c>
      <c r="S52" s="97">
        <f t="shared" si="2"/>
        <v>6609538.0406818595</v>
      </c>
      <c r="T52" s="98">
        <f t="shared" si="0"/>
        <v>20945915.98804684</v>
      </c>
    </row>
    <row r="53" spans="1:20" ht="12.75" customHeight="1" x14ac:dyDescent="0.2">
      <c r="A53" s="30" t="s">
        <v>76</v>
      </c>
      <c r="B53" s="1"/>
      <c r="C53" s="56"/>
      <c r="D53" s="99"/>
    </row>
    <row r="54" spans="1:20" ht="12.75" customHeight="1" x14ac:dyDescent="0.2">
      <c r="A54" s="1" t="s">
        <v>78</v>
      </c>
      <c r="B54" s="1"/>
      <c r="C54" s="56"/>
      <c r="D54" s="99"/>
    </row>
    <row r="55" spans="1:20" ht="12.75" customHeight="1" x14ac:dyDescent="0.2">
      <c r="A55" s="1"/>
      <c r="B55" s="1"/>
      <c r="C55" s="56"/>
      <c r="D55" s="99"/>
      <c r="G55"/>
    </row>
    <row r="56" spans="1:20" ht="12.75" customHeight="1" x14ac:dyDescent="0.2">
      <c r="A56" s="3"/>
      <c r="B56" s="1"/>
      <c r="C56" s="56"/>
      <c r="D56" s="99"/>
      <c r="G56"/>
    </row>
    <row r="57" spans="1:20" ht="12.75" customHeight="1" x14ac:dyDescent="0.2">
      <c r="A57" s="26" t="s">
        <v>43</v>
      </c>
      <c r="C57" s="33"/>
      <c r="D57" s="78"/>
    </row>
    <row r="58" spans="1:20" ht="12.75" customHeight="1" x14ac:dyDescent="0.25">
      <c r="A58" s="31" t="s">
        <v>53</v>
      </c>
      <c r="C58" s="33"/>
      <c r="D58" s="78"/>
    </row>
    <row r="59" spans="1:20" ht="12.75" customHeight="1" x14ac:dyDescent="0.2">
      <c r="A59" s="3"/>
      <c r="C59" s="33"/>
      <c r="D59" s="78"/>
    </row>
    <row r="60" spans="1:20" ht="22.9" customHeight="1" x14ac:dyDescent="0.2">
      <c r="A60" s="67" t="s">
        <v>64</v>
      </c>
      <c r="B60" s="65"/>
      <c r="C60" s="66"/>
      <c r="D60" s="80"/>
      <c r="E60" s="81"/>
    </row>
    <row r="61" spans="1:20" ht="12.75" customHeight="1" x14ac:dyDescent="0.2">
      <c r="A61" s="45" t="str">
        <f>A5</f>
        <v>PERIODO: 1990 - JULIO 2021</v>
      </c>
      <c r="C61" s="33"/>
      <c r="D61" s="78"/>
    </row>
    <row r="62" spans="1:20" ht="12.75" customHeight="1" x14ac:dyDescent="0.2">
      <c r="A62" s="3" t="s">
        <v>40</v>
      </c>
      <c r="B62" s="6"/>
      <c r="C62" s="46"/>
      <c r="D62" s="82"/>
    </row>
    <row r="63" spans="1:20" ht="12.75" customHeight="1" thickBot="1" x14ac:dyDescent="0.25">
      <c r="A63" s="3"/>
      <c r="B63"/>
      <c r="C63" s="47"/>
      <c r="D63" s="79"/>
    </row>
    <row r="64" spans="1:20" ht="25.9" customHeight="1" x14ac:dyDescent="0.2">
      <c r="A64" s="160" t="s">
        <v>2</v>
      </c>
      <c r="B64" s="161"/>
      <c r="C64" s="48"/>
      <c r="D64" s="83" t="s">
        <v>8</v>
      </c>
      <c r="E64" s="83" t="s">
        <v>9</v>
      </c>
      <c r="F64" s="83" t="s">
        <v>10</v>
      </c>
      <c r="G64" s="83" t="s">
        <v>11</v>
      </c>
      <c r="H64" s="83" t="s">
        <v>12</v>
      </c>
      <c r="I64" s="83" t="s">
        <v>13</v>
      </c>
      <c r="J64" s="83" t="s">
        <v>14</v>
      </c>
      <c r="K64" s="83" t="s">
        <v>15</v>
      </c>
      <c r="L64" s="83" t="s">
        <v>67</v>
      </c>
      <c r="M64" s="83" t="s">
        <v>16</v>
      </c>
      <c r="N64" s="83" t="s">
        <v>17</v>
      </c>
      <c r="O64" s="83" t="s">
        <v>18</v>
      </c>
      <c r="P64" s="83" t="s">
        <v>19</v>
      </c>
      <c r="Q64" s="83" t="s">
        <v>50</v>
      </c>
      <c r="R64" s="83" t="s">
        <v>20</v>
      </c>
      <c r="S64" s="83" t="s">
        <v>21</v>
      </c>
      <c r="T64" s="84" t="s">
        <v>5</v>
      </c>
    </row>
    <row r="65" spans="1:20" ht="12.75" customHeight="1" x14ac:dyDescent="0.2">
      <c r="A65" s="151" t="s">
        <v>23</v>
      </c>
      <c r="B65" s="145" t="s">
        <v>24</v>
      </c>
      <c r="C65" s="49" t="s">
        <v>0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>
        <f t="shared" ref="T65:T108" si="3">SUM(D65:S65)</f>
        <v>0</v>
      </c>
    </row>
    <row r="66" spans="1:20" ht="12.75" customHeight="1" x14ac:dyDescent="0.2">
      <c r="A66" s="158"/>
      <c r="B66" s="146"/>
      <c r="C66" s="50" t="s">
        <v>22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>
        <f t="shared" si="3"/>
        <v>0</v>
      </c>
    </row>
    <row r="67" spans="1:20" ht="12.75" customHeight="1" x14ac:dyDescent="0.2">
      <c r="A67" s="158"/>
      <c r="B67" s="145" t="s">
        <v>41</v>
      </c>
      <c r="C67" s="49" t="s">
        <v>0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>
        <f t="shared" si="3"/>
        <v>0</v>
      </c>
    </row>
    <row r="68" spans="1:20" ht="12.75" customHeight="1" x14ac:dyDescent="0.2">
      <c r="A68" s="158"/>
      <c r="B68" s="146"/>
      <c r="C68" s="50" t="s">
        <v>22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>
        <f t="shared" si="3"/>
        <v>0</v>
      </c>
    </row>
    <row r="69" spans="1:20" ht="12.75" customHeight="1" x14ac:dyDescent="0.2">
      <c r="A69" s="158"/>
      <c r="B69" s="145" t="s">
        <v>44</v>
      </c>
      <c r="C69" s="49" t="s">
        <v>0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>
        <f t="shared" si="3"/>
        <v>0</v>
      </c>
    </row>
    <row r="70" spans="1:20" ht="12.75" customHeight="1" x14ac:dyDescent="0.2">
      <c r="A70" s="158"/>
      <c r="B70" s="146"/>
      <c r="C70" s="50" t="s">
        <v>22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>
        <f t="shared" si="3"/>
        <v>0</v>
      </c>
    </row>
    <row r="71" spans="1:20" ht="12.75" customHeight="1" x14ac:dyDescent="0.2">
      <c r="A71" s="158"/>
      <c r="B71" s="147" t="s">
        <v>25</v>
      </c>
      <c r="C71" s="49" t="s">
        <v>0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>
        <f t="shared" si="3"/>
        <v>0</v>
      </c>
    </row>
    <row r="72" spans="1:20" ht="12.75" customHeight="1" x14ac:dyDescent="0.2">
      <c r="A72" s="158"/>
      <c r="B72" s="148"/>
      <c r="C72" s="50" t="s">
        <v>22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>
        <f t="shared" si="3"/>
        <v>0</v>
      </c>
    </row>
    <row r="73" spans="1:20" s="7" customFormat="1" ht="12.75" customHeight="1" x14ac:dyDescent="0.2">
      <c r="A73" s="158"/>
      <c r="B73" s="149" t="s">
        <v>26</v>
      </c>
      <c r="C73" s="51" t="s">
        <v>0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90">
        <f t="shared" si="3"/>
        <v>0</v>
      </c>
    </row>
    <row r="74" spans="1:20" s="7" customFormat="1" ht="12.75" customHeight="1" x14ac:dyDescent="0.2">
      <c r="A74" s="158"/>
      <c r="B74" s="150"/>
      <c r="C74" s="52" t="s">
        <v>22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2">
        <f t="shared" si="3"/>
        <v>0</v>
      </c>
    </row>
    <row r="75" spans="1:20" s="7" customFormat="1" ht="12.75" customHeight="1" x14ac:dyDescent="0.2">
      <c r="A75" s="158"/>
      <c r="B75" s="149" t="s">
        <v>52</v>
      </c>
      <c r="C75" s="49" t="s">
        <v>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8">
        <f t="shared" si="3"/>
        <v>0</v>
      </c>
    </row>
    <row r="76" spans="1:20" s="7" customFormat="1" ht="12.75" customHeight="1" x14ac:dyDescent="0.2">
      <c r="A76" s="159"/>
      <c r="B76" s="150"/>
      <c r="C76" s="50" t="s">
        <v>22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>
        <f t="shared" si="3"/>
        <v>0</v>
      </c>
    </row>
    <row r="77" spans="1:20" ht="12.75" customHeight="1" x14ac:dyDescent="0.2">
      <c r="A77" s="151" t="s">
        <v>27</v>
      </c>
      <c r="B77" s="147" t="s">
        <v>34</v>
      </c>
      <c r="C77" s="49" t="s">
        <v>0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>
        <f t="shared" si="3"/>
        <v>0</v>
      </c>
    </row>
    <row r="78" spans="1:20" ht="12.75" customHeight="1" x14ac:dyDescent="0.2">
      <c r="A78" s="158"/>
      <c r="B78" s="148"/>
      <c r="C78" s="50" t="s">
        <v>22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8">
        <f t="shared" si="3"/>
        <v>0</v>
      </c>
    </row>
    <row r="79" spans="1:20" ht="12.75" customHeight="1" x14ac:dyDescent="0.2">
      <c r="A79" s="158"/>
      <c r="B79" s="147" t="s">
        <v>33</v>
      </c>
      <c r="C79" s="49" t="s">
        <v>0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>
        <f t="shared" si="3"/>
        <v>0</v>
      </c>
    </row>
    <row r="80" spans="1:20" ht="12.75" customHeight="1" x14ac:dyDescent="0.2">
      <c r="A80" s="158"/>
      <c r="B80" s="148"/>
      <c r="C80" s="50" t="s">
        <v>22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>
        <f t="shared" si="3"/>
        <v>0</v>
      </c>
    </row>
    <row r="81" spans="1:20" ht="12.75" customHeight="1" x14ac:dyDescent="0.2">
      <c r="A81" s="158"/>
      <c r="B81" s="149" t="s">
        <v>35</v>
      </c>
      <c r="C81" s="49" t="s">
        <v>0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6">
        <f t="shared" si="3"/>
        <v>0</v>
      </c>
    </row>
    <row r="82" spans="1:20" ht="12.75" customHeight="1" x14ac:dyDescent="0.2">
      <c r="A82" s="158"/>
      <c r="B82" s="150"/>
      <c r="C82" s="50" t="s">
        <v>22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>
        <f t="shared" si="3"/>
        <v>0</v>
      </c>
    </row>
    <row r="83" spans="1:20" ht="12.75" customHeight="1" x14ac:dyDescent="0.2">
      <c r="A83" s="158"/>
      <c r="B83" s="147" t="s">
        <v>28</v>
      </c>
      <c r="C83" s="49" t="s">
        <v>0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>
        <f t="shared" si="3"/>
        <v>0</v>
      </c>
    </row>
    <row r="84" spans="1:20" ht="12.75" customHeight="1" x14ac:dyDescent="0.2">
      <c r="A84" s="158"/>
      <c r="B84" s="148"/>
      <c r="C84" s="50" t="s">
        <v>22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>
        <f t="shared" si="3"/>
        <v>0</v>
      </c>
    </row>
    <row r="85" spans="1:20" ht="12.75" customHeight="1" x14ac:dyDescent="0.2">
      <c r="A85" s="158"/>
      <c r="B85" s="147" t="s">
        <v>29</v>
      </c>
      <c r="C85" s="49" t="s">
        <v>0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>
        <f t="shared" si="3"/>
        <v>0</v>
      </c>
    </row>
    <row r="86" spans="1:20" ht="12.75" customHeight="1" x14ac:dyDescent="0.2">
      <c r="A86" s="158"/>
      <c r="B86" s="148"/>
      <c r="C86" s="50" t="s">
        <v>3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>
        <f t="shared" si="3"/>
        <v>0</v>
      </c>
    </row>
    <row r="87" spans="1:20" s="7" customFormat="1" ht="12.75" customHeight="1" x14ac:dyDescent="0.2">
      <c r="A87" s="158"/>
      <c r="B87" s="149" t="s">
        <v>30</v>
      </c>
      <c r="C87" s="51" t="s">
        <v>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90">
        <f t="shared" si="3"/>
        <v>0</v>
      </c>
    </row>
    <row r="88" spans="1:20" s="7" customFormat="1" ht="12.75" customHeight="1" x14ac:dyDescent="0.2">
      <c r="A88" s="158"/>
      <c r="B88" s="150"/>
      <c r="C88" s="52" t="s">
        <v>3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2">
        <f t="shared" si="3"/>
        <v>0</v>
      </c>
    </row>
    <row r="89" spans="1:20" s="7" customFormat="1" ht="12.75" customHeight="1" x14ac:dyDescent="0.2">
      <c r="A89" s="158"/>
      <c r="B89" s="147" t="s">
        <v>46</v>
      </c>
      <c r="C89" s="49" t="s">
        <v>0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6">
        <f t="shared" si="3"/>
        <v>0</v>
      </c>
    </row>
    <row r="90" spans="1:20" s="7" customFormat="1" ht="12.75" customHeight="1" x14ac:dyDescent="0.2">
      <c r="A90" s="158"/>
      <c r="B90" s="148"/>
      <c r="C90" s="50" t="s">
        <v>3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8">
        <f t="shared" si="3"/>
        <v>0</v>
      </c>
    </row>
    <row r="91" spans="1:20" s="7" customFormat="1" ht="12.75" customHeight="1" x14ac:dyDescent="0.2">
      <c r="A91" s="158"/>
      <c r="B91" s="149" t="s">
        <v>49</v>
      </c>
      <c r="C91" s="49" t="s">
        <v>0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>
        <f t="shared" si="3"/>
        <v>0</v>
      </c>
    </row>
    <row r="92" spans="1:20" s="7" customFormat="1" ht="12.75" customHeight="1" x14ac:dyDescent="0.2">
      <c r="A92" s="159"/>
      <c r="B92" s="150"/>
      <c r="C92" s="50" t="s">
        <v>3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>
        <f t="shared" si="3"/>
        <v>0</v>
      </c>
    </row>
    <row r="93" spans="1:20" ht="12.75" customHeight="1" x14ac:dyDescent="0.2">
      <c r="A93" s="151" t="s">
        <v>51</v>
      </c>
      <c r="B93" s="149" t="s">
        <v>31</v>
      </c>
      <c r="C93" s="51" t="s">
        <v>0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>
        <f t="shared" si="3"/>
        <v>0</v>
      </c>
    </row>
    <row r="94" spans="1:20" ht="12.75" customHeight="1" x14ac:dyDescent="0.2">
      <c r="A94" s="158"/>
      <c r="B94" s="150"/>
      <c r="C94" s="52" t="s">
        <v>22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>
        <f t="shared" si="3"/>
        <v>0</v>
      </c>
    </row>
    <row r="95" spans="1:20" ht="12.75" customHeight="1" x14ac:dyDescent="0.2">
      <c r="A95" s="158"/>
      <c r="B95" s="147" t="s">
        <v>6</v>
      </c>
      <c r="C95" s="49" t="s">
        <v>0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6">
        <f t="shared" si="3"/>
        <v>0</v>
      </c>
    </row>
    <row r="96" spans="1:20" ht="12.75" customHeight="1" x14ac:dyDescent="0.2">
      <c r="A96" s="158"/>
      <c r="B96" s="148"/>
      <c r="C96" s="50" t="s">
        <v>22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8">
        <f t="shared" si="3"/>
        <v>0</v>
      </c>
    </row>
    <row r="97" spans="1:20" ht="12.75" customHeight="1" x14ac:dyDescent="0.2">
      <c r="A97" s="158"/>
      <c r="B97" s="147" t="s">
        <v>37</v>
      </c>
      <c r="C97" s="49" t="s">
        <v>0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6">
        <f t="shared" si="3"/>
        <v>0</v>
      </c>
    </row>
    <row r="98" spans="1:20" ht="12.75" customHeight="1" x14ac:dyDescent="0.2">
      <c r="A98" s="158"/>
      <c r="B98" s="148"/>
      <c r="C98" s="50" t="s">
        <v>22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>
        <f t="shared" si="3"/>
        <v>0</v>
      </c>
    </row>
    <row r="99" spans="1:20" ht="12.75" customHeight="1" x14ac:dyDescent="0.2">
      <c r="A99" s="158"/>
      <c r="B99" s="147" t="s">
        <v>38</v>
      </c>
      <c r="C99" s="49" t="s">
        <v>0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6">
        <f t="shared" si="3"/>
        <v>0</v>
      </c>
    </row>
    <row r="100" spans="1:20" ht="12.75" customHeight="1" x14ac:dyDescent="0.2">
      <c r="A100" s="158"/>
      <c r="B100" s="148"/>
      <c r="C100" s="50" t="s">
        <v>22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>
        <f t="shared" si="3"/>
        <v>0</v>
      </c>
    </row>
    <row r="101" spans="1:20" ht="12.75" customHeight="1" x14ac:dyDescent="0.2">
      <c r="A101" s="158"/>
      <c r="B101" s="147" t="s">
        <v>45</v>
      </c>
      <c r="C101" s="109" t="s">
        <v>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86">
        <f t="shared" si="3"/>
        <v>0</v>
      </c>
    </row>
    <row r="102" spans="1:20" ht="12.75" customHeight="1" x14ac:dyDescent="0.2">
      <c r="A102" s="158"/>
      <c r="B102" s="148"/>
      <c r="C102" s="109" t="s">
        <v>3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8">
        <f t="shared" si="3"/>
        <v>0</v>
      </c>
    </row>
    <row r="103" spans="1:20" ht="12.75" customHeight="1" x14ac:dyDescent="0.2">
      <c r="A103" s="158"/>
      <c r="B103" s="149" t="s">
        <v>66</v>
      </c>
      <c r="C103" s="109" t="s">
        <v>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8">
        <f t="shared" si="3"/>
        <v>0</v>
      </c>
    </row>
    <row r="104" spans="1:20" ht="12.75" customHeight="1" x14ac:dyDescent="0.2">
      <c r="A104" s="159"/>
      <c r="B104" s="150"/>
      <c r="C104" s="109" t="s">
        <v>3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8">
        <f t="shared" si="3"/>
        <v>0</v>
      </c>
    </row>
    <row r="105" spans="1:20" ht="12.75" customHeight="1" x14ac:dyDescent="0.2">
      <c r="A105" s="151" t="s">
        <v>32</v>
      </c>
      <c r="B105" s="149" t="s">
        <v>39</v>
      </c>
      <c r="C105" s="49" t="s">
        <v>0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6">
        <f t="shared" si="3"/>
        <v>0</v>
      </c>
    </row>
    <row r="106" spans="1:20" ht="12.75" customHeight="1" thickBot="1" x14ac:dyDescent="0.25">
      <c r="A106" s="152"/>
      <c r="B106" s="153"/>
      <c r="C106" s="109" t="s">
        <v>22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8">
        <f t="shared" si="3"/>
        <v>0</v>
      </c>
    </row>
    <row r="107" spans="1:20" ht="12.75" customHeight="1" x14ac:dyDescent="0.2">
      <c r="A107" s="154"/>
      <c r="B107" s="156" t="s">
        <v>1</v>
      </c>
      <c r="C107" s="54" t="s">
        <v>0</v>
      </c>
      <c r="D107" s="95">
        <f>D65+D67+D69+D71+D73+D75+D77+D79+D81+D83+D85+D87+D89+D91+D93+D95+D97+D99+D101+D103+D105</f>
        <v>0</v>
      </c>
      <c r="E107" s="95">
        <f t="shared" ref="E107:S107" si="4">E65+E67+E69+E71+E73+E75+E77+E79+E81+E83+E85+E87+E89+E91+E93+E95+E97+E99+E101+E103+E105</f>
        <v>0</v>
      </c>
      <c r="F107" s="95">
        <f t="shared" si="4"/>
        <v>0</v>
      </c>
      <c r="G107" s="95">
        <f t="shared" si="4"/>
        <v>0</v>
      </c>
      <c r="H107" s="95">
        <f t="shared" si="4"/>
        <v>0</v>
      </c>
      <c r="I107" s="95">
        <f t="shared" si="4"/>
        <v>0</v>
      </c>
      <c r="J107" s="95">
        <f t="shared" si="4"/>
        <v>0</v>
      </c>
      <c r="K107" s="95">
        <f t="shared" si="4"/>
        <v>0</v>
      </c>
      <c r="L107" s="95">
        <f t="shared" si="4"/>
        <v>0</v>
      </c>
      <c r="M107" s="95">
        <f t="shared" si="4"/>
        <v>0</v>
      </c>
      <c r="N107" s="95">
        <f t="shared" si="4"/>
        <v>0</v>
      </c>
      <c r="O107" s="95">
        <f t="shared" si="4"/>
        <v>0</v>
      </c>
      <c r="P107" s="95">
        <f t="shared" si="4"/>
        <v>0</v>
      </c>
      <c r="Q107" s="95">
        <f t="shared" si="4"/>
        <v>0</v>
      </c>
      <c r="R107" s="95">
        <f t="shared" si="4"/>
        <v>0</v>
      </c>
      <c r="S107" s="95">
        <f t="shared" si="4"/>
        <v>0</v>
      </c>
      <c r="T107" s="143">
        <f t="shared" si="3"/>
        <v>0</v>
      </c>
    </row>
    <row r="108" spans="1:20" ht="12.75" customHeight="1" thickBot="1" x14ac:dyDescent="0.25">
      <c r="A108" s="155"/>
      <c r="B108" s="157"/>
      <c r="C108" s="55" t="s">
        <v>22</v>
      </c>
      <c r="D108" s="97">
        <f>D66+D68+D70+D72+D74+D76+D78+D80+D82+D84+D86+D88+D90+D92+D94+D96+D98+D100+D102+D104+D106</f>
        <v>0</v>
      </c>
      <c r="E108" s="97">
        <f t="shared" ref="E108:S108" si="5">E66+E68+E70+E72+E74+E76+E78+E80+E82+E84+E86+E88+E90+E92+E94+E96+E98+E100+E102+E104+E106</f>
        <v>0</v>
      </c>
      <c r="F108" s="97">
        <f t="shared" si="5"/>
        <v>0</v>
      </c>
      <c r="G108" s="97">
        <f t="shared" si="5"/>
        <v>0</v>
      </c>
      <c r="H108" s="97">
        <f t="shared" si="5"/>
        <v>0</v>
      </c>
      <c r="I108" s="97">
        <f t="shared" si="5"/>
        <v>0</v>
      </c>
      <c r="J108" s="97">
        <f t="shared" si="5"/>
        <v>0</v>
      </c>
      <c r="K108" s="97">
        <f t="shared" si="5"/>
        <v>0</v>
      </c>
      <c r="L108" s="97">
        <f t="shared" si="5"/>
        <v>0</v>
      </c>
      <c r="M108" s="97">
        <f t="shared" si="5"/>
        <v>0</v>
      </c>
      <c r="N108" s="97">
        <f t="shared" si="5"/>
        <v>0</v>
      </c>
      <c r="O108" s="97">
        <f t="shared" si="5"/>
        <v>0</v>
      </c>
      <c r="P108" s="97">
        <f t="shared" si="5"/>
        <v>0</v>
      </c>
      <c r="Q108" s="97">
        <f t="shared" si="5"/>
        <v>0</v>
      </c>
      <c r="R108" s="97">
        <f t="shared" si="5"/>
        <v>0</v>
      </c>
      <c r="S108" s="97">
        <f t="shared" si="5"/>
        <v>0</v>
      </c>
      <c r="T108" s="144">
        <f t="shared" si="3"/>
        <v>0</v>
      </c>
    </row>
    <row r="109" spans="1:20" ht="12.75" customHeight="1" x14ac:dyDescent="0.2">
      <c r="A109" s="44" t="str">
        <f>A53</f>
        <v>FUENTE: reporte mensual Metas Subsidios Asignados DPH a DIFIN</v>
      </c>
      <c r="B109" s="1"/>
      <c r="C109" s="56"/>
      <c r="D109" s="99"/>
    </row>
    <row r="110" spans="1:20" ht="12.75" customHeight="1" x14ac:dyDescent="0.2">
      <c r="A110" s="44" t="str">
        <f>A54</f>
        <v>Publicado el 10-08-2021</v>
      </c>
      <c r="B110" s="1"/>
      <c r="C110" s="56"/>
      <c r="D110" s="99"/>
    </row>
    <row r="111" spans="1:20" ht="12.75" customHeight="1" x14ac:dyDescent="0.2">
      <c r="A111" s="1"/>
      <c r="B111"/>
      <c r="C111" s="56"/>
      <c r="D111" s="99"/>
    </row>
    <row r="112" spans="1:20" ht="12.75" customHeight="1" x14ac:dyDescent="0.2">
      <c r="A112" s="1"/>
      <c r="B112"/>
      <c r="C112" s="56"/>
      <c r="D112" s="99"/>
    </row>
    <row r="113" spans="1:4" ht="12.75" customHeight="1" x14ac:dyDescent="0.2">
      <c r="A113" s="1"/>
      <c r="B113" s="1"/>
      <c r="C113" s="56"/>
      <c r="D113" s="99"/>
    </row>
    <row r="114" spans="1:4" ht="12.75" customHeight="1" x14ac:dyDescent="0.2">
      <c r="A114" s="1"/>
      <c r="B114" s="1"/>
      <c r="C114" s="56"/>
      <c r="D114" s="99"/>
    </row>
    <row r="115" spans="1:4" ht="12.75" customHeight="1" x14ac:dyDescent="0.2">
      <c r="A115" s="1"/>
      <c r="B115" s="1"/>
      <c r="C115" s="56"/>
      <c r="D115" s="99"/>
    </row>
    <row r="116" spans="1:4" ht="12.75" customHeight="1" x14ac:dyDescent="0.2">
      <c r="A116" s="1"/>
      <c r="B116" s="1"/>
      <c r="C116" s="56"/>
      <c r="D116" s="99"/>
    </row>
    <row r="117" spans="1:4" ht="12.75" customHeight="1" x14ac:dyDescent="0.2">
      <c r="A117" s="1"/>
      <c r="B117" s="1"/>
      <c r="C117" s="56"/>
      <c r="D117" s="99"/>
    </row>
    <row r="118" spans="1:4" ht="12.75" customHeight="1" x14ac:dyDescent="0.2">
      <c r="A118" s="1"/>
      <c r="B118" s="1"/>
      <c r="C118" s="56"/>
      <c r="D118" s="99"/>
    </row>
    <row r="119" spans="1:4" ht="12.75" customHeight="1" x14ac:dyDescent="0.2">
      <c r="A119" s="1"/>
      <c r="B119" s="1"/>
      <c r="C119" s="56"/>
      <c r="D119" s="99"/>
    </row>
    <row r="120" spans="1:4" ht="12.75" customHeight="1" x14ac:dyDescent="0.2">
      <c r="A120" s="1"/>
      <c r="B120" s="1"/>
      <c r="C120" s="56"/>
      <c r="D120" s="99"/>
    </row>
    <row r="121" spans="1:4" ht="12.75" customHeight="1" x14ac:dyDescent="0.2">
      <c r="A121" s="1"/>
      <c r="B121" s="1"/>
      <c r="C121" s="56"/>
      <c r="D121" s="99"/>
    </row>
    <row r="122" spans="1:4" ht="12.75" customHeight="1" x14ac:dyDescent="0.2">
      <c r="A122" s="1"/>
      <c r="B122" s="1"/>
      <c r="C122" s="56"/>
      <c r="D122" s="99"/>
    </row>
    <row r="123" spans="1:4" ht="12.75" customHeight="1" x14ac:dyDescent="0.2">
      <c r="A123" s="1"/>
      <c r="B123" s="1"/>
      <c r="C123" s="56"/>
      <c r="D123" s="99"/>
    </row>
    <row r="124" spans="1:4" ht="12.75" customHeight="1" x14ac:dyDescent="0.2">
      <c r="A124" s="1"/>
      <c r="B124" s="1"/>
      <c r="C124" s="56"/>
      <c r="D124" s="99"/>
    </row>
    <row r="125" spans="1:4" ht="12.75" customHeight="1" x14ac:dyDescent="0.2">
      <c r="A125" s="1"/>
      <c r="B125" s="1"/>
      <c r="C125" s="56"/>
      <c r="D125" s="99"/>
    </row>
    <row r="126" spans="1:4" ht="12.75" customHeight="1" x14ac:dyDescent="0.2">
      <c r="A126" s="1"/>
      <c r="B126" s="1"/>
      <c r="C126" s="56"/>
      <c r="D126" s="99"/>
    </row>
    <row r="127" spans="1:4" ht="12.75" customHeight="1" x14ac:dyDescent="0.2">
      <c r="A127" s="1"/>
      <c r="B127" s="1"/>
      <c r="C127" s="56"/>
      <c r="D127" s="99"/>
    </row>
    <row r="128" spans="1:4" ht="12.75" customHeight="1" x14ac:dyDescent="0.2">
      <c r="A128" s="1"/>
      <c r="B128" s="1"/>
      <c r="C128" s="56"/>
      <c r="D128" s="99"/>
    </row>
    <row r="129" spans="1:4" ht="12.75" customHeight="1" x14ac:dyDescent="0.2">
      <c r="A129" s="1"/>
      <c r="B129" s="1"/>
      <c r="C129" s="56"/>
      <c r="D129" s="99"/>
    </row>
    <row r="130" spans="1:4" ht="12.75" customHeight="1" x14ac:dyDescent="0.2">
      <c r="A130" s="1"/>
      <c r="B130" s="1"/>
      <c r="C130" s="56"/>
      <c r="D130" s="99"/>
    </row>
    <row r="131" spans="1:4" ht="12.75" customHeight="1" x14ac:dyDescent="0.2">
      <c r="A131" s="1"/>
      <c r="B131" s="1"/>
      <c r="C131" s="56"/>
      <c r="D131" s="99"/>
    </row>
    <row r="132" spans="1:4" ht="12.75" customHeight="1" x14ac:dyDescent="0.2">
      <c r="A132" s="1"/>
      <c r="B132" s="1"/>
      <c r="C132" s="56"/>
      <c r="D132" s="99"/>
    </row>
    <row r="133" spans="1:4" ht="12.75" customHeight="1" x14ac:dyDescent="0.2">
      <c r="A133" s="1"/>
      <c r="B133" s="1"/>
      <c r="C133" s="56"/>
      <c r="D133" s="99"/>
    </row>
    <row r="134" spans="1:4" ht="12.75" customHeight="1" x14ac:dyDescent="0.2">
      <c r="A134" s="1"/>
      <c r="B134" s="1"/>
      <c r="C134" s="56"/>
      <c r="D134" s="99"/>
    </row>
    <row r="135" spans="1:4" ht="12.75" customHeight="1" x14ac:dyDescent="0.2">
      <c r="A135" s="1"/>
      <c r="B135" s="1"/>
      <c r="C135" s="56"/>
      <c r="D135" s="99"/>
    </row>
    <row r="136" spans="1:4" ht="12.75" customHeight="1" x14ac:dyDescent="0.2">
      <c r="A136" s="1"/>
      <c r="B136" s="1"/>
      <c r="C136" s="56"/>
      <c r="D136" s="99"/>
    </row>
    <row r="137" spans="1:4" ht="12.75" customHeight="1" x14ac:dyDescent="0.2">
      <c r="A137" s="1"/>
      <c r="B137" s="1"/>
      <c r="C137" s="56"/>
      <c r="D137" s="99"/>
    </row>
    <row r="138" spans="1:4" ht="12.75" customHeight="1" x14ac:dyDescent="0.2">
      <c r="A138" s="1"/>
      <c r="B138" s="1"/>
      <c r="C138" s="56"/>
      <c r="D138" s="99"/>
    </row>
    <row r="139" spans="1:4" ht="12.75" customHeight="1" x14ac:dyDescent="0.2">
      <c r="A139" s="1"/>
      <c r="B139" s="1"/>
      <c r="C139" s="56"/>
      <c r="D139" s="99"/>
    </row>
    <row r="140" spans="1:4" ht="12.75" customHeight="1" x14ac:dyDescent="0.2">
      <c r="A140" s="1"/>
      <c r="B140" s="1"/>
      <c r="C140" s="56"/>
      <c r="D140" s="99"/>
    </row>
    <row r="141" spans="1:4" ht="12.75" customHeight="1" x14ac:dyDescent="0.2">
      <c r="A141" s="1"/>
      <c r="B141" s="1"/>
      <c r="C141" s="56"/>
      <c r="D141" s="99"/>
    </row>
    <row r="142" spans="1:4" ht="12.75" customHeight="1" x14ac:dyDescent="0.2">
      <c r="A142" s="1"/>
      <c r="B142" s="1"/>
      <c r="C142" s="56"/>
      <c r="D142" s="99"/>
    </row>
    <row r="143" spans="1:4" ht="12.75" customHeight="1" x14ac:dyDescent="0.2">
      <c r="A143" s="1"/>
      <c r="B143" s="1"/>
      <c r="C143" s="56"/>
      <c r="D143" s="99"/>
    </row>
    <row r="144" spans="1:4" ht="12.75" customHeight="1" x14ac:dyDescent="0.2">
      <c r="A144" s="1"/>
      <c r="B144" s="1"/>
      <c r="C144" s="56"/>
      <c r="D144" s="99"/>
    </row>
    <row r="145" spans="1:4" ht="12.75" customHeight="1" x14ac:dyDescent="0.2">
      <c r="A145" s="1"/>
      <c r="B145" s="1"/>
      <c r="C145" s="56"/>
      <c r="D145" s="99"/>
    </row>
    <row r="146" spans="1:4" ht="12.75" customHeight="1" x14ac:dyDescent="0.2">
      <c r="A146" s="1"/>
      <c r="B146" s="1"/>
      <c r="C146" s="56"/>
      <c r="D146" s="99"/>
    </row>
    <row r="147" spans="1:4" ht="12.75" customHeight="1" x14ac:dyDescent="0.2">
      <c r="A147" s="1"/>
      <c r="B147" s="1"/>
      <c r="C147" s="56"/>
      <c r="D147" s="99"/>
    </row>
    <row r="148" spans="1:4" ht="12.75" customHeight="1" x14ac:dyDescent="0.2">
      <c r="A148" s="1"/>
      <c r="B148" s="1"/>
      <c r="C148" s="56"/>
      <c r="D148" s="99"/>
    </row>
    <row r="149" spans="1:4" ht="12.75" customHeight="1" x14ac:dyDescent="0.2">
      <c r="A149" s="1"/>
      <c r="B149" s="1"/>
      <c r="C149" s="56"/>
      <c r="D149" s="99"/>
    </row>
    <row r="150" spans="1:4" ht="12.75" customHeight="1" x14ac:dyDescent="0.2">
      <c r="A150" s="1"/>
      <c r="B150" s="1"/>
      <c r="C150" s="56"/>
      <c r="D150" s="99"/>
    </row>
    <row r="151" spans="1:4" ht="12.75" customHeight="1" x14ac:dyDescent="0.2">
      <c r="A151" s="1"/>
      <c r="B151" s="1"/>
      <c r="C151" s="56"/>
      <c r="D151" s="99"/>
    </row>
    <row r="152" spans="1:4" ht="12.75" customHeight="1" x14ac:dyDescent="0.2">
      <c r="A152" s="1"/>
      <c r="B152" s="1"/>
      <c r="C152" s="56"/>
      <c r="D152" s="99"/>
    </row>
    <row r="153" spans="1:4" ht="12.75" customHeight="1" x14ac:dyDescent="0.2">
      <c r="A153" s="1"/>
      <c r="B153" s="1"/>
      <c r="C153" s="56"/>
      <c r="D153" s="99"/>
    </row>
    <row r="154" spans="1:4" ht="12.75" customHeight="1" x14ac:dyDescent="0.2">
      <c r="A154" s="1"/>
      <c r="B154" s="1"/>
      <c r="C154" s="56"/>
      <c r="D154" s="99"/>
    </row>
    <row r="155" spans="1:4" ht="12.75" customHeight="1" x14ac:dyDescent="0.2">
      <c r="A155" s="1"/>
      <c r="B155" s="1"/>
      <c r="C155" s="56"/>
      <c r="D155" s="99"/>
    </row>
    <row r="156" spans="1:4" ht="12.75" customHeight="1" x14ac:dyDescent="0.2">
      <c r="A156" s="1"/>
      <c r="B156" s="1"/>
      <c r="C156" s="56"/>
      <c r="D156" s="99"/>
    </row>
    <row r="157" spans="1:4" ht="12.75" customHeight="1" x14ac:dyDescent="0.2">
      <c r="A157" s="1"/>
      <c r="B157" s="1"/>
      <c r="C157" s="56"/>
      <c r="D157" s="99"/>
    </row>
    <row r="158" spans="1:4" ht="12.75" customHeight="1" x14ac:dyDescent="0.2">
      <c r="A158" s="1"/>
      <c r="B158" s="1"/>
      <c r="C158" s="56"/>
      <c r="D158" s="99"/>
    </row>
    <row r="159" spans="1:4" ht="12.75" customHeight="1" x14ac:dyDescent="0.2">
      <c r="A159" s="1"/>
      <c r="B159" s="1"/>
      <c r="C159" s="56"/>
      <c r="D159" s="99"/>
    </row>
    <row r="160" spans="1:4" ht="12.75" customHeight="1" x14ac:dyDescent="0.2">
      <c r="A160" s="1"/>
      <c r="B160" s="1"/>
      <c r="C160" s="56"/>
      <c r="D160" s="99"/>
    </row>
    <row r="161" spans="1:4" ht="12.75" customHeight="1" x14ac:dyDescent="0.2">
      <c r="A161" s="1"/>
      <c r="B161" s="1"/>
      <c r="C161" s="56"/>
      <c r="D161" s="99"/>
    </row>
    <row r="162" spans="1:4" ht="12.75" customHeight="1" x14ac:dyDescent="0.2">
      <c r="A162" s="1"/>
      <c r="B162" s="1"/>
      <c r="C162" s="56"/>
      <c r="D162" s="99"/>
    </row>
    <row r="163" spans="1:4" ht="12.75" customHeight="1" x14ac:dyDescent="0.2">
      <c r="A163" s="1"/>
      <c r="B163" s="1"/>
      <c r="C163" s="56"/>
      <c r="D163" s="99"/>
    </row>
    <row r="164" spans="1:4" ht="12.75" customHeight="1" x14ac:dyDescent="0.2">
      <c r="A164" s="1"/>
      <c r="B164" s="1"/>
      <c r="C164" s="56"/>
      <c r="D164" s="99"/>
    </row>
    <row r="165" spans="1:4" ht="12.75" customHeight="1" x14ac:dyDescent="0.2">
      <c r="A165" s="1"/>
      <c r="B165" s="1"/>
      <c r="C165" s="56"/>
      <c r="D165" s="99"/>
    </row>
    <row r="166" spans="1:4" ht="12.75" customHeight="1" x14ac:dyDescent="0.2">
      <c r="A166" s="1"/>
      <c r="B166" s="1"/>
      <c r="C166" s="56"/>
      <c r="D166" s="99"/>
    </row>
    <row r="167" spans="1:4" ht="12.75" customHeight="1" x14ac:dyDescent="0.2">
      <c r="A167" s="1"/>
      <c r="B167" s="1"/>
      <c r="C167" s="56"/>
      <c r="D167" s="99"/>
    </row>
    <row r="168" spans="1:4" ht="12.75" customHeight="1" x14ac:dyDescent="0.2">
      <c r="A168" s="1"/>
      <c r="B168" s="1"/>
      <c r="C168" s="56"/>
      <c r="D168" s="99"/>
    </row>
    <row r="169" spans="1:4" ht="12.75" customHeight="1" x14ac:dyDescent="0.2">
      <c r="A169" s="1"/>
      <c r="B169" s="1"/>
      <c r="C169" s="56"/>
      <c r="D169" s="99"/>
    </row>
    <row r="170" spans="1:4" ht="12.75" customHeight="1" x14ac:dyDescent="0.2">
      <c r="A170" s="1"/>
      <c r="B170" s="1"/>
      <c r="C170" s="56"/>
      <c r="D170" s="99"/>
    </row>
    <row r="171" spans="1:4" ht="12.75" customHeight="1" x14ac:dyDescent="0.2">
      <c r="A171" s="1"/>
      <c r="B171" s="1"/>
      <c r="C171" s="56"/>
      <c r="D171" s="99"/>
    </row>
    <row r="172" spans="1:4" ht="12.75" customHeight="1" x14ac:dyDescent="0.2">
      <c r="A172" s="1"/>
      <c r="B172" s="1"/>
      <c r="C172" s="56"/>
      <c r="D172" s="99"/>
    </row>
    <row r="173" spans="1:4" ht="12.75" customHeight="1" x14ac:dyDescent="0.2">
      <c r="A173" s="1"/>
      <c r="B173" s="1"/>
      <c r="C173" s="56"/>
      <c r="D173" s="99"/>
    </row>
    <row r="174" spans="1:4" ht="12.75" customHeight="1" x14ac:dyDescent="0.2">
      <c r="A174" s="1"/>
      <c r="B174" s="1"/>
      <c r="C174" s="56"/>
      <c r="D174" s="99"/>
    </row>
    <row r="175" spans="1:4" ht="12.75" customHeight="1" x14ac:dyDescent="0.2">
      <c r="A175" s="1"/>
      <c r="B175" s="1"/>
      <c r="C175" s="56"/>
      <c r="D175" s="99"/>
    </row>
    <row r="176" spans="1:4" ht="12.75" customHeight="1" x14ac:dyDescent="0.2">
      <c r="A176" s="1"/>
      <c r="B176" s="1"/>
      <c r="C176" s="56"/>
      <c r="D176" s="99"/>
    </row>
    <row r="177" spans="1:4" ht="12.75" customHeight="1" x14ac:dyDescent="0.2">
      <c r="A177" s="1"/>
      <c r="B177" s="1"/>
      <c r="C177" s="56"/>
      <c r="D177" s="99"/>
    </row>
    <row r="178" spans="1:4" ht="12.75" customHeight="1" x14ac:dyDescent="0.2">
      <c r="A178" s="1"/>
      <c r="B178" s="1"/>
      <c r="C178" s="56"/>
      <c r="D178" s="99"/>
    </row>
    <row r="179" spans="1:4" ht="12.75" customHeight="1" x14ac:dyDescent="0.2">
      <c r="A179" s="1"/>
      <c r="B179" s="1"/>
      <c r="C179" s="56"/>
      <c r="D179" s="99"/>
    </row>
    <row r="180" spans="1:4" ht="12.75" customHeight="1" x14ac:dyDescent="0.2">
      <c r="A180" s="1"/>
      <c r="B180" s="1"/>
      <c r="C180" s="56"/>
      <c r="D180" s="99"/>
    </row>
    <row r="181" spans="1:4" ht="12.75" customHeight="1" x14ac:dyDescent="0.2">
      <c r="A181" s="1"/>
      <c r="B181" s="1"/>
      <c r="C181" s="56"/>
      <c r="D181" s="99"/>
    </row>
    <row r="182" spans="1:4" ht="12.75" customHeight="1" x14ac:dyDescent="0.2">
      <c r="A182" s="1"/>
      <c r="B182" s="1"/>
      <c r="C182" s="56"/>
      <c r="D182" s="99"/>
    </row>
    <row r="183" spans="1:4" ht="12.75" customHeight="1" x14ac:dyDescent="0.2">
      <c r="A183" s="1"/>
      <c r="B183" s="1"/>
      <c r="C183" s="56"/>
      <c r="D183" s="99"/>
    </row>
    <row r="184" spans="1:4" ht="12.75" customHeight="1" x14ac:dyDescent="0.2">
      <c r="A184" s="1"/>
      <c r="B184" s="1"/>
      <c r="C184" s="56"/>
      <c r="D184" s="99"/>
    </row>
    <row r="185" spans="1:4" ht="12.75" customHeight="1" x14ac:dyDescent="0.2">
      <c r="A185" s="1"/>
      <c r="B185" s="1"/>
      <c r="C185" s="56"/>
      <c r="D185" s="99"/>
    </row>
    <row r="186" spans="1:4" ht="12.75" customHeight="1" x14ac:dyDescent="0.2">
      <c r="A186" s="1"/>
      <c r="B186" s="1"/>
      <c r="C186" s="56"/>
      <c r="D186" s="99"/>
    </row>
    <row r="187" spans="1:4" ht="12.75" customHeight="1" x14ac:dyDescent="0.2">
      <c r="A187" s="1"/>
      <c r="B187" s="1"/>
      <c r="C187" s="56"/>
      <c r="D187" s="99"/>
    </row>
    <row r="188" spans="1:4" ht="12.75" customHeight="1" x14ac:dyDescent="0.2">
      <c r="A188" s="1"/>
      <c r="B188" s="1"/>
      <c r="C188" s="56"/>
      <c r="D188" s="99"/>
    </row>
    <row r="189" spans="1:4" ht="12.75" customHeight="1" x14ac:dyDescent="0.2">
      <c r="A189" s="1"/>
      <c r="B189" s="1"/>
      <c r="C189" s="56"/>
      <c r="D189" s="99"/>
    </row>
    <row r="190" spans="1:4" ht="12.75" customHeight="1" x14ac:dyDescent="0.2">
      <c r="A190" s="1"/>
      <c r="B190" s="1"/>
      <c r="C190" s="56"/>
      <c r="D190" s="99"/>
    </row>
    <row r="191" spans="1:4" ht="12.75" customHeight="1" x14ac:dyDescent="0.2">
      <c r="A191" s="1"/>
      <c r="B191" s="1"/>
      <c r="C191" s="56"/>
      <c r="D191" s="99"/>
    </row>
    <row r="192" spans="1:4" ht="12.75" customHeight="1" x14ac:dyDescent="0.2">
      <c r="A192" s="1"/>
      <c r="B192" s="1"/>
      <c r="C192" s="56"/>
      <c r="D192" s="99"/>
    </row>
    <row r="193" spans="1:4" ht="12.75" customHeight="1" x14ac:dyDescent="0.2">
      <c r="A193" s="1"/>
      <c r="B193" s="1"/>
      <c r="C193" s="56"/>
      <c r="D193" s="99"/>
    </row>
    <row r="194" spans="1:4" ht="12.75" customHeight="1" x14ac:dyDescent="0.2">
      <c r="A194" s="1"/>
      <c r="B194" s="1"/>
      <c r="C194" s="56"/>
      <c r="D194" s="99"/>
    </row>
    <row r="195" spans="1:4" ht="12.75" customHeight="1" x14ac:dyDescent="0.2">
      <c r="A195" s="1"/>
      <c r="B195" s="1"/>
      <c r="C195" s="56"/>
      <c r="D195" s="99"/>
    </row>
    <row r="196" spans="1:4" ht="12.75" customHeight="1" x14ac:dyDescent="0.2">
      <c r="A196" s="1"/>
      <c r="B196" s="1"/>
      <c r="C196" s="56"/>
      <c r="D196" s="99"/>
    </row>
    <row r="197" spans="1:4" ht="12.75" customHeight="1" x14ac:dyDescent="0.2">
      <c r="A197" s="1"/>
      <c r="B197" s="1"/>
      <c r="C197" s="56"/>
      <c r="D197" s="99"/>
    </row>
    <row r="198" spans="1:4" ht="12.75" customHeight="1" x14ac:dyDescent="0.2">
      <c r="A198" s="1"/>
      <c r="B198" s="1"/>
      <c r="C198" s="56"/>
      <c r="D198" s="99"/>
    </row>
    <row r="199" spans="1:4" ht="12.75" customHeight="1" x14ac:dyDescent="0.2">
      <c r="A199" s="1"/>
      <c r="B199" s="1"/>
      <c r="C199" s="56"/>
      <c r="D199" s="99"/>
    </row>
    <row r="200" spans="1:4" ht="12.75" customHeight="1" x14ac:dyDescent="0.2">
      <c r="A200" s="1"/>
      <c r="B200" s="1"/>
      <c r="C200" s="56"/>
      <c r="D200" s="99"/>
    </row>
    <row r="201" spans="1:4" ht="12.75" customHeight="1" x14ac:dyDescent="0.2">
      <c r="A201" s="1"/>
      <c r="B201" s="1"/>
      <c r="C201" s="56"/>
      <c r="D201" s="99"/>
    </row>
    <row r="202" spans="1:4" ht="12.75" customHeight="1" x14ac:dyDescent="0.2">
      <c r="A202" s="1"/>
      <c r="B202" s="1"/>
      <c r="C202" s="56"/>
      <c r="D202" s="99"/>
    </row>
    <row r="203" spans="1:4" ht="12.75" customHeight="1" x14ac:dyDescent="0.2">
      <c r="A203" s="1"/>
      <c r="B203" s="1"/>
      <c r="C203" s="56"/>
      <c r="D203" s="99"/>
    </row>
    <row r="204" spans="1:4" ht="12.75" customHeight="1" x14ac:dyDescent="0.2">
      <c r="A204" s="1"/>
      <c r="B204" s="1"/>
      <c r="C204" s="56"/>
      <c r="D204" s="99"/>
    </row>
    <row r="205" spans="1:4" ht="12.75" customHeight="1" x14ac:dyDescent="0.2">
      <c r="A205" s="1"/>
      <c r="B205" s="1"/>
      <c r="C205" s="56"/>
      <c r="D205" s="99"/>
    </row>
    <row r="206" spans="1:4" ht="12.75" customHeight="1" x14ac:dyDescent="0.2">
      <c r="A206" s="1"/>
      <c r="B206" s="1"/>
      <c r="C206" s="56"/>
      <c r="D206" s="99"/>
    </row>
    <row r="207" spans="1:4" ht="12.75" customHeight="1" x14ac:dyDescent="0.2">
      <c r="A207" s="1"/>
      <c r="B207" s="1"/>
      <c r="C207" s="56"/>
      <c r="D207" s="99"/>
    </row>
    <row r="208" spans="1:4" ht="12.75" customHeight="1" x14ac:dyDescent="0.2">
      <c r="A208" s="1"/>
      <c r="B208" s="1"/>
      <c r="C208" s="56"/>
      <c r="D208" s="99"/>
    </row>
    <row r="209" spans="1:4" ht="12.75" customHeight="1" x14ac:dyDescent="0.2">
      <c r="A209" s="1"/>
      <c r="B209" s="1"/>
      <c r="C209" s="56"/>
      <c r="D209" s="99"/>
    </row>
    <row r="210" spans="1:4" ht="12.75" customHeight="1" x14ac:dyDescent="0.2">
      <c r="A210" s="1"/>
      <c r="B210" s="1"/>
      <c r="C210" s="56"/>
      <c r="D210" s="99"/>
    </row>
    <row r="211" spans="1:4" ht="12.75" customHeight="1" x14ac:dyDescent="0.2">
      <c r="A211" s="1"/>
      <c r="B211" s="1"/>
      <c r="C211" s="56"/>
      <c r="D211" s="99"/>
    </row>
    <row r="212" spans="1:4" ht="12.75" customHeight="1" x14ac:dyDescent="0.2">
      <c r="A212" s="1"/>
      <c r="B212" s="1"/>
      <c r="C212" s="56"/>
      <c r="D212" s="99"/>
    </row>
    <row r="213" spans="1:4" ht="12.75" customHeight="1" x14ac:dyDescent="0.2">
      <c r="A213" s="1"/>
      <c r="B213" s="1"/>
      <c r="C213" s="56"/>
      <c r="D213" s="99"/>
    </row>
    <row r="214" spans="1:4" ht="12.75" customHeight="1" x14ac:dyDescent="0.2">
      <c r="A214" s="1"/>
      <c r="B214" s="1"/>
      <c r="C214" s="56"/>
      <c r="D214" s="99"/>
    </row>
    <row r="215" spans="1:4" ht="12.75" customHeight="1" x14ac:dyDescent="0.2">
      <c r="A215" s="1"/>
      <c r="B215" s="1"/>
      <c r="C215" s="56"/>
      <c r="D215" s="99"/>
    </row>
    <row r="216" spans="1:4" ht="12.75" customHeight="1" x14ac:dyDescent="0.2">
      <c r="A216" s="1"/>
      <c r="B216" s="1"/>
      <c r="C216" s="56"/>
      <c r="D216" s="99"/>
    </row>
    <row r="217" spans="1:4" ht="12.75" customHeight="1" x14ac:dyDescent="0.2">
      <c r="A217" s="1"/>
      <c r="B217" s="1"/>
      <c r="C217" s="56"/>
      <c r="D217" s="99"/>
    </row>
    <row r="218" spans="1:4" ht="12.75" customHeight="1" x14ac:dyDescent="0.2">
      <c r="A218" s="1"/>
      <c r="B218" s="1"/>
      <c r="C218" s="56"/>
      <c r="D218" s="99"/>
    </row>
    <row r="219" spans="1:4" ht="12.75" customHeight="1" x14ac:dyDescent="0.2">
      <c r="A219" s="1"/>
      <c r="B219" s="1"/>
      <c r="C219" s="56"/>
      <c r="D219" s="99"/>
    </row>
    <row r="220" spans="1:4" ht="12.75" customHeight="1" x14ac:dyDescent="0.2">
      <c r="A220" s="1"/>
      <c r="B220" s="1"/>
      <c r="C220" s="56"/>
      <c r="D220" s="99"/>
    </row>
    <row r="221" spans="1:4" ht="12.75" customHeight="1" x14ac:dyDescent="0.2">
      <c r="A221" s="1"/>
      <c r="B221" s="1"/>
      <c r="C221" s="56"/>
      <c r="D221" s="99"/>
    </row>
    <row r="222" spans="1:4" ht="12.75" customHeight="1" x14ac:dyDescent="0.2">
      <c r="A222" s="1"/>
      <c r="B222" s="1"/>
      <c r="C222" s="56"/>
      <c r="D222" s="99"/>
    </row>
    <row r="223" spans="1:4" ht="12.75" customHeight="1" x14ac:dyDescent="0.2">
      <c r="A223" s="1"/>
      <c r="B223" s="1"/>
      <c r="C223" s="56"/>
      <c r="D223" s="99"/>
    </row>
    <row r="224" spans="1:4" ht="12.75" customHeight="1" x14ac:dyDescent="0.2">
      <c r="A224" s="1"/>
      <c r="B224" s="1"/>
      <c r="C224" s="56"/>
      <c r="D224" s="99"/>
    </row>
    <row r="225" spans="1:4" ht="12.75" customHeight="1" x14ac:dyDescent="0.2">
      <c r="A225" s="1"/>
      <c r="B225" s="1"/>
      <c r="C225" s="56"/>
      <c r="D225" s="99"/>
    </row>
    <row r="226" spans="1:4" ht="12.75" customHeight="1" x14ac:dyDescent="0.2">
      <c r="A226" s="1"/>
      <c r="B226" s="1"/>
      <c r="C226" s="56"/>
      <c r="D226" s="99"/>
    </row>
    <row r="227" spans="1:4" ht="12.75" customHeight="1" x14ac:dyDescent="0.2">
      <c r="A227" s="1"/>
      <c r="B227" s="1"/>
      <c r="C227" s="56"/>
      <c r="D227" s="99"/>
    </row>
    <row r="228" spans="1:4" ht="12.75" customHeight="1" x14ac:dyDescent="0.2">
      <c r="A228" s="1"/>
      <c r="B228" s="1"/>
      <c r="C228" s="56"/>
      <c r="D228" s="99"/>
    </row>
    <row r="229" spans="1:4" ht="12.75" customHeight="1" x14ac:dyDescent="0.2">
      <c r="A229" s="1"/>
      <c r="B229" s="1"/>
      <c r="C229" s="56"/>
      <c r="D229" s="99"/>
    </row>
    <row r="230" spans="1:4" ht="12.75" customHeight="1" x14ac:dyDescent="0.2">
      <c r="A230" s="1"/>
      <c r="B230" s="1"/>
      <c r="C230" s="56"/>
      <c r="D230" s="99"/>
    </row>
    <row r="231" spans="1:4" ht="12.75" customHeight="1" x14ac:dyDescent="0.2">
      <c r="A231" s="1"/>
      <c r="B231" s="1"/>
      <c r="C231" s="56"/>
      <c r="D231" s="99"/>
    </row>
    <row r="232" spans="1:4" ht="12.75" customHeight="1" x14ac:dyDescent="0.2">
      <c r="A232" s="1"/>
      <c r="B232" s="1"/>
      <c r="C232" s="56"/>
      <c r="D232" s="99"/>
    </row>
    <row r="233" spans="1:4" ht="12.75" customHeight="1" x14ac:dyDescent="0.2">
      <c r="A233" s="1"/>
      <c r="B233" s="1"/>
      <c r="C233" s="56"/>
      <c r="D233" s="99"/>
    </row>
    <row r="234" spans="1:4" ht="12.75" customHeight="1" x14ac:dyDescent="0.2">
      <c r="A234" s="1"/>
      <c r="B234" s="1"/>
      <c r="C234" s="56"/>
      <c r="D234" s="99"/>
    </row>
    <row r="235" spans="1:4" ht="12.75" customHeight="1" x14ac:dyDescent="0.2">
      <c r="A235" s="1"/>
      <c r="B235" s="1"/>
      <c r="C235" s="56"/>
      <c r="D235" s="99"/>
    </row>
    <row r="236" spans="1:4" ht="12.75" customHeight="1" x14ac:dyDescent="0.2">
      <c r="A236" s="1"/>
      <c r="B236" s="1"/>
      <c r="C236" s="56"/>
      <c r="D236" s="99"/>
    </row>
    <row r="237" spans="1:4" ht="12.75" customHeight="1" x14ac:dyDescent="0.2">
      <c r="A237" s="1"/>
      <c r="B237" s="1"/>
      <c r="C237" s="56"/>
      <c r="D237" s="99"/>
    </row>
    <row r="238" spans="1:4" ht="12.75" customHeight="1" x14ac:dyDescent="0.2">
      <c r="A238" s="1"/>
      <c r="B238" s="1"/>
      <c r="C238" s="56"/>
      <c r="D238" s="99"/>
    </row>
    <row r="239" spans="1:4" ht="12.75" customHeight="1" x14ac:dyDescent="0.2">
      <c r="A239" s="1"/>
      <c r="B239" s="1"/>
      <c r="C239" s="56"/>
      <c r="D239" s="99"/>
    </row>
    <row r="240" spans="1:4" ht="12.75" customHeight="1" x14ac:dyDescent="0.2">
      <c r="A240" s="1"/>
      <c r="B240" s="1"/>
      <c r="C240" s="56"/>
      <c r="D240" s="99"/>
    </row>
    <row r="241" spans="1:4" ht="12.75" customHeight="1" x14ac:dyDescent="0.2">
      <c r="A241" s="1"/>
      <c r="B241" s="1"/>
      <c r="C241" s="56"/>
      <c r="D241" s="99"/>
    </row>
    <row r="242" spans="1:4" ht="12.75" customHeight="1" x14ac:dyDescent="0.2">
      <c r="A242" s="1"/>
      <c r="B242" s="1"/>
      <c r="C242" s="56"/>
      <c r="D242" s="99"/>
    </row>
    <row r="243" spans="1:4" ht="12.75" customHeight="1" x14ac:dyDescent="0.2">
      <c r="A243" s="1"/>
      <c r="B243" s="1"/>
      <c r="C243" s="56"/>
      <c r="D243" s="99"/>
    </row>
    <row r="244" spans="1:4" ht="12.75" customHeight="1" x14ac:dyDescent="0.2">
      <c r="A244" s="1"/>
      <c r="B244" s="1"/>
      <c r="C244" s="56"/>
      <c r="D244" s="99"/>
    </row>
    <row r="245" spans="1:4" ht="12.75" customHeight="1" x14ac:dyDescent="0.2">
      <c r="A245" s="1"/>
      <c r="B245" s="1"/>
      <c r="C245" s="56"/>
      <c r="D245" s="99"/>
    </row>
    <row r="246" spans="1:4" ht="12.75" customHeight="1" x14ac:dyDescent="0.2">
      <c r="A246" s="1"/>
      <c r="B246" s="1"/>
      <c r="C246" s="56"/>
      <c r="D246" s="99"/>
    </row>
    <row r="247" spans="1:4" ht="12.75" customHeight="1" x14ac:dyDescent="0.2">
      <c r="A247" s="1"/>
      <c r="B247" s="1"/>
      <c r="C247" s="56"/>
      <c r="D247" s="99"/>
    </row>
    <row r="248" spans="1:4" ht="12.75" customHeight="1" x14ac:dyDescent="0.2">
      <c r="A248" s="1"/>
      <c r="B248" s="1"/>
      <c r="C248" s="56"/>
      <c r="D248" s="99"/>
    </row>
    <row r="249" spans="1:4" ht="12.75" customHeight="1" x14ac:dyDescent="0.2">
      <c r="A249" s="1"/>
      <c r="B249" s="1"/>
      <c r="C249" s="56"/>
      <c r="D249" s="99"/>
    </row>
    <row r="250" spans="1:4" ht="12.75" customHeight="1" x14ac:dyDescent="0.2">
      <c r="A250" s="1"/>
      <c r="B250" s="1"/>
      <c r="C250" s="56"/>
      <c r="D250" s="99"/>
    </row>
    <row r="251" spans="1:4" ht="12.75" customHeight="1" x14ac:dyDescent="0.2">
      <c r="A251" s="1"/>
      <c r="B251" s="1"/>
      <c r="C251" s="56"/>
      <c r="D251" s="99"/>
    </row>
    <row r="252" spans="1:4" ht="12.75" customHeight="1" x14ac:dyDescent="0.2">
      <c r="A252" s="1"/>
      <c r="B252" s="1"/>
      <c r="C252" s="56"/>
      <c r="D252" s="99"/>
    </row>
    <row r="253" spans="1:4" ht="12.75" customHeight="1" x14ac:dyDescent="0.2">
      <c r="A253" s="1"/>
      <c r="B253" s="1"/>
      <c r="C253" s="56"/>
      <c r="D253" s="99"/>
    </row>
    <row r="254" spans="1:4" ht="12.75" customHeight="1" x14ac:dyDescent="0.2">
      <c r="A254" s="1"/>
      <c r="B254" s="1"/>
      <c r="C254" s="56"/>
      <c r="D254" s="99"/>
    </row>
    <row r="255" spans="1:4" ht="12.75" customHeight="1" x14ac:dyDescent="0.2">
      <c r="A255" s="1"/>
      <c r="B255" s="1"/>
      <c r="C255" s="56"/>
      <c r="D255" s="99"/>
    </row>
    <row r="256" spans="1:4" ht="12.75" customHeight="1" x14ac:dyDescent="0.2">
      <c r="A256" s="1"/>
      <c r="B256" s="1"/>
      <c r="C256" s="56"/>
      <c r="D256" s="99"/>
    </row>
    <row r="257" spans="1:4" ht="12.75" customHeight="1" x14ac:dyDescent="0.2">
      <c r="A257" s="1"/>
      <c r="B257" s="1"/>
      <c r="C257" s="56"/>
      <c r="D257" s="99"/>
    </row>
    <row r="258" spans="1:4" ht="12.75" customHeight="1" x14ac:dyDescent="0.2">
      <c r="A258" s="1"/>
      <c r="B258" s="1"/>
      <c r="C258" s="56"/>
      <c r="D258" s="99"/>
    </row>
    <row r="259" spans="1:4" ht="12.75" customHeight="1" x14ac:dyDescent="0.2">
      <c r="A259" s="1"/>
      <c r="B259" s="1"/>
      <c r="C259" s="56"/>
      <c r="D259" s="99"/>
    </row>
    <row r="260" spans="1:4" ht="12.75" customHeight="1" x14ac:dyDescent="0.2">
      <c r="A260" s="1"/>
      <c r="B260" s="1"/>
      <c r="C260" s="56"/>
      <c r="D260" s="99"/>
    </row>
    <row r="261" spans="1:4" ht="12.75" customHeight="1" x14ac:dyDescent="0.2">
      <c r="A261" s="1"/>
      <c r="B261" s="1"/>
      <c r="C261" s="56"/>
      <c r="D261" s="99"/>
    </row>
    <row r="262" spans="1:4" ht="12.75" customHeight="1" x14ac:dyDescent="0.2">
      <c r="A262" s="1"/>
      <c r="B262" s="1"/>
      <c r="C262" s="56"/>
      <c r="D262" s="99"/>
    </row>
    <row r="263" spans="1:4" ht="12.75" customHeight="1" x14ac:dyDescent="0.2">
      <c r="A263" s="1"/>
      <c r="B263" s="1"/>
      <c r="C263" s="56"/>
      <c r="D263" s="99"/>
    </row>
    <row r="264" spans="1:4" ht="12.75" customHeight="1" x14ac:dyDescent="0.2">
      <c r="A264" s="1"/>
      <c r="B264" s="1"/>
      <c r="C264" s="56"/>
      <c r="D264" s="99"/>
    </row>
    <row r="265" spans="1:4" ht="12.75" customHeight="1" x14ac:dyDescent="0.2">
      <c r="A265" s="1"/>
      <c r="B265" s="1"/>
      <c r="C265" s="56"/>
      <c r="D265" s="99"/>
    </row>
    <row r="266" spans="1:4" ht="12.75" customHeight="1" x14ac:dyDescent="0.2">
      <c r="A266" s="1"/>
      <c r="B266" s="1"/>
      <c r="C266" s="56"/>
      <c r="D266" s="99"/>
    </row>
    <row r="267" spans="1:4" ht="12.75" customHeight="1" x14ac:dyDescent="0.2">
      <c r="A267" s="1"/>
      <c r="B267" s="1"/>
      <c r="C267" s="56"/>
      <c r="D267" s="99"/>
    </row>
    <row r="268" spans="1:4" ht="12.75" customHeight="1" x14ac:dyDescent="0.2">
      <c r="A268" s="1"/>
      <c r="B268" s="1"/>
      <c r="C268" s="56"/>
      <c r="D268" s="99"/>
    </row>
    <row r="269" spans="1:4" ht="12.75" customHeight="1" x14ac:dyDescent="0.2">
      <c r="A269" s="1"/>
      <c r="B269" s="1"/>
      <c r="C269" s="56"/>
      <c r="D269" s="99"/>
    </row>
    <row r="270" spans="1:4" ht="12.75" customHeight="1" x14ac:dyDescent="0.2">
      <c r="A270" s="1"/>
      <c r="B270" s="1"/>
      <c r="C270" s="56"/>
      <c r="D270" s="99"/>
    </row>
    <row r="271" spans="1:4" ht="12.75" customHeight="1" x14ac:dyDescent="0.2">
      <c r="A271" s="1"/>
      <c r="B271" s="1"/>
      <c r="C271" s="56"/>
      <c r="D271" s="99"/>
    </row>
    <row r="272" spans="1:4" ht="12.75" customHeight="1" x14ac:dyDescent="0.2">
      <c r="A272" s="1"/>
      <c r="B272" s="1"/>
      <c r="C272" s="56"/>
      <c r="D272" s="99"/>
    </row>
    <row r="273" spans="1:4" ht="12.75" customHeight="1" x14ac:dyDescent="0.2">
      <c r="A273" s="1"/>
      <c r="B273" s="1"/>
      <c r="C273" s="56"/>
      <c r="D273" s="99"/>
    </row>
    <row r="274" spans="1:4" ht="12.75" customHeight="1" x14ac:dyDescent="0.2">
      <c r="A274" s="1"/>
      <c r="B274" s="1"/>
      <c r="C274" s="56"/>
      <c r="D274" s="99"/>
    </row>
    <row r="275" spans="1:4" ht="12.75" customHeight="1" x14ac:dyDescent="0.2">
      <c r="A275" s="1"/>
      <c r="B275" s="1"/>
      <c r="C275" s="56"/>
      <c r="D275" s="99"/>
    </row>
    <row r="276" spans="1:4" ht="12.75" customHeight="1" x14ac:dyDescent="0.2">
      <c r="A276" s="1"/>
      <c r="B276" s="1"/>
      <c r="C276" s="56"/>
      <c r="D276" s="99"/>
    </row>
    <row r="277" spans="1:4" ht="12.75" customHeight="1" x14ac:dyDescent="0.2">
      <c r="A277" s="1"/>
      <c r="B277" s="1"/>
      <c r="C277" s="56"/>
      <c r="D277" s="99"/>
    </row>
    <row r="278" spans="1:4" ht="12.75" customHeight="1" x14ac:dyDescent="0.2">
      <c r="A278" s="1"/>
      <c r="B278" s="1"/>
      <c r="C278" s="56"/>
      <c r="D278" s="99"/>
    </row>
    <row r="279" spans="1:4" ht="12.75" customHeight="1" x14ac:dyDescent="0.2">
      <c r="A279" s="1"/>
      <c r="B279" s="1"/>
      <c r="C279" s="56"/>
      <c r="D279" s="99"/>
    </row>
    <row r="280" spans="1:4" ht="12.75" customHeight="1" x14ac:dyDescent="0.2">
      <c r="A280" s="1"/>
      <c r="B280" s="1"/>
      <c r="C280" s="56"/>
      <c r="D280" s="99"/>
    </row>
    <row r="281" spans="1:4" ht="12.75" customHeight="1" x14ac:dyDescent="0.2">
      <c r="A281" s="1"/>
      <c r="B281" s="1"/>
      <c r="C281" s="56"/>
      <c r="D281" s="99"/>
    </row>
    <row r="282" spans="1:4" ht="12.75" customHeight="1" x14ac:dyDescent="0.2">
      <c r="A282" s="1"/>
      <c r="B282" s="1"/>
      <c r="C282" s="56"/>
      <c r="D282" s="99"/>
    </row>
    <row r="283" spans="1:4" ht="12.75" customHeight="1" x14ac:dyDescent="0.2">
      <c r="A283" s="1"/>
      <c r="B283" s="1"/>
      <c r="C283" s="56"/>
      <c r="D283" s="99"/>
    </row>
    <row r="284" spans="1:4" ht="12.75" customHeight="1" x14ac:dyDescent="0.2">
      <c r="A284" s="1"/>
      <c r="B284" s="1"/>
      <c r="C284" s="56"/>
      <c r="D284" s="99"/>
    </row>
    <row r="285" spans="1:4" ht="12.75" customHeight="1" x14ac:dyDescent="0.2">
      <c r="A285" s="1"/>
      <c r="B285" s="1"/>
      <c r="C285" s="56"/>
      <c r="D285" s="99"/>
    </row>
    <row r="286" spans="1:4" ht="12.75" customHeight="1" x14ac:dyDescent="0.2">
      <c r="A286" s="1"/>
      <c r="B286" s="1"/>
      <c r="C286" s="56"/>
      <c r="D286" s="99"/>
    </row>
    <row r="287" spans="1:4" ht="12.75" customHeight="1" x14ac:dyDescent="0.2">
      <c r="A287" s="1"/>
      <c r="B287" s="1"/>
      <c r="C287" s="56"/>
      <c r="D287" s="99"/>
    </row>
    <row r="288" spans="1:4" ht="12.75" customHeight="1" x14ac:dyDescent="0.2">
      <c r="A288" s="1"/>
      <c r="B288" s="1"/>
      <c r="C288" s="56"/>
      <c r="D288" s="99"/>
    </row>
    <row r="289" spans="1:4" ht="12.75" customHeight="1" x14ac:dyDescent="0.2">
      <c r="A289" s="1"/>
      <c r="B289" s="1"/>
      <c r="C289" s="56"/>
      <c r="D289" s="99"/>
    </row>
    <row r="290" spans="1:4" ht="12.75" customHeight="1" x14ac:dyDescent="0.2">
      <c r="A290" s="1"/>
      <c r="B290" s="1"/>
      <c r="C290" s="56"/>
      <c r="D290" s="99"/>
    </row>
    <row r="291" spans="1:4" ht="12.75" customHeight="1" x14ac:dyDescent="0.2">
      <c r="A291" s="1"/>
      <c r="B291" s="1"/>
      <c r="C291" s="56"/>
      <c r="D291" s="99"/>
    </row>
    <row r="292" spans="1:4" ht="12.75" customHeight="1" x14ac:dyDescent="0.2">
      <c r="A292" s="1"/>
      <c r="B292" s="1"/>
      <c r="C292" s="56"/>
      <c r="D292" s="99"/>
    </row>
    <row r="293" spans="1:4" ht="12.75" customHeight="1" x14ac:dyDescent="0.2">
      <c r="A293" s="1"/>
      <c r="B293" s="1"/>
      <c r="C293" s="56"/>
      <c r="D293" s="99"/>
    </row>
  </sheetData>
  <sheetProtection sheet="1" objects="1" scenarios="1"/>
  <mergeCells count="56">
    <mergeCell ref="B49:B50"/>
    <mergeCell ref="A9:A20"/>
    <mergeCell ref="B73:B74"/>
    <mergeCell ref="B75:B76"/>
    <mergeCell ref="A77:A92"/>
    <mergeCell ref="B45:B46"/>
    <mergeCell ref="B47:B48"/>
    <mergeCell ref="A37:A48"/>
    <mergeCell ref="A21:A36"/>
    <mergeCell ref="B33:B34"/>
    <mergeCell ref="B35:B36"/>
    <mergeCell ref="B41:B42"/>
    <mergeCell ref="B27:B28"/>
    <mergeCell ref="B37:B38"/>
    <mergeCell ref="B39:B40"/>
    <mergeCell ref="B29:B30"/>
    <mergeCell ref="A8:B8"/>
    <mergeCell ref="A64:B64"/>
    <mergeCell ref="B91:B92"/>
    <mergeCell ref="B89:B90"/>
    <mergeCell ref="A65:A76"/>
    <mergeCell ref="B65:B66"/>
    <mergeCell ref="B67:B68"/>
    <mergeCell ref="B69:B70"/>
    <mergeCell ref="B71:B72"/>
    <mergeCell ref="B51:B52"/>
    <mergeCell ref="A51:A52"/>
    <mergeCell ref="A49:A50"/>
    <mergeCell ref="B21:B22"/>
    <mergeCell ref="B87:B88"/>
    <mergeCell ref="B43:B44"/>
    <mergeCell ref="B31:B32"/>
    <mergeCell ref="B77:B78"/>
    <mergeCell ref="B79:B80"/>
    <mergeCell ref="B81:B82"/>
    <mergeCell ref="B83:B84"/>
    <mergeCell ref="B93:B94"/>
    <mergeCell ref="B85:B86"/>
    <mergeCell ref="A105:A106"/>
    <mergeCell ref="B105:B106"/>
    <mergeCell ref="A107:A108"/>
    <mergeCell ref="B107:B108"/>
    <mergeCell ref="B101:B102"/>
    <mergeCell ref="B103:B104"/>
    <mergeCell ref="A93:A104"/>
    <mergeCell ref="B99:B100"/>
    <mergeCell ref="B95:B96"/>
    <mergeCell ref="B97:B98"/>
    <mergeCell ref="B9:B10"/>
    <mergeCell ref="B11:B12"/>
    <mergeCell ref="B13:B14"/>
    <mergeCell ref="B15:B16"/>
    <mergeCell ref="B25:B26"/>
    <mergeCell ref="B23:B24"/>
    <mergeCell ref="B17:B18"/>
    <mergeCell ref="B19:B20"/>
  </mergeCells>
  <printOptions verticalCentered="1"/>
  <pageMargins left="0" right="0" top="0" bottom="0.3937007874015748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3655</v>
      </c>
      <c r="E9" s="62">
        <f t="shared" ref="E9:AI10" si="0">E12+E14+E16+E18+E20+E22+E24+E26+E28+E30+E32+E34+E36+E38+E40+E42+E44+E46+E48+E50</f>
        <v>4144</v>
      </c>
      <c r="F9" s="62">
        <f t="shared" si="0"/>
        <v>4789</v>
      </c>
      <c r="G9" s="62">
        <f t="shared" si="0"/>
        <v>5840</v>
      </c>
      <c r="H9" s="62">
        <f t="shared" si="0"/>
        <v>4192</v>
      </c>
      <c r="I9" s="62">
        <f t="shared" si="0"/>
        <v>4925</v>
      </c>
      <c r="J9" s="62">
        <f t="shared" si="0"/>
        <v>6003</v>
      </c>
      <c r="K9" s="62">
        <f t="shared" si="0"/>
        <v>5680</v>
      </c>
      <c r="L9" s="62">
        <f t="shared" si="0"/>
        <v>6028</v>
      </c>
      <c r="M9" s="62">
        <f t="shared" si="0"/>
        <v>6068</v>
      </c>
      <c r="N9" s="62">
        <f t="shared" si="0"/>
        <v>5727</v>
      </c>
      <c r="O9" s="62">
        <f t="shared" si="0"/>
        <v>6524</v>
      </c>
      <c r="P9" s="62">
        <f t="shared" si="0"/>
        <v>10249</v>
      </c>
      <c r="Q9" s="62">
        <f t="shared" si="0"/>
        <v>11410</v>
      </c>
      <c r="R9" s="62">
        <f t="shared" si="0"/>
        <v>9823</v>
      </c>
      <c r="S9" s="62">
        <f t="shared" si="0"/>
        <v>12777</v>
      </c>
      <c r="T9" s="62">
        <f t="shared" si="0"/>
        <v>15992</v>
      </c>
      <c r="U9" s="62">
        <f t="shared" si="0"/>
        <v>29347</v>
      </c>
      <c r="V9" s="62">
        <f t="shared" si="0"/>
        <v>15117</v>
      </c>
      <c r="W9" s="62">
        <f t="shared" si="0"/>
        <v>17612</v>
      </c>
      <c r="X9" s="62">
        <f t="shared" si="0"/>
        <v>30394</v>
      </c>
      <c r="Y9" s="62">
        <f t="shared" si="0"/>
        <v>31299</v>
      </c>
      <c r="Z9" s="62">
        <f t="shared" si="0"/>
        <v>18938</v>
      </c>
      <c r="AA9" s="62">
        <f t="shared" si="0"/>
        <v>21884</v>
      </c>
      <c r="AB9" s="62">
        <f t="shared" si="0"/>
        <v>18286</v>
      </c>
      <c r="AC9" s="62">
        <f t="shared" si="0"/>
        <v>24507</v>
      </c>
      <c r="AD9" s="62">
        <f t="shared" si="0"/>
        <v>25653</v>
      </c>
      <c r="AE9" s="62">
        <f t="shared" si="0"/>
        <v>24201</v>
      </c>
      <c r="AF9" s="62">
        <f t="shared" si="0"/>
        <v>19443</v>
      </c>
      <c r="AG9" s="62">
        <f t="shared" ref="AG9:AH9" si="1">AG12+AG14+AG16+AG18+AG20+AG22+AG24+AG26+AG28+AG30+AG32+AG34+AG36+AG38+AG40+AG42+AG44+AG46+AG48+AG50</f>
        <v>22915</v>
      </c>
      <c r="AH9" s="62">
        <f t="shared" si="1"/>
        <v>21615</v>
      </c>
      <c r="AI9" s="62">
        <f t="shared" si="0"/>
        <v>3173</v>
      </c>
      <c r="AJ9" s="41">
        <f>SUM(D9:AI9)</f>
        <v>448210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419730</v>
      </c>
      <c r="E10" s="63">
        <f t="shared" si="0"/>
        <v>467986</v>
      </c>
      <c r="F10" s="63">
        <f t="shared" si="0"/>
        <v>543065</v>
      </c>
      <c r="G10" s="63">
        <f t="shared" si="0"/>
        <v>667599</v>
      </c>
      <c r="H10" s="63">
        <f t="shared" si="0"/>
        <v>495984</v>
      </c>
      <c r="I10" s="63">
        <f t="shared" si="0"/>
        <v>553505</v>
      </c>
      <c r="J10" s="63">
        <f t="shared" si="0"/>
        <v>682725</v>
      </c>
      <c r="K10" s="63">
        <f t="shared" si="0"/>
        <v>657482</v>
      </c>
      <c r="L10" s="63">
        <f t="shared" si="0"/>
        <v>707634</v>
      </c>
      <c r="M10" s="63">
        <f t="shared" si="0"/>
        <v>699161</v>
      </c>
      <c r="N10" s="63">
        <f t="shared" si="0"/>
        <v>653294</v>
      </c>
      <c r="O10" s="63">
        <f t="shared" si="0"/>
        <v>762197</v>
      </c>
      <c r="P10" s="63">
        <f t="shared" si="0"/>
        <v>1192925</v>
      </c>
      <c r="Q10" s="63">
        <f t="shared" si="0"/>
        <v>1714976</v>
      </c>
      <c r="R10" s="63">
        <f t="shared" si="0"/>
        <v>1758214</v>
      </c>
      <c r="S10" s="63">
        <f t="shared" si="0"/>
        <v>1739334</v>
      </c>
      <c r="T10" s="63">
        <f t="shared" si="0"/>
        <v>3437181</v>
      </c>
      <c r="U10" s="63">
        <f t="shared" si="0"/>
        <v>3624178</v>
      </c>
      <c r="V10" s="63">
        <f t="shared" si="0"/>
        <v>3122365.3299999996</v>
      </c>
      <c r="W10" s="63">
        <f t="shared" si="0"/>
        <v>4151493.2800000003</v>
      </c>
      <c r="X10" s="63">
        <f t="shared" si="0"/>
        <v>7204059.9000000004</v>
      </c>
      <c r="Y10" s="63">
        <f t="shared" si="0"/>
        <v>10249441.33</v>
      </c>
      <c r="Z10" s="63">
        <f t="shared" si="0"/>
        <v>5901076.8299999991</v>
      </c>
      <c r="AA10" s="63">
        <f t="shared" si="0"/>
        <v>4696298.82</v>
      </c>
      <c r="AB10" s="63">
        <f t="shared" si="0"/>
        <v>3344749.6163817272</v>
      </c>
      <c r="AC10" s="63">
        <f t="shared" si="0"/>
        <v>6373959.3027795274</v>
      </c>
      <c r="AD10" s="63">
        <f t="shared" si="0"/>
        <v>5332479.5200000005</v>
      </c>
      <c r="AE10" s="63">
        <f t="shared" si="0"/>
        <v>7859925.9589999989</v>
      </c>
      <c r="AF10" s="63">
        <f t="shared" si="0"/>
        <v>4994632.9600000009</v>
      </c>
      <c r="AG10" s="63">
        <f t="shared" ref="AG10:AH10" si="2">AG13+AG15+AG17+AG19+AG21+AG23+AG25+AG27+AG29+AG31+AG33+AG35+AG37+AG39+AG41+AG43+AG45+AG47+AG49+AG51</f>
        <v>6122512.2470084028</v>
      </c>
      <c r="AH10" s="63">
        <f t="shared" si="2"/>
        <v>5846997.4209999992</v>
      </c>
      <c r="AI10" s="63">
        <f t="shared" si="0"/>
        <v>996007.12739643524</v>
      </c>
      <c r="AJ10" s="43">
        <f>SUM(D10:AI10)</f>
        <v>96973169.643566087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1192</v>
      </c>
      <c r="E12" s="71">
        <f t="shared" si="3"/>
        <v>1103</v>
      </c>
      <c r="F12" s="71">
        <f t="shared" si="3"/>
        <v>870</v>
      </c>
      <c r="G12" s="71">
        <f t="shared" si="3"/>
        <v>946</v>
      </c>
      <c r="H12" s="71">
        <f t="shared" si="3"/>
        <v>971</v>
      </c>
      <c r="I12" s="71">
        <f t="shared" si="3"/>
        <v>1086</v>
      </c>
      <c r="J12" s="71">
        <f t="shared" si="3"/>
        <v>1560</v>
      </c>
      <c r="K12" s="71">
        <f t="shared" si="3"/>
        <v>1592</v>
      </c>
      <c r="L12" s="71">
        <f t="shared" si="3"/>
        <v>1446</v>
      </c>
      <c r="M12" s="71">
        <f t="shared" si="3"/>
        <v>1492</v>
      </c>
      <c r="N12" s="71">
        <f t="shared" si="3"/>
        <v>1782</v>
      </c>
      <c r="O12" s="71">
        <f t="shared" si="3"/>
        <v>1862</v>
      </c>
      <c r="P12" s="71">
        <f t="shared" si="3"/>
        <v>2485</v>
      </c>
      <c r="Q12" s="71">
        <f t="shared" si="3"/>
        <v>2100</v>
      </c>
      <c r="R12" s="71">
        <f t="shared" si="3"/>
        <v>2926</v>
      </c>
      <c r="S12" s="71">
        <f t="shared" si="3"/>
        <v>2750</v>
      </c>
      <c r="T12" s="71">
        <f t="shared" si="3"/>
        <v>1307</v>
      </c>
      <c r="U12" s="71">
        <f t="shared" si="3"/>
        <v>3004</v>
      </c>
      <c r="V12" s="71">
        <f t="shared" si="3"/>
        <v>430</v>
      </c>
      <c r="W12" s="71">
        <f t="shared" si="3"/>
        <v>759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31663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131960</v>
      </c>
      <c r="E13" s="72">
        <f t="shared" si="6"/>
        <v>122230</v>
      </c>
      <c r="F13" s="72">
        <f t="shared" si="6"/>
        <v>119620</v>
      </c>
      <c r="G13" s="72">
        <f t="shared" si="6"/>
        <v>126900</v>
      </c>
      <c r="H13" s="72">
        <f t="shared" si="6"/>
        <v>123370</v>
      </c>
      <c r="I13" s="72">
        <f t="shared" si="6"/>
        <v>142860</v>
      </c>
      <c r="J13" s="72">
        <f t="shared" si="6"/>
        <v>209380</v>
      </c>
      <c r="K13" s="72">
        <f t="shared" si="6"/>
        <v>221660</v>
      </c>
      <c r="L13" s="72">
        <f t="shared" si="6"/>
        <v>201990</v>
      </c>
      <c r="M13" s="72">
        <f t="shared" si="6"/>
        <v>198990</v>
      </c>
      <c r="N13" s="72">
        <f t="shared" si="6"/>
        <v>253850</v>
      </c>
      <c r="O13" s="72">
        <f t="shared" si="6"/>
        <v>233690</v>
      </c>
      <c r="P13" s="72">
        <f t="shared" si="6"/>
        <v>359035</v>
      </c>
      <c r="Q13" s="72">
        <f t="shared" si="6"/>
        <v>333905</v>
      </c>
      <c r="R13" s="72">
        <f t="shared" si="6"/>
        <v>448740</v>
      </c>
      <c r="S13" s="72">
        <f t="shared" si="6"/>
        <v>468960</v>
      </c>
      <c r="T13" s="72">
        <f t="shared" si="6"/>
        <v>210060</v>
      </c>
      <c r="U13" s="72">
        <f t="shared" si="6"/>
        <v>695054</v>
      </c>
      <c r="V13" s="72">
        <f t="shared" si="6"/>
        <v>150773.01</v>
      </c>
      <c r="W13" s="72">
        <f t="shared" si="6"/>
        <v>274012.49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5027039.5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250</v>
      </c>
      <c r="F14" s="71">
        <f t="shared" si="8"/>
        <v>1097</v>
      </c>
      <c r="G14" s="71">
        <f t="shared" si="8"/>
        <v>1768</v>
      </c>
      <c r="H14" s="71">
        <f t="shared" si="8"/>
        <v>659</v>
      </c>
      <c r="I14" s="71">
        <f t="shared" si="8"/>
        <v>926</v>
      </c>
      <c r="J14" s="71">
        <f t="shared" si="8"/>
        <v>938</v>
      </c>
      <c r="K14" s="71">
        <f t="shared" si="8"/>
        <v>748</v>
      </c>
      <c r="L14" s="71">
        <f t="shared" si="8"/>
        <v>963</v>
      </c>
      <c r="M14" s="71">
        <f t="shared" si="8"/>
        <v>819</v>
      </c>
      <c r="N14" s="71">
        <f t="shared" si="8"/>
        <v>530</v>
      </c>
      <c r="O14" s="71">
        <f t="shared" si="8"/>
        <v>1000</v>
      </c>
      <c r="P14" s="71">
        <f t="shared" si="8"/>
        <v>817</v>
      </c>
      <c r="Q14" s="71">
        <f t="shared" si="8"/>
        <v>2647</v>
      </c>
      <c r="R14" s="71">
        <f t="shared" si="8"/>
        <v>449</v>
      </c>
      <c r="S14" s="71">
        <f t="shared" si="8"/>
        <v>9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13620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26396</v>
      </c>
      <c r="F15" s="72">
        <f t="shared" si="10"/>
        <v>88645</v>
      </c>
      <c r="G15" s="72">
        <f t="shared" si="10"/>
        <v>182859</v>
      </c>
      <c r="H15" s="72">
        <f t="shared" si="10"/>
        <v>83884</v>
      </c>
      <c r="I15" s="72">
        <f t="shared" si="10"/>
        <v>80445</v>
      </c>
      <c r="J15" s="72">
        <f t="shared" si="10"/>
        <v>86465</v>
      </c>
      <c r="K15" s="72">
        <f t="shared" si="10"/>
        <v>55632</v>
      </c>
      <c r="L15" s="72">
        <f t="shared" si="10"/>
        <v>113244</v>
      </c>
      <c r="M15" s="72">
        <f t="shared" si="10"/>
        <v>106181</v>
      </c>
      <c r="N15" s="72">
        <f t="shared" si="10"/>
        <v>67834</v>
      </c>
      <c r="O15" s="72">
        <f t="shared" si="10"/>
        <v>129732</v>
      </c>
      <c r="P15" s="72">
        <f t="shared" si="10"/>
        <v>111654</v>
      </c>
      <c r="Q15" s="72">
        <f t="shared" si="10"/>
        <v>396975</v>
      </c>
      <c r="R15" s="72">
        <f t="shared" si="10"/>
        <v>67170</v>
      </c>
      <c r="S15" s="72">
        <f t="shared" si="10"/>
        <v>1350</v>
      </c>
      <c r="T15" s="72">
        <f t="shared" si="10"/>
        <v>3412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1601878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150</v>
      </c>
      <c r="J16" s="71">
        <f t="shared" si="12"/>
        <v>400</v>
      </c>
      <c r="K16" s="71">
        <f t="shared" si="12"/>
        <v>600</v>
      </c>
      <c r="L16" s="71">
        <f t="shared" si="12"/>
        <v>310</v>
      </c>
      <c r="M16" s="71">
        <f t="shared" si="12"/>
        <v>278</v>
      </c>
      <c r="N16" s="71">
        <f t="shared" si="12"/>
        <v>322</v>
      </c>
      <c r="O16" s="71">
        <f t="shared" si="12"/>
        <v>640</v>
      </c>
      <c r="P16" s="71">
        <f t="shared" si="12"/>
        <v>1187</v>
      </c>
      <c r="Q16" s="71">
        <f t="shared" si="12"/>
        <v>1769</v>
      </c>
      <c r="R16" s="71">
        <f t="shared" si="12"/>
        <v>5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5661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21000</v>
      </c>
      <c r="J17" s="72">
        <f t="shared" si="14"/>
        <v>56000</v>
      </c>
      <c r="K17" s="72">
        <f t="shared" si="14"/>
        <v>84000</v>
      </c>
      <c r="L17" s="72">
        <f t="shared" si="14"/>
        <v>43400</v>
      </c>
      <c r="M17" s="72">
        <f t="shared" si="14"/>
        <v>38920</v>
      </c>
      <c r="N17" s="72">
        <f t="shared" si="14"/>
        <v>45080</v>
      </c>
      <c r="O17" s="72">
        <f t="shared" si="14"/>
        <v>89600</v>
      </c>
      <c r="P17" s="72">
        <f t="shared" si="14"/>
        <v>142440</v>
      </c>
      <c r="Q17" s="72">
        <f t="shared" si="14"/>
        <v>212800</v>
      </c>
      <c r="R17" s="72">
        <f t="shared" si="14"/>
        <v>600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733840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200</v>
      </c>
      <c r="P18" s="71">
        <f t="shared" si="16"/>
        <v>390</v>
      </c>
      <c r="Q18" s="71">
        <f t="shared" si="16"/>
        <v>1820</v>
      </c>
      <c r="R18" s="71">
        <f t="shared" si="16"/>
        <v>3231</v>
      </c>
      <c r="S18" s="71">
        <f t="shared" si="16"/>
        <v>2258</v>
      </c>
      <c r="T18" s="71">
        <f t="shared" si="16"/>
        <v>9159</v>
      </c>
      <c r="U18" s="71">
        <f t="shared" si="16"/>
        <v>2207</v>
      </c>
      <c r="V18" s="71">
        <f t="shared" si="16"/>
        <v>5912</v>
      </c>
      <c r="W18" s="71">
        <f t="shared" si="16"/>
        <v>4143</v>
      </c>
      <c r="X18" s="18">
        <f t="shared" si="16"/>
        <v>12416</v>
      </c>
      <c r="Y18" s="18">
        <f t="shared" si="16"/>
        <v>14652</v>
      </c>
      <c r="Z18" s="18">
        <f t="shared" si="16"/>
        <v>6678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63066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54726</v>
      </c>
      <c r="P19" s="72">
        <f t="shared" si="18"/>
        <v>107146</v>
      </c>
      <c r="Q19" s="72">
        <f t="shared" si="18"/>
        <v>507910</v>
      </c>
      <c r="R19" s="72">
        <f t="shared" si="18"/>
        <v>899752</v>
      </c>
      <c r="S19" s="72">
        <f t="shared" si="18"/>
        <v>641213</v>
      </c>
      <c r="T19" s="72">
        <f t="shared" si="18"/>
        <v>2764425</v>
      </c>
      <c r="U19" s="72">
        <f t="shared" si="18"/>
        <v>776400</v>
      </c>
      <c r="V19" s="72">
        <f t="shared" si="18"/>
        <v>2149428</v>
      </c>
      <c r="W19" s="72">
        <f t="shared" si="18"/>
        <v>1724145</v>
      </c>
      <c r="X19" s="19">
        <f t="shared" si="18"/>
        <v>5747878.9000000004</v>
      </c>
      <c r="Y19" s="19">
        <f t="shared" si="18"/>
        <v>7752774.3300000001</v>
      </c>
      <c r="Z19" s="19">
        <f t="shared" si="18"/>
        <v>3452087.87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26577886.100000001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2185</v>
      </c>
      <c r="AA20" s="18">
        <f t="shared" si="20"/>
        <v>3351</v>
      </c>
      <c r="AB20" s="18">
        <f t="shared" si="20"/>
        <v>1307</v>
      </c>
      <c r="AC20" s="18">
        <f t="shared" si="20"/>
        <v>3153</v>
      </c>
      <c r="AD20" s="18">
        <f t="shared" si="20"/>
        <v>1467</v>
      </c>
      <c r="AE20" s="18">
        <f t="shared" si="20"/>
        <v>3034</v>
      </c>
      <c r="AF20" s="18">
        <f t="shared" si="20"/>
        <v>1532</v>
      </c>
      <c r="AG20" s="18">
        <f t="shared" ref="AG20:AH20" si="21">AG71+AG122</f>
        <v>2619</v>
      </c>
      <c r="AH20" s="18">
        <f t="shared" si="21"/>
        <v>1976</v>
      </c>
      <c r="AI20" s="18">
        <f t="shared" si="20"/>
        <v>885</v>
      </c>
      <c r="AJ20" s="23">
        <f t="shared" si="5"/>
        <v>21509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1149907.8399999999</v>
      </c>
      <c r="AA21" s="19">
        <f t="shared" si="22"/>
        <v>2127745</v>
      </c>
      <c r="AB21" s="19">
        <f t="shared" si="22"/>
        <v>1167063.6363817272</v>
      </c>
      <c r="AC21" s="19">
        <f t="shared" si="22"/>
        <v>2254593.0127795273</v>
      </c>
      <c r="AD21" s="19">
        <f t="shared" si="22"/>
        <v>987410.08</v>
      </c>
      <c r="AE21" s="19">
        <f t="shared" si="22"/>
        <v>2516197.219</v>
      </c>
      <c r="AF21" s="19">
        <f t="shared" si="22"/>
        <v>1232175.1300000015</v>
      </c>
      <c r="AG21" s="19">
        <f t="shared" ref="AG21:AH21" si="23">AG72+AG123</f>
        <v>2052151.0210084033</v>
      </c>
      <c r="AH21" s="19">
        <f t="shared" si="23"/>
        <v>1712377.9260000002</v>
      </c>
      <c r="AI21" s="19">
        <f t="shared" si="22"/>
        <v>755284.51600000006</v>
      </c>
      <c r="AJ21" s="24">
        <f t="shared" si="5"/>
        <v>15954905.38116966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1049</v>
      </c>
      <c r="AE22" s="18">
        <f t="shared" si="24"/>
        <v>1932</v>
      </c>
      <c r="AF22" s="18">
        <f t="shared" si="24"/>
        <v>1746</v>
      </c>
      <c r="AG22" s="18">
        <f t="shared" ref="AG22:AH22" si="25">AG73+AG124</f>
        <v>1326</v>
      </c>
      <c r="AH22" s="18">
        <f t="shared" si="25"/>
        <v>696</v>
      </c>
      <c r="AI22" s="18">
        <f t="shared" si="24"/>
        <v>2</v>
      </c>
      <c r="AJ22" s="23">
        <f t="shared" si="5"/>
        <v>6751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778889.2699999999</v>
      </c>
      <c r="AE23" s="19">
        <f t="shared" si="26"/>
        <v>992440.21</v>
      </c>
      <c r="AF23" s="19">
        <f t="shared" si="26"/>
        <v>996415.31999999983</v>
      </c>
      <c r="AG23" s="19">
        <f t="shared" ref="AG23:AH23" si="27">AG74+AG125</f>
        <v>559164.74599999993</v>
      </c>
      <c r="AH23" s="19">
        <f t="shared" si="27"/>
        <v>313443.875</v>
      </c>
      <c r="AI23" s="19">
        <f t="shared" si="26"/>
        <v>5122.1849999999995</v>
      </c>
      <c r="AJ23" s="24">
        <f t="shared" si="5"/>
        <v>3645475.6059999997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1563</v>
      </c>
      <c r="E24" s="71">
        <f t="shared" si="28"/>
        <v>1816</v>
      </c>
      <c r="F24" s="71">
        <f t="shared" si="28"/>
        <v>2052</v>
      </c>
      <c r="G24" s="71">
        <f t="shared" si="28"/>
        <v>2187</v>
      </c>
      <c r="H24" s="71">
        <f t="shared" si="28"/>
        <v>1703</v>
      </c>
      <c r="I24" s="71">
        <f t="shared" si="28"/>
        <v>1697</v>
      </c>
      <c r="J24" s="71">
        <f t="shared" si="28"/>
        <v>1922</v>
      </c>
      <c r="K24" s="71">
        <f t="shared" si="28"/>
        <v>1840</v>
      </c>
      <c r="L24" s="71">
        <f t="shared" si="28"/>
        <v>1869</v>
      </c>
      <c r="M24" s="71">
        <f t="shared" si="28"/>
        <v>1742</v>
      </c>
      <c r="N24" s="71">
        <f t="shared" si="28"/>
        <v>1512</v>
      </c>
      <c r="O24" s="71">
        <f t="shared" si="28"/>
        <v>1094</v>
      </c>
      <c r="P24" s="71">
        <f t="shared" si="28"/>
        <v>177</v>
      </c>
      <c r="Q24" s="71">
        <f t="shared" si="28"/>
        <v>95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21269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215770</v>
      </c>
      <c r="E25" s="72">
        <f t="shared" si="30"/>
        <v>241360</v>
      </c>
      <c r="F25" s="72">
        <f t="shared" si="30"/>
        <v>273200</v>
      </c>
      <c r="G25" s="72">
        <f t="shared" si="30"/>
        <v>282720</v>
      </c>
      <c r="H25" s="72">
        <f t="shared" si="30"/>
        <v>211420</v>
      </c>
      <c r="I25" s="72">
        <f t="shared" si="30"/>
        <v>213260</v>
      </c>
      <c r="J25" s="72">
        <f t="shared" si="30"/>
        <v>224410</v>
      </c>
      <c r="K25" s="72">
        <f t="shared" si="30"/>
        <v>215190</v>
      </c>
      <c r="L25" s="72">
        <f t="shared" si="30"/>
        <v>219400</v>
      </c>
      <c r="M25" s="72">
        <f t="shared" si="30"/>
        <v>204090</v>
      </c>
      <c r="N25" s="72">
        <f t="shared" si="30"/>
        <v>176900</v>
      </c>
      <c r="O25" s="72">
        <f t="shared" si="30"/>
        <v>127060</v>
      </c>
      <c r="P25" s="72">
        <f t="shared" si="30"/>
        <v>16150</v>
      </c>
      <c r="Q25" s="72">
        <f t="shared" si="30"/>
        <v>9220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2630150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900</v>
      </c>
      <c r="E26" s="71">
        <f t="shared" si="32"/>
        <v>975</v>
      </c>
      <c r="F26" s="71">
        <f t="shared" si="32"/>
        <v>770</v>
      </c>
      <c r="G26" s="71">
        <f t="shared" si="32"/>
        <v>939</v>
      </c>
      <c r="H26" s="71">
        <f t="shared" si="32"/>
        <v>859</v>
      </c>
      <c r="I26" s="71">
        <f t="shared" si="32"/>
        <v>1066</v>
      </c>
      <c r="J26" s="71">
        <f t="shared" si="32"/>
        <v>1183</v>
      </c>
      <c r="K26" s="71">
        <f t="shared" si="32"/>
        <v>900</v>
      </c>
      <c r="L26" s="71">
        <f t="shared" si="32"/>
        <v>1440</v>
      </c>
      <c r="M26" s="71">
        <f t="shared" si="32"/>
        <v>1722</v>
      </c>
      <c r="N26" s="71">
        <f t="shared" si="32"/>
        <v>1573</v>
      </c>
      <c r="O26" s="71">
        <f t="shared" si="32"/>
        <v>1724</v>
      </c>
      <c r="P26" s="71">
        <f t="shared" si="32"/>
        <v>5190</v>
      </c>
      <c r="Q26" s="71">
        <f t="shared" si="32"/>
        <v>2922</v>
      </c>
      <c r="R26" s="71">
        <f t="shared" si="32"/>
        <v>344</v>
      </c>
      <c r="S26" s="71">
        <f t="shared" si="32"/>
        <v>479</v>
      </c>
      <c r="T26" s="71">
        <f t="shared" si="32"/>
        <v>411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23397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72000</v>
      </c>
      <c r="E27" s="72">
        <f t="shared" si="34"/>
        <v>78000</v>
      </c>
      <c r="F27" s="72">
        <f t="shared" si="34"/>
        <v>61600</v>
      </c>
      <c r="G27" s="72">
        <f t="shared" si="34"/>
        <v>75120</v>
      </c>
      <c r="H27" s="72">
        <f t="shared" si="34"/>
        <v>77310</v>
      </c>
      <c r="I27" s="72">
        <f t="shared" si="34"/>
        <v>95940</v>
      </c>
      <c r="J27" s="72">
        <f t="shared" si="34"/>
        <v>106470</v>
      </c>
      <c r="K27" s="72">
        <f t="shared" si="34"/>
        <v>81000</v>
      </c>
      <c r="L27" s="72">
        <f t="shared" si="34"/>
        <v>129600</v>
      </c>
      <c r="M27" s="72">
        <f t="shared" si="34"/>
        <v>149230</v>
      </c>
      <c r="N27" s="72">
        <f t="shared" si="34"/>
        <v>108710</v>
      </c>
      <c r="O27" s="72">
        <f t="shared" si="34"/>
        <v>126869</v>
      </c>
      <c r="P27" s="72">
        <f t="shared" si="34"/>
        <v>456150</v>
      </c>
      <c r="Q27" s="72">
        <f t="shared" si="34"/>
        <v>248100</v>
      </c>
      <c r="R27" s="72">
        <f t="shared" si="34"/>
        <v>20640</v>
      </c>
      <c r="S27" s="72">
        <f t="shared" si="34"/>
        <v>39160</v>
      </c>
      <c r="T27" s="72">
        <f t="shared" si="34"/>
        <v>32880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1958779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15</v>
      </c>
      <c r="N28" s="71">
        <f t="shared" si="36"/>
        <v>8</v>
      </c>
      <c r="O28" s="71">
        <f t="shared" si="36"/>
        <v>4</v>
      </c>
      <c r="P28" s="71">
        <f t="shared" si="36"/>
        <v>3</v>
      </c>
      <c r="Q28" s="71">
        <f t="shared" si="36"/>
        <v>57</v>
      </c>
      <c r="R28" s="71">
        <f t="shared" si="36"/>
        <v>16</v>
      </c>
      <c r="S28" s="71">
        <f t="shared" si="36"/>
        <v>41</v>
      </c>
      <c r="T28" s="71">
        <f t="shared" si="36"/>
        <v>268</v>
      </c>
      <c r="U28" s="71">
        <f t="shared" si="36"/>
        <v>287</v>
      </c>
      <c r="V28" s="71">
        <f t="shared" si="36"/>
        <v>86</v>
      </c>
      <c r="W28" s="71">
        <f t="shared" si="36"/>
        <v>68</v>
      </c>
      <c r="X28" s="18">
        <f t="shared" si="36"/>
        <v>16</v>
      </c>
      <c r="Y28" s="18">
        <f t="shared" si="36"/>
        <v>38</v>
      </c>
      <c r="Z28" s="18">
        <f t="shared" si="36"/>
        <v>99</v>
      </c>
      <c r="AA28" s="18">
        <f t="shared" si="36"/>
        <v>52</v>
      </c>
      <c r="AB28" s="18">
        <f t="shared" si="36"/>
        <v>92</v>
      </c>
      <c r="AC28" s="18">
        <f t="shared" si="36"/>
        <v>168</v>
      </c>
      <c r="AD28" s="18">
        <f t="shared" si="36"/>
        <v>301</v>
      </c>
      <c r="AE28" s="18">
        <f t="shared" si="36"/>
        <v>574</v>
      </c>
      <c r="AF28" s="18">
        <f t="shared" si="36"/>
        <v>345</v>
      </c>
      <c r="AG28" s="18">
        <f t="shared" ref="AG28:AH28" si="37">AG79+AG130</f>
        <v>245</v>
      </c>
      <c r="AH28" s="18">
        <f t="shared" si="37"/>
        <v>292</v>
      </c>
      <c r="AI28" s="18">
        <f t="shared" si="36"/>
        <v>502</v>
      </c>
      <c r="AJ28" s="23">
        <f t="shared" si="5"/>
        <v>3577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1750</v>
      </c>
      <c r="N29" s="72">
        <f t="shared" si="38"/>
        <v>920</v>
      </c>
      <c r="O29" s="72">
        <f t="shared" si="38"/>
        <v>520</v>
      </c>
      <c r="P29" s="72">
        <f t="shared" si="38"/>
        <v>350</v>
      </c>
      <c r="Q29" s="72">
        <f t="shared" si="38"/>
        <v>6066</v>
      </c>
      <c r="R29" s="72">
        <f t="shared" si="38"/>
        <v>1770</v>
      </c>
      <c r="S29" s="72">
        <f t="shared" si="38"/>
        <v>4260</v>
      </c>
      <c r="T29" s="72">
        <f t="shared" si="38"/>
        <v>29940</v>
      </c>
      <c r="U29" s="72">
        <f t="shared" si="38"/>
        <v>30470</v>
      </c>
      <c r="V29" s="72">
        <f t="shared" si="38"/>
        <v>11338.32</v>
      </c>
      <c r="W29" s="72">
        <f t="shared" si="38"/>
        <v>10656.04</v>
      </c>
      <c r="X29" s="19">
        <f t="shared" si="38"/>
        <v>2513</v>
      </c>
      <c r="Y29" s="19">
        <f t="shared" si="38"/>
        <v>7550</v>
      </c>
      <c r="Z29" s="19">
        <f t="shared" si="38"/>
        <v>18489.770000000004</v>
      </c>
      <c r="AA29" s="19">
        <f t="shared" si="38"/>
        <v>12806.43</v>
      </c>
      <c r="AB29" s="19">
        <f t="shared" si="38"/>
        <v>26329.7</v>
      </c>
      <c r="AC29" s="19">
        <f t="shared" si="38"/>
        <v>49403.5</v>
      </c>
      <c r="AD29" s="19">
        <f t="shared" si="38"/>
        <v>97617.8</v>
      </c>
      <c r="AE29" s="19">
        <f t="shared" si="38"/>
        <v>213878</v>
      </c>
      <c r="AF29" s="19">
        <f t="shared" si="38"/>
        <v>115811</v>
      </c>
      <c r="AG29" s="19">
        <f t="shared" ref="AG29:AH29" si="39">AG80+AG131</f>
        <v>81152</v>
      </c>
      <c r="AH29" s="19">
        <f t="shared" si="39"/>
        <v>99068</v>
      </c>
      <c r="AI29" s="19">
        <f t="shared" si="38"/>
        <v>156826</v>
      </c>
      <c r="AJ29" s="24">
        <f t="shared" si="5"/>
        <v>979485.56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2852</v>
      </c>
      <c r="S30" s="71">
        <f t="shared" si="40"/>
        <v>4545</v>
      </c>
      <c r="T30" s="71">
        <f t="shared" si="40"/>
        <v>2696</v>
      </c>
      <c r="U30" s="71">
        <f t="shared" si="40"/>
        <v>4689</v>
      </c>
      <c r="V30" s="71">
        <f t="shared" si="40"/>
        <v>1622</v>
      </c>
      <c r="W30" s="71">
        <f t="shared" si="40"/>
        <v>1168</v>
      </c>
      <c r="X30" s="18">
        <f t="shared" si="40"/>
        <v>2719</v>
      </c>
      <c r="Y30" s="18">
        <f t="shared" si="40"/>
        <v>3636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23927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319542</v>
      </c>
      <c r="S31" s="72">
        <f t="shared" si="42"/>
        <v>499840</v>
      </c>
      <c r="T31" s="72">
        <f t="shared" si="42"/>
        <v>290564</v>
      </c>
      <c r="U31" s="72">
        <f t="shared" si="42"/>
        <v>639109</v>
      </c>
      <c r="V31" s="72">
        <f t="shared" si="42"/>
        <v>244530</v>
      </c>
      <c r="W31" s="72">
        <f t="shared" si="42"/>
        <v>204650</v>
      </c>
      <c r="X31" s="19">
        <f t="shared" si="42"/>
        <v>476456</v>
      </c>
      <c r="Y31" s="19">
        <f t="shared" si="42"/>
        <v>1344668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4019359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3169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3169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1278380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1278380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1605</v>
      </c>
      <c r="Z34" s="18">
        <f t="shared" si="48"/>
        <v>2683</v>
      </c>
      <c r="AA34" s="18">
        <f t="shared" si="48"/>
        <v>4959</v>
      </c>
      <c r="AB34" s="18">
        <f t="shared" si="48"/>
        <v>3031</v>
      </c>
      <c r="AC34" s="18">
        <f t="shared" si="48"/>
        <v>2941</v>
      </c>
      <c r="AD34" s="18">
        <f t="shared" si="48"/>
        <v>1819</v>
      </c>
      <c r="AE34" s="18">
        <f t="shared" si="48"/>
        <v>1863</v>
      </c>
      <c r="AF34" s="18">
        <f t="shared" si="48"/>
        <v>1286</v>
      </c>
      <c r="AG34" s="18">
        <f t="shared" ref="AG34:AH34" si="49">AG85+AG136</f>
        <v>1277</v>
      </c>
      <c r="AH34" s="18">
        <f t="shared" si="49"/>
        <v>1362</v>
      </c>
      <c r="AI34" s="18">
        <f t="shared" si="48"/>
        <v>34</v>
      </c>
      <c r="AJ34" s="23">
        <f t="shared" si="5"/>
        <v>22860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431310</v>
      </c>
      <c r="Z35" s="19">
        <f t="shared" si="50"/>
        <v>742187.5</v>
      </c>
      <c r="AA35" s="19">
        <f t="shared" si="50"/>
        <v>1588865</v>
      </c>
      <c r="AB35" s="19">
        <f t="shared" si="50"/>
        <v>1010655</v>
      </c>
      <c r="AC35" s="19">
        <f t="shared" si="50"/>
        <v>1019160</v>
      </c>
      <c r="AD35" s="19">
        <f t="shared" si="50"/>
        <v>697410</v>
      </c>
      <c r="AE35" s="19">
        <f t="shared" si="50"/>
        <v>981321</v>
      </c>
      <c r="AF35" s="19">
        <f t="shared" si="50"/>
        <v>582515.80000000005</v>
      </c>
      <c r="AG35" s="19">
        <f t="shared" ref="AG35:AH35" si="51">AG86+AG137</f>
        <v>532980</v>
      </c>
      <c r="AH35" s="19">
        <f t="shared" si="51"/>
        <v>572490</v>
      </c>
      <c r="AI35" s="19">
        <f t="shared" si="50"/>
        <v>20400</v>
      </c>
      <c r="AJ35" s="24">
        <f t="shared" si="5"/>
        <v>8179294.2999999998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4759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4759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1979744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1979744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2630</v>
      </c>
      <c r="AE38" s="18">
        <f t="shared" si="56"/>
        <v>4056</v>
      </c>
      <c r="AF38" s="18">
        <f t="shared" si="56"/>
        <v>2013</v>
      </c>
      <c r="AG38" s="18">
        <f t="shared" ref="AG38:AH38" si="57">AG89+AG140</f>
        <v>3272</v>
      </c>
      <c r="AH38" s="18">
        <f t="shared" si="57"/>
        <v>4077</v>
      </c>
      <c r="AI38" s="18">
        <f t="shared" si="56"/>
        <v>0</v>
      </c>
      <c r="AJ38" s="23">
        <f t="shared" si="5"/>
        <v>16048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1222950</v>
      </c>
      <c r="AE39" s="19">
        <f t="shared" si="58"/>
        <v>1890096</v>
      </c>
      <c r="AF39" s="19">
        <f t="shared" si="58"/>
        <v>938058</v>
      </c>
      <c r="AG39" s="19">
        <f t="shared" ref="AG39:AH39" si="59">AG90+AG141</f>
        <v>1524752</v>
      </c>
      <c r="AH39" s="19">
        <f t="shared" si="59"/>
        <v>1899882</v>
      </c>
      <c r="AI39" s="19">
        <f t="shared" si="58"/>
        <v>0</v>
      </c>
      <c r="AJ39" s="24">
        <f t="shared" si="5"/>
        <v>7475738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2063</v>
      </c>
      <c r="T40" s="71">
        <f t="shared" si="60"/>
        <v>579</v>
      </c>
      <c r="U40" s="71">
        <f t="shared" si="60"/>
        <v>17131</v>
      </c>
      <c r="V40" s="71">
        <f t="shared" si="60"/>
        <v>7067</v>
      </c>
      <c r="W40" s="71">
        <f t="shared" si="60"/>
        <v>6702</v>
      </c>
      <c r="X40" s="18">
        <f t="shared" si="60"/>
        <v>14023</v>
      </c>
      <c r="Y40" s="18">
        <f t="shared" si="60"/>
        <v>10159</v>
      </c>
      <c r="Z40" s="18">
        <f t="shared" si="60"/>
        <v>5810</v>
      </c>
      <c r="AA40" s="18">
        <f t="shared" si="60"/>
        <v>11981</v>
      </c>
      <c r="AB40" s="18">
        <f t="shared" si="60"/>
        <v>13449</v>
      </c>
      <c r="AC40" s="18">
        <f t="shared" si="60"/>
        <v>13297</v>
      </c>
      <c r="AD40" s="18">
        <f t="shared" si="60"/>
        <v>17595</v>
      </c>
      <c r="AE40" s="18">
        <f t="shared" si="60"/>
        <v>11925</v>
      </c>
      <c r="AF40" s="18">
        <f t="shared" si="60"/>
        <v>11649</v>
      </c>
      <c r="AG40" s="18">
        <f t="shared" ref="AG40:AH40" si="61">AG91+AG142</f>
        <v>12749</v>
      </c>
      <c r="AH40" s="18">
        <f t="shared" si="61"/>
        <v>6284</v>
      </c>
      <c r="AI40" s="18">
        <f t="shared" si="60"/>
        <v>433</v>
      </c>
      <c r="AJ40" s="23">
        <f t="shared" si="5"/>
        <v>162896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48865</v>
      </c>
      <c r="T41" s="72">
        <f t="shared" si="62"/>
        <v>13094</v>
      </c>
      <c r="U41" s="72">
        <f t="shared" si="62"/>
        <v>1361405</v>
      </c>
      <c r="V41" s="72">
        <f t="shared" si="62"/>
        <v>566296</v>
      </c>
      <c r="W41" s="72">
        <f t="shared" si="62"/>
        <v>487330.35</v>
      </c>
      <c r="X41" s="19">
        <f t="shared" si="62"/>
        <v>847984</v>
      </c>
      <c r="Y41" s="19">
        <f t="shared" si="62"/>
        <v>593956</v>
      </c>
      <c r="Z41" s="19">
        <f t="shared" si="62"/>
        <v>392571.32999999996</v>
      </c>
      <c r="AA41" s="19">
        <f t="shared" si="62"/>
        <v>805310.31</v>
      </c>
      <c r="AB41" s="19">
        <f t="shared" si="62"/>
        <v>1072325.28</v>
      </c>
      <c r="AC41" s="19">
        <f t="shared" si="62"/>
        <v>1039402.7899999999</v>
      </c>
      <c r="AD41" s="19">
        <f t="shared" si="62"/>
        <v>1413601.17</v>
      </c>
      <c r="AE41" s="19">
        <f t="shared" si="62"/>
        <v>1123875.8499999999</v>
      </c>
      <c r="AF41" s="19">
        <f t="shared" si="62"/>
        <v>986108.71000000008</v>
      </c>
      <c r="AG41" s="19">
        <f t="shared" ref="AG41:AH41" si="63">AG92+AG143</f>
        <v>1153643.51</v>
      </c>
      <c r="AH41" s="19">
        <f t="shared" si="63"/>
        <v>501283</v>
      </c>
      <c r="AI41" s="19">
        <f t="shared" si="62"/>
        <v>17558</v>
      </c>
      <c r="AJ41" s="24">
        <f t="shared" si="5"/>
        <v>12424610.300000001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632</v>
      </c>
      <c r="T42" s="71">
        <f t="shared" si="64"/>
        <v>1572</v>
      </c>
      <c r="U42" s="71">
        <f t="shared" si="64"/>
        <v>2029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4233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35686</v>
      </c>
      <c r="T43" s="72">
        <f t="shared" si="66"/>
        <v>92806</v>
      </c>
      <c r="U43" s="72">
        <f t="shared" si="66"/>
        <v>121740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250232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1603</v>
      </c>
      <c r="X44" s="18">
        <f t="shared" si="68"/>
        <v>1220</v>
      </c>
      <c r="Y44" s="18">
        <f t="shared" si="68"/>
        <v>1105</v>
      </c>
      <c r="Z44" s="18">
        <f t="shared" si="68"/>
        <v>1313</v>
      </c>
      <c r="AA44" s="18">
        <f t="shared" si="68"/>
        <v>1541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6782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172319.4</v>
      </c>
      <c r="X45" s="19">
        <f t="shared" si="70"/>
        <v>129228</v>
      </c>
      <c r="Y45" s="19">
        <f t="shared" si="70"/>
        <v>113411</v>
      </c>
      <c r="Z45" s="19">
        <f t="shared" si="70"/>
        <v>136411.51999999999</v>
      </c>
      <c r="AA45" s="19">
        <f t="shared" si="70"/>
        <v>161572.08000000002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712942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104</v>
      </c>
      <c r="Z46" s="116">
        <f t="shared" si="72"/>
        <v>170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274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5772</v>
      </c>
      <c r="Z47" s="117">
        <f t="shared" si="74"/>
        <v>9421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15193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477</v>
      </c>
      <c r="AH48" s="116">
        <f t="shared" si="77"/>
        <v>4408</v>
      </c>
      <c r="AI48" s="116">
        <f t="shared" si="76"/>
        <v>6</v>
      </c>
      <c r="AJ48" s="116">
        <f t="shared" si="5"/>
        <v>4891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63685.97</v>
      </c>
      <c r="AH49" s="117">
        <f t="shared" si="79"/>
        <v>556163.56000000006</v>
      </c>
      <c r="AI49" s="117">
        <f t="shared" si="78"/>
        <v>2815.6</v>
      </c>
      <c r="AJ49" s="117">
        <f t="shared" si="5"/>
        <v>622665.13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407</v>
      </c>
      <c r="AC50" s="18">
        <f t="shared" si="80"/>
        <v>189</v>
      </c>
      <c r="AD50" s="18">
        <f t="shared" si="80"/>
        <v>792</v>
      </c>
      <c r="AE50" s="18">
        <f t="shared" si="80"/>
        <v>817</v>
      </c>
      <c r="AF50" s="18">
        <f t="shared" si="80"/>
        <v>872</v>
      </c>
      <c r="AG50" s="18">
        <f t="shared" ref="AG50:AH50" si="81">AG101+AG152</f>
        <v>950</v>
      </c>
      <c r="AH50" s="18">
        <f t="shared" si="81"/>
        <v>2520</v>
      </c>
      <c r="AI50" s="18">
        <f t="shared" si="80"/>
        <v>1311</v>
      </c>
      <c r="AJ50" s="23">
        <f t="shared" si="5"/>
        <v>7858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68376</v>
      </c>
      <c r="AC51" s="19">
        <f t="shared" si="82"/>
        <v>31656</v>
      </c>
      <c r="AD51" s="19">
        <f t="shared" si="82"/>
        <v>134601.19999999998</v>
      </c>
      <c r="AE51" s="19">
        <f t="shared" si="82"/>
        <v>142117.68</v>
      </c>
      <c r="AF51" s="19">
        <f t="shared" si="82"/>
        <v>143549</v>
      </c>
      <c r="AG51" s="19">
        <f t="shared" ref="AG51:AH51" si="83">AG102+AG153</f>
        <v>154983</v>
      </c>
      <c r="AH51" s="19">
        <f t="shared" si="83"/>
        <v>192289.06</v>
      </c>
      <c r="AI51" s="19">
        <f t="shared" si="82"/>
        <v>38000.826396435208</v>
      </c>
      <c r="AJ51" s="24">
        <f t="shared" si="5"/>
        <v>905572.76639643521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3655</v>
      </c>
      <c r="E60" s="62">
        <f t="shared" ref="E60:AI60" si="84">E63+E65+E67+E69+E71+E73+E75+E77+E79+E81+E83+E85+E87+E89+E91+E93+E95+E97+E99+E101</f>
        <v>4144</v>
      </c>
      <c r="F60" s="62">
        <f t="shared" si="84"/>
        <v>4789</v>
      </c>
      <c r="G60" s="62">
        <f t="shared" si="84"/>
        <v>5840</v>
      </c>
      <c r="H60" s="62">
        <f t="shared" si="84"/>
        <v>4192</v>
      </c>
      <c r="I60" s="62">
        <f t="shared" si="84"/>
        <v>4925</v>
      </c>
      <c r="J60" s="62">
        <f t="shared" si="84"/>
        <v>6003</v>
      </c>
      <c r="K60" s="62">
        <f t="shared" si="84"/>
        <v>5680</v>
      </c>
      <c r="L60" s="62">
        <f t="shared" si="84"/>
        <v>6028</v>
      </c>
      <c r="M60" s="62">
        <f t="shared" si="84"/>
        <v>6068</v>
      </c>
      <c r="N60" s="62">
        <f t="shared" si="84"/>
        <v>5727</v>
      </c>
      <c r="O60" s="62">
        <f t="shared" si="84"/>
        <v>6524</v>
      </c>
      <c r="P60" s="62">
        <f t="shared" si="84"/>
        <v>10249</v>
      </c>
      <c r="Q60" s="62">
        <f t="shared" si="84"/>
        <v>11410</v>
      </c>
      <c r="R60" s="62">
        <f t="shared" si="84"/>
        <v>9823</v>
      </c>
      <c r="S60" s="62">
        <f t="shared" si="84"/>
        <v>12777</v>
      </c>
      <c r="T60" s="62">
        <f t="shared" si="84"/>
        <v>15992</v>
      </c>
      <c r="U60" s="62">
        <f t="shared" si="84"/>
        <v>29347</v>
      </c>
      <c r="V60" s="62">
        <f t="shared" si="84"/>
        <v>15117</v>
      </c>
      <c r="W60" s="62">
        <f t="shared" si="84"/>
        <v>17612</v>
      </c>
      <c r="X60" s="62">
        <f t="shared" si="84"/>
        <v>7394</v>
      </c>
      <c r="Y60" s="62">
        <f t="shared" si="84"/>
        <v>7267</v>
      </c>
      <c r="Z60" s="62">
        <f t="shared" si="84"/>
        <v>11029</v>
      </c>
      <c r="AA60" s="62">
        <f t="shared" si="84"/>
        <v>21884</v>
      </c>
      <c r="AB60" s="62">
        <f t="shared" si="84"/>
        <v>18286</v>
      </c>
      <c r="AC60" s="62">
        <f t="shared" si="84"/>
        <v>24507</v>
      </c>
      <c r="AD60" s="62">
        <f t="shared" si="84"/>
        <v>25653</v>
      </c>
      <c r="AE60" s="62">
        <f t="shared" si="84"/>
        <v>22967</v>
      </c>
      <c r="AF60" s="62">
        <f t="shared" si="84"/>
        <v>19443</v>
      </c>
      <c r="AG60" s="62">
        <f t="shared" ref="AG60:AH60" si="85">AG63+AG65+AG67+AG69+AG71+AG73+AG75+AG77+AG79+AG81+AG83+AG85+AG87+AG89+AG91+AG93+AG95+AG97+AG99+AG101</f>
        <v>22915</v>
      </c>
      <c r="AH60" s="62">
        <f t="shared" si="85"/>
        <v>21615</v>
      </c>
      <c r="AI60" s="62">
        <f t="shared" si="84"/>
        <v>3173</v>
      </c>
      <c r="AJ60" s="41">
        <f>SUM(D60:AI60)</f>
        <v>392035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419730</v>
      </c>
      <c r="E61" s="63">
        <f t="shared" ref="E61:AI61" si="86">E64+E66+E68+E70+E72+E74+E76+E78+E80+E82+E84+E86+E88+E90+E92+E94+E96+E98+E100+E102</f>
        <v>467986</v>
      </c>
      <c r="F61" s="63">
        <f t="shared" si="86"/>
        <v>543065</v>
      </c>
      <c r="G61" s="63">
        <f t="shared" si="86"/>
        <v>667599</v>
      </c>
      <c r="H61" s="63">
        <f t="shared" si="86"/>
        <v>495984</v>
      </c>
      <c r="I61" s="63">
        <f t="shared" si="86"/>
        <v>553505</v>
      </c>
      <c r="J61" s="63">
        <f t="shared" si="86"/>
        <v>682725</v>
      </c>
      <c r="K61" s="63">
        <f t="shared" si="86"/>
        <v>657482</v>
      </c>
      <c r="L61" s="63">
        <f t="shared" si="86"/>
        <v>707634</v>
      </c>
      <c r="M61" s="63">
        <f t="shared" si="86"/>
        <v>699161</v>
      </c>
      <c r="N61" s="63">
        <f t="shared" si="86"/>
        <v>653294</v>
      </c>
      <c r="O61" s="63">
        <f t="shared" si="86"/>
        <v>762197</v>
      </c>
      <c r="P61" s="63">
        <f t="shared" si="86"/>
        <v>1192925</v>
      </c>
      <c r="Q61" s="63">
        <f t="shared" si="86"/>
        <v>1714976</v>
      </c>
      <c r="R61" s="63">
        <f t="shared" si="86"/>
        <v>1758214</v>
      </c>
      <c r="S61" s="63">
        <f t="shared" si="86"/>
        <v>1739334</v>
      </c>
      <c r="T61" s="63">
        <f t="shared" si="86"/>
        <v>3437181</v>
      </c>
      <c r="U61" s="63">
        <f t="shared" si="86"/>
        <v>3624178</v>
      </c>
      <c r="V61" s="63">
        <f t="shared" si="86"/>
        <v>3122365.3299999996</v>
      </c>
      <c r="W61" s="63">
        <f t="shared" si="86"/>
        <v>4151493.2800000003</v>
      </c>
      <c r="X61" s="63">
        <f t="shared" si="86"/>
        <v>1401353.9</v>
      </c>
      <c r="Y61" s="63">
        <f t="shared" si="86"/>
        <v>1200085.33</v>
      </c>
      <c r="Z61" s="63">
        <f t="shared" si="86"/>
        <v>1799119.5</v>
      </c>
      <c r="AA61" s="63">
        <f t="shared" si="86"/>
        <v>4696298.82</v>
      </c>
      <c r="AB61" s="63">
        <f t="shared" si="86"/>
        <v>3344749.6163817272</v>
      </c>
      <c r="AC61" s="63">
        <f t="shared" si="86"/>
        <v>6373959.3027795274</v>
      </c>
      <c r="AD61" s="63">
        <f t="shared" si="86"/>
        <v>5332479.5200000005</v>
      </c>
      <c r="AE61" s="63">
        <f t="shared" si="86"/>
        <v>6714432.7489999998</v>
      </c>
      <c r="AF61" s="63">
        <f t="shared" si="86"/>
        <v>4994632.9600000009</v>
      </c>
      <c r="AG61" s="63">
        <f t="shared" ref="AG61:AH61" si="87">AG64+AG66+AG68+AG70+AG72+AG74+AG76+AG78+AG80+AG82+AG84+AG86+AG88+AG90+AG92+AG94+AG96+AG98+AG100+AG102</f>
        <v>6122512.2470084028</v>
      </c>
      <c r="AH61" s="63">
        <f t="shared" si="87"/>
        <v>5846997.4209999992</v>
      </c>
      <c r="AI61" s="63">
        <f t="shared" si="86"/>
        <v>996007.12739643524</v>
      </c>
      <c r="AJ61" s="43">
        <f>SUM(D61:AI61)</f>
        <v>76873657.103566095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1192</v>
      </c>
      <c r="E63" s="76">
        <v>1103</v>
      </c>
      <c r="F63" s="76">
        <v>870</v>
      </c>
      <c r="G63" s="76">
        <v>946</v>
      </c>
      <c r="H63" s="76">
        <v>971</v>
      </c>
      <c r="I63" s="76">
        <v>1086</v>
      </c>
      <c r="J63" s="76">
        <v>1560</v>
      </c>
      <c r="K63" s="76">
        <v>1592</v>
      </c>
      <c r="L63" s="76">
        <v>1446</v>
      </c>
      <c r="M63" s="76">
        <v>1492</v>
      </c>
      <c r="N63" s="76">
        <v>1782</v>
      </c>
      <c r="O63" s="76">
        <v>1862</v>
      </c>
      <c r="P63" s="76">
        <v>2485</v>
      </c>
      <c r="Q63" s="76">
        <v>2100</v>
      </c>
      <c r="R63" s="76">
        <v>2926</v>
      </c>
      <c r="S63" s="76">
        <v>2750</v>
      </c>
      <c r="T63" s="76">
        <v>1307</v>
      </c>
      <c r="U63" s="76">
        <v>3004</v>
      </c>
      <c r="V63" s="76">
        <v>430</v>
      </c>
      <c r="W63" s="76">
        <v>759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2021'!K9</f>
        <v>0</v>
      </c>
      <c r="AJ63" s="23">
        <f>'Ingreso de Datos 2021'!L9</f>
        <v>0</v>
      </c>
    </row>
    <row r="64" spans="1:38" ht="12.75" customHeight="1" x14ac:dyDescent="0.2">
      <c r="A64" s="171"/>
      <c r="B64" s="148"/>
      <c r="C64" s="58" t="s">
        <v>3</v>
      </c>
      <c r="D64" s="77">
        <v>131960</v>
      </c>
      <c r="E64" s="77">
        <v>122230</v>
      </c>
      <c r="F64" s="77">
        <v>119620</v>
      </c>
      <c r="G64" s="77">
        <v>126900</v>
      </c>
      <c r="H64" s="77">
        <v>123370</v>
      </c>
      <c r="I64" s="77">
        <v>142860</v>
      </c>
      <c r="J64" s="77">
        <v>209380</v>
      </c>
      <c r="K64" s="77">
        <v>221660</v>
      </c>
      <c r="L64" s="77">
        <v>201990</v>
      </c>
      <c r="M64" s="77">
        <v>198990</v>
      </c>
      <c r="N64" s="77">
        <v>253850</v>
      </c>
      <c r="O64" s="77">
        <v>233690</v>
      </c>
      <c r="P64" s="77">
        <v>359035</v>
      </c>
      <c r="Q64" s="77">
        <v>333905</v>
      </c>
      <c r="R64" s="77">
        <v>448740</v>
      </c>
      <c r="S64" s="77">
        <v>468960</v>
      </c>
      <c r="T64" s="77">
        <v>210060</v>
      </c>
      <c r="U64" s="77">
        <v>695054</v>
      </c>
      <c r="V64" s="77">
        <v>150773.01</v>
      </c>
      <c r="W64" s="77">
        <v>274012.49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2021'!K10</f>
        <v>0</v>
      </c>
      <c r="AJ64" s="24">
        <f>'Ingreso de Datos 2021'!L10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250</v>
      </c>
      <c r="F65" s="76">
        <v>1097</v>
      </c>
      <c r="G65" s="76">
        <v>1768</v>
      </c>
      <c r="H65" s="76">
        <v>659</v>
      </c>
      <c r="I65" s="76">
        <v>926</v>
      </c>
      <c r="J65" s="76">
        <v>938</v>
      </c>
      <c r="K65" s="76">
        <v>748</v>
      </c>
      <c r="L65" s="76">
        <v>963</v>
      </c>
      <c r="M65" s="76">
        <v>819</v>
      </c>
      <c r="N65" s="76">
        <v>530</v>
      </c>
      <c r="O65" s="76">
        <v>1000</v>
      </c>
      <c r="P65" s="76">
        <v>817</v>
      </c>
      <c r="Q65" s="76">
        <v>2647</v>
      </c>
      <c r="R65" s="76">
        <v>449</v>
      </c>
      <c r="S65" s="76">
        <v>9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2021'!K11</f>
        <v>0</v>
      </c>
      <c r="AJ65" s="23">
        <f>'Ingreso de Datos 2021'!L11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26396</v>
      </c>
      <c r="F66" s="77">
        <v>88645</v>
      </c>
      <c r="G66" s="77">
        <v>182859</v>
      </c>
      <c r="H66" s="77">
        <v>83884</v>
      </c>
      <c r="I66" s="77">
        <v>80445</v>
      </c>
      <c r="J66" s="77">
        <v>86465</v>
      </c>
      <c r="K66" s="77">
        <v>55632</v>
      </c>
      <c r="L66" s="77">
        <v>113244</v>
      </c>
      <c r="M66" s="77">
        <v>106181</v>
      </c>
      <c r="N66" s="77">
        <v>67834</v>
      </c>
      <c r="O66" s="77">
        <v>129732</v>
      </c>
      <c r="P66" s="77">
        <v>111654</v>
      </c>
      <c r="Q66" s="77">
        <v>396975</v>
      </c>
      <c r="R66" s="77">
        <v>67170</v>
      </c>
      <c r="S66" s="77">
        <v>1350</v>
      </c>
      <c r="T66" s="77">
        <v>3412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2021'!K12</f>
        <v>0</v>
      </c>
      <c r="AJ66" s="24">
        <f>'Ingreso de Datos 2021'!L12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150</v>
      </c>
      <c r="J67" s="76">
        <v>400</v>
      </c>
      <c r="K67" s="76">
        <v>600</v>
      </c>
      <c r="L67" s="76">
        <v>310</v>
      </c>
      <c r="M67" s="76">
        <v>278</v>
      </c>
      <c r="N67" s="76">
        <v>322</v>
      </c>
      <c r="O67" s="76">
        <v>640</v>
      </c>
      <c r="P67" s="76">
        <v>1187</v>
      </c>
      <c r="Q67" s="76">
        <v>1769</v>
      </c>
      <c r="R67" s="76">
        <v>5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2021'!K13</f>
        <v>0</v>
      </c>
      <c r="AJ67" s="23">
        <f>'Ingreso de Datos 2021'!L13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21000</v>
      </c>
      <c r="J68" s="77">
        <v>56000</v>
      </c>
      <c r="K68" s="77">
        <v>84000</v>
      </c>
      <c r="L68" s="77">
        <v>43400</v>
      </c>
      <c r="M68" s="77">
        <v>38920</v>
      </c>
      <c r="N68" s="77">
        <v>45080</v>
      </c>
      <c r="O68" s="77">
        <v>89600</v>
      </c>
      <c r="P68" s="77">
        <v>142440</v>
      </c>
      <c r="Q68" s="77">
        <v>212800</v>
      </c>
      <c r="R68" s="77">
        <v>600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2021'!K14</f>
        <v>0</v>
      </c>
      <c r="AJ68" s="24">
        <f>'Ingreso de Datos 2021'!L14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200</v>
      </c>
      <c r="P69" s="76">
        <v>390</v>
      </c>
      <c r="Q69" s="76">
        <v>1820</v>
      </c>
      <c r="R69" s="76">
        <v>3231</v>
      </c>
      <c r="S69" s="76">
        <v>2258</v>
      </c>
      <c r="T69" s="76">
        <v>9159</v>
      </c>
      <c r="U69" s="76">
        <v>2207</v>
      </c>
      <c r="V69" s="76">
        <v>5912</v>
      </c>
      <c r="W69" s="76">
        <v>4143</v>
      </c>
      <c r="X69" s="18">
        <v>2016</v>
      </c>
      <c r="Y69" s="18">
        <v>670</v>
      </c>
      <c r="Z69" s="18">
        <v>6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2021'!K15</f>
        <v>0</v>
      </c>
      <c r="AJ69" s="23">
        <f>'Ingreso de Datos 2021'!L15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54726</v>
      </c>
      <c r="P70" s="77">
        <v>107146</v>
      </c>
      <c r="Q70" s="77">
        <v>507910</v>
      </c>
      <c r="R70" s="77">
        <v>899752</v>
      </c>
      <c r="S70" s="77">
        <v>641213</v>
      </c>
      <c r="T70" s="77">
        <v>2764425</v>
      </c>
      <c r="U70" s="77">
        <v>776400</v>
      </c>
      <c r="V70" s="77">
        <v>2149428</v>
      </c>
      <c r="W70" s="77">
        <v>1724145</v>
      </c>
      <c r="X70" s="19">
        <v>828008.9</v>
      </c>
      <c r="Y70" s="19">
        <v>394936.33</v>
      </c>
      <c r="Z70" s="19">
        <v>15168.48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2021'!K16</f>
        <v>0</v>
      </c>
      <c r="AJ70" s="24">
        <f>'Ingreso de Datos 2021'!L16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976</v>
      </c>
      <c r="AA71" s="18">
        <v>3351</v>
      </c>
      <c r="AB71" s="18">
        <v>1307</v>
      </c>
      <c r="AC71" s="18">
        <v>3153</v>
      </c>
      <c r="AD71" s="18">
        <v>1467</v>
      </c>
      <c r="AE71" s="18">
        <v>2406</v>
      </c>
      <c r="AF71" s="18">
        <v>1532</v>
      </c>
      <c r="AG71" s="18">
        <v>2619</v>
      </c>
      <c r="AH71" s="18">
        <v>1976</v>
      </c>
      <c r="AI71" s="18">
        <f>'Ingreso de Datos 2021'!K17</f>
        <v>885</v>
      </c>
      <c r="AJ71" s="23">
        <f>'Ingreso de Datos 2021'!L17</f>
        <v>568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492304.5</v>
      </c>
      <c r="AA72" s="19">
        <v>2127745</v>
      </c>
      <c r="AB72" s="19">
        <v>1167063.6363817272</v>
      </c>
      <c r="AC72" s="19">
        <v>2254593.0127795273</v>
      </c>
      <c r="AD72" s="19">
        <v>987410.08</v>
      </c>
      <c r="AE72" s="19">
        <v>1876787.0090000001</v>
      </c>
      <c r="AF72" s="19">
        <v>1232175.1300000015</v>
      </c>
      <c r="AG72" s="19">
        <v>2052151.0210084033</v>
      </c>
      <c r="AH72" s="19">
        <v>1712377.9260000002</v>
      </c>
      <c r="AI72" s="19">
        <f>'Ingreso de Datos 2021'!K18</f>
        <v>755284.51600000006</v>
      </c>
      <c r="AJ72" s="24">
        <f>'Ingreso de Datos 2021'!L18</f>
        <v>502777.30000000005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1049</v>
      </c>
      <c r="AE73" s="18">
        <v>1932</v>
      </c>
      <c r="AF73" s="18">
        <v>1746</v>
      </c>
      <c r="AG73" s="18">
        <v>1326</v>
      </c>
      <c r="AH73" s="18">
        <v>696</v>
      </c>
      <c r="AI73" s="18">
        <f>'Ingreso de Datos 2021'!K19</f>
        <v>2</v>
      </c>
      <c r="AJ73" s="23">
        <f>'Ingreso de Datos 2021'!L19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778889.2699999999</v>
      </c>
      <c r="AE74" s="19">
        <v>992440.21</v>
      </c>
      <c r="AF74" s="19">
        <v>996415.31999999983</v>
      </c>
      <c r="AG74" s="19">
        <v>559164.74599999993</v>
      </c>
      <c r="AH74" s="19">
        <v>313443.875</v>
      </c>
      <c r="AI74" s="19">
        <f>'Ingreso de Datos 2021'!K20</f>
        <v>5122.1849999999995</v>
      </c>
      <c r="AJ74" s="24">
        <f>'Ingreso de Datos 2021'!L20</f>
        <v>20259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1563</v>
      </c>
      <c r="E75" s="76">
        <v>1816</v>
      </c>
      <c r="F75" s="76">
        <v>2052</v>
      </c>
      <c r="G75" s="76">
        <v>2187</v>
      </c>
      <c r="H75" s="76">
        <v>1703</v>
      </c>
      <c r="I75" s="76">
        <v>1697</v>
      </c>
      <c r="J75" s="76">
        <v>1922</v>
      </c>
      <c r="K75" s="76">
        <v>1840</v>
      </c>
      <c r="L75" s="76">
        <v>1869</v>
      </c>
      <c r="M75" s="76">
        <v>1742</v>
      </c>
      <c r="N75" s="76">
        <v>1512</v>
      </c>
      <c r="O75" s="76">
        <v>1094</v>
      </c>
      <c r="P75" s="76">
        <v>177</v>
      </c>
      <c r="Q75" s="76">
        <v>95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2021'!K21</f>
        <v>0</v>
      </c>
      <c r="AJ75" s="23">
        <f>'Ingreso de Datos 2021'!L21</f>
        <v>0</v>
      </c>
    </row>
    <row r="76" spans="1:36" ht="12.75" customHeight="1" x14ac:dyDescent="0.2">
      <c r="A76" s="158"/>
      <c r="B76" s="148"/>
      <c r="C76" s="11" t="s">
        <v>3</v>
      </c>
      <c r="D76" s="77">
        <v>215770</v>
      </c>
      <c r="E76" s="77">
        <v>241360</v>
      </c>
      <c r="F76" s="77">
        <v>273200</v>
      </c>
      <c r="G76" s="77">
        <v>282720</v>
      </c>
      <c r="H76" s="77">
        <v>211420</v>
      </c>
      <c r="I76" s="77">
        <v>213260</v>
      </c>
      <c r="J76" s="77">
        <v>224410</v>
      </c>
      <c r="K76" s="77">
        <v>215190</v>
      </c>
      <c r="L76" s="77">
        <v>219400</v>
      </c>
      <c r="M76" s="77">
        <v>204090</v>
      </c>
      <c r="N76" s="77">
        <v>176900</v>
      </c>
      <c r="O76" s="77">
        <v>127060</v>
      </c>
      <c r="P76" s="77">
        <v>16150</v>
      </c>
      <c r="Q76" s="77">
        <v>9220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2021'!K22</f>
        <v>0</v>
      </c>
      <c r="AJ76" s="24">
        <f>'Ingreso de Datos 2021'!L22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900</v>
      </c>
      <c r="E77" s="76">
        <v>975</v>
      </c>
      <c r="F77" s="76">
        <v>770</v>
      </c>
      <c r="G77" s="76">
        <v>939</v>
      </c>
      <c r="H77" s="76">
        <v>859</v>
      </c>
      <c r="I77" s="76">
        <v>1066</v>
      </c>
      <c r="J77" s="76">
        <v>1183</v>
      </c>
      <c r="K77" s="76">
        <v>900</v>
      </c>
      <c r="L77" s="76">
        <v>1440</v>
      </c>
      <c r="M77" s="76">
        <v>1722</v>
      </c>
      <c r="N77" s="76">
        <v>1573</v>
      </c>
      <c r="O77" s="76">
        <v>1724</v>
      </c>
      <c r="P77" s="76">
        <v>5190</v>
      </c>
      <c r="Q77" s="76">
        <v>2922</v>
      </c>
      <c r="R77" s="76">
        <v>344</v>
      </c>
      <c r="S77" s="76">
        <v>479</v>
      </c>
      <c r="T77" s="76">
        <v>411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2021'!K23</f>
        <v>0</v>
      </c>
      <c r="AJ77" s="23">
        <f>'Ingreso de Datos 2021'!L23</f>
        <v>0</v>
      </c>
    </row>
    <row r="78" spans="1:36" ht="12.75" customHeight="1" x14ac:dyDescent="0.2">
      <c r="A78" s="158"/>
      <c r="B78" s="148"/>
      <c r="C78" s="11" t="s">
        <v>3</v>
      </c>
      <c r="D78" s="77">
        <v>72000</v>
      </c>
      <c r="E78" s="77">
        <v>78000</v>
      </c>
      <c r="F78" s="77">
        <v>61600</v>
      </c>
      <c r="G78" s="77">
        <v>75120</v>
      </c>
      <c r="H78" s="77">
        <v>77310</v>
      </c>
      <c r="I78" s="77">
        <v>95940</v>
      </c>
      <c r="J78" s="77">
        <v>106470</v>
      </c>
      <c r="K78" s="77">
        <v>81000</v>
      </c>
      <c r="L78" s="77">
        <v>129600</v>
      </c>
      <c r="M78" s="77">
        <v>149230</v>
      </c>
      <c r="N78" s="77">
        <v>108710</v>
      </c>
      <c r="O78" s="77">
        <v>126869</v>
      </c>
      <c r="P78" s="77">
        <v>456150</v>
      </c>
      <c r="Q78" s="77">
        <v>248100</v>
      </c>
      <c r="R78" s="77">
        <v>20640</v>
      </c>
      <c r="S78" s="77">
        <v>39160</v>
      </c>
      <c r="T78" s="77">
        <v>32880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2021'!K24</f>
        <v>0</v>
      </c>
      <c r="AJ78" s="24">
        <f>'Ingreso de Datos 2021'!L24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15</v>
      </c>
      <c r="N79" s="76">
        <v>8</v>
      </c>
      <c r="O79" s="76">
        <v>4</v>
      </c>
      <c r="P79" s="76">
        <v>3</v>
      </c>
      <c r="Q79" s="76">
        <v>57</v>
      </c>
      <c r="R79" s="76">
        <v>16</v>
      </c>
      <c r="S79" s="76">
        <v>41</v>
      </c>
      <c r="T79" s="76">
        <v>268</v>
      </c>
      <c r="U79" s="76">
        <v>287</v>
      </c>
      <c r="V79" s="76">
        <v>86</v>
      </c>
      <c r="W79" s="76">
        <v>68</v>
      </c>
      <c r="X79" s="18">
        <v>16</v>
      </c>
      <c r="Y79" s="18">
        <v>38</v>
      </c>
      <c r="Z79" s="18">
        <v>99</v>
      </c>
      <c r="AA79" s="18">
        <v>52</v>
      </c>
      <c r="AB79" s="18">
        <v>92</v>
      </c>
      <c r="AC79" s="18">
        <v>168</v>
      </c>
      <c r="AD79" s="18">
        <v>301</v>
      </c>
      <c r="AE79" s="18">
        <v>574</v>
      </c>
      <c r="AF79" s="18">
        <v>345</v>
      </c>
      <c r="AG79" s="18">
        <v>245</v>
      </c>
      <c r="AH79" s="18">
        <v>292</v>
      </c>
      <c r="AI79" s="18">
        <f>'Ingreso de Datos 2021'!K25</f>
        <v>502</v>
      </c>
      <c r="AJ79" s="23">
        <f>'Ingreso de Datos 2021'!L25</f>
        <v>18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1750</v>
      </c>
      <c r="N80" s="77">
        <v>920</v>
      </c>
      <c r="O80" s="77">
        <v>520</v>
      </c>
      <c r="P80" s="77">
        <v>350</v>
      </c>
      <c r="Q80" s="77">
        <v>6066</v>
      </c>
      <c r="R80" s="77">
        <v>1770</v>
      </c>
      <c r="S80" s="77">
        <v>4260</v>
      </c>
      <c r="T80" s="77">
        <v>29940</v>
      </c>
      <c r="U80" s="77">
        <v>30470</v>
      </c>
      <c r="V80" s="77">
        <v>11338.32</v>
      </c>
      <c r="W80" s="77">
        <v>10656.04</v>
      </c>
      <c r="X80" s="19">
        <v>2513</v>
      </c>
      <c r="Y80" s="19">
        <v>7550</v>
      </c>
      <c r="Z80" s="19">
        <v>18489.770000000004</v>
      </c>
      <c r="AA80" s="19">
        <v>12806.43</v>
      </c>
      <c r="AB80" s="19">
        <v>26329.7</v>
      </c>
      <c r="AC80" s="19">
        <v>49403.5</v>
      </c>
      <c r="AD80" s="19">
        <v>97617.8</v>
      </c>
      <c r="AE80" s="19">
        <v>213878</v>
      </c>
      <c r="AF80" s="19">
        <v>115811</v>
      </c>
      <c r="AG80" s="19">
        <v>81152</v>
      </c>
      <c r="AH80" s="19">
        <v>99068</v>
      </c>
      <c r="AI80" s="19">
        <f>'Ingreso de Datos 2021'!K26</f>
        <v>156826</v>
      </c>
      <c r="AJ80" s="24">
        <f>'Ingreso de Datos 2021'!L26</f>
        <v>5421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2852</v>
      </c>
      <c r="S81" s="76">
        <v>4545</v>
      </c>
      <c r="T81" s="76">
        <v>2696</v>
      </c>
      <c r="U81" s="76">
        <v>4689</v>
      </c>
      <c r="V81" s="76">
        <v>1622</v>
      </c>
      <c r="W81" s="76">
        <v>1168</v>
      </c>
      <c r="X81" s="18">
        <v>1195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2021'!K27</f>
        <v>0</v>
      </c>
      <c r="AJ81" s="23">
        <f>'Ingreso de Datos 2021'!L27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319542</v>
      </c>
      <c r="S82" s="77">
        <v>499840</v>
      </c>
      <c r="T82" s="77">
        <v>290564</v>
      </c>
      <c r="U82" s="77">
        <v>639109</v>
      </c>
      <c r="V82" s="77">
        <v>244530</v>
      </c>
      <c r="W82" s="77">
        <v>204650</v>
      </c>
      <c r="X82" s="19">
        <v>209756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2021'!K28</f>
        <v>0</v>
      </c>
      <c r="AJ82" s="24">
        <f>'Ingreso de Datos 2021'!L28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3169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2021'!K29</f>
        <v>0</v>
      </c>
      <c r="AJ83" s="23">
        <f>'Ingreso de Datos 2021'!L29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1278380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2021'!K30</f>
        <v>0</v>
      </c>
      <c r="AJ84" s="24">
        <f>'Ingreso de Datos 2021'!L30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1605</v>
      </c>
      <c r="Z85" s="18">
        <v>2677</v>
      </c>
      <c r="AA85" s="18">
        <v>4959</v>
      </c>
      <c r="AB85" s="18">
        <v>3031</v>
      </c>
      <c r="AC85" s="18">
        <v>2941</v>
      </c>
      <c r="AD85" s="18">
        <v>1819</v>
      </c>
      <c r="AE85" s="18">
        <v>1291</v>
      </c>
      <c r="AF85" s="18">
        <v>1286</v>
      </c>
      <c r="AG85" s="18">
        <v>1277</v>
      </c>
      <c r="AH85" s="18">
        <v>1362</v>
      </c>
      <c r="AI85" s="18">
        <f>'Ingreso de Datos 2021'!K31</f>
        <v>34</v>
      </c>
      <c r="AJ85" s="23">
        <f>'Ingreso de Datos 2021'!L31</f>
        <v>4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431310</v>
      </c>
      <c r="Z86" s="19">
        <v>739967.5</v>
      </c>
      <c r="AA86" s="19">
        <v>1588865</v>
      </c>
      <c r="AB86" s="19">
        <v>1010655</v>
      </c>
      <c r="AC86" s="19">
        <v>1019160</v>
      </c>
      <c r="AD86" s="19">
        <v>697410</v>
      </c>
      <c r="AE86" s="19">
        <v>478196</v>
      </c>
      <c r="AF86" s="19">
        <v>582515.80000000005</v>
      </c>
      <c r="AG86" s="19">
        <v>532980</v>
      </c>
      <c r="AH86" s="19">
        <v>572490</v>
      </c>
      <c r="AI86" s="19">
        <f>'Ingreso de Datos 2021'!K32</f>
        <v>20400</v>
      </c>
      <c r="AJ86" s="24">
        <f>'Ingreso de Datos 2021'!L32</f>
        <v>2400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4759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2021'!K33</f>
        <v>0</v>
      </c>
      <c r="AJ87" s="23">
        <f>'Ingreso de Datos 2021'!L33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1979744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2021'!K34</f>
        <v>0</v>
      </c>
      <c r="AJ88" s="24">
        <f>'Ingreso de Datos 2021'!L34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2630</v>
      </c>
      <c r="AE89" s="18">
        <v>4056</v>
      </c>
      <c r="AF89" s="18">
        <v>2013</v>
      </c>
      <c r="AG89" s="18">
        <v>3272</v>
      </c>
      <c r="AH89" s="18">
        <v>4077</v>
      </c>
      <c r="AI89" s="18">
        <f>'Ingreso de Datos 2021'!K35</f>
        <v>0</v>
      </c>
      <c r="AJ89" s="23">
        <f>'Ingreso de Datos 2021'!L35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1222950</v>
      </c>
      <c r="AE90" s="19">
        <v>1890096</v>
      </c>
      <c r="AF90" s="19">
        <v>938058</v>
      </c>
      <c r="AG90" s="19">
        <v>1524752</v>
      </c>
      <c r="AH90" s="19">
        <v>1899882</v>
      </c>
      <c r="AI90" s="19">
        <f>'Ingreso de Datos 2021'!K36</f>
        <v>0</v>
      </c>
      <c r="AJ90" s="24">
        <f>'Ingreso de Datos 2021'!L36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2063</v>
      </c>
      <c r="T91" s="76">
        <v>579</v>
      </c>
      <c r="U91" s="76">
        <v>17131</v>
      </c>
      <c r="V91" s="76">
        <v>7067</v>
      </c>
      <c r="W91" s="76">
        <v>6702</v>
      </c>
      <c r="X91" s="18">
        <v>2947</v>
      </c>
      <c r="Y91" s="18">
        <v>3745</v>
      </c>
      <c r="Z91" s="18">
        <v>5788</v>
      </c>
      <c r="AA91" s="18">
        <v>11981</v>
      </c>
      <c r="AB91" s="18">
        <v>13449</v>
      </c>
      <c r="AC91" s="18">
        <v>13297</v>
      </c>
      <c r="AD91" s="18">
        <v>17595</v>
      </c>
      <c r="AE91" s="18">
        <v>11891</v>
      </c>
      <c r="AF91" s="18">
        <v>11649</v>
      </c>
      <c r="AG91" s="18">
        <v>12749</v>
      </c>
      <c r="AH91" s="18">
        <v>6284</v>
      </c>
      <c r="AI91" s="18">
        <f>'Ingreso de Datos 2021'!K37</f>
        <v>433</v>
      </c>
      <c r="AJ91" s="23">
        <f>'Ingreso de Datos 2021'!L37</f>
        <v>419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48865</v>
      </c>
      <c r="T92" s="77">
        <v>13094</v>
      </c>
      <c r="U92" s="77">
        <v>1361405</v>
      </c>
      <c r="V92" s="77">
        <v>566296</v>
      </c>
      <c r="W92" s="77">
        <v>487330.35</v>
      </c>
      <c r="X92" s="19">
        <v>231848</v>
      </c>
      <c r="Y92" s="19">
        <v>247106</v>
      </c>
      <c r="Z92" s="19">
        <v>387356.73</v>
      </c>
      <c r="AA92" s="19">
        <v>805310.31</v>
      </c>
      <c r="AB92" s="19">
        <v>1072325.28</v>
      </c>
      <c r="AC92" s="19">
        <v>1039402.7899999999</v>
      </c>
      <c r="AD92" s="19">
        <v>1413601.17</v>
      </c>
      <c r="AE92" s="19">
        <v>1120917.8499999999</v>
      </c>
      <c r="AF92" s="19">
        <v>986108.71000000008</v>
      </c>
      <c r="AG92" s="19">
        <v>1153643.51</v>
      </c>
      <c r="AH92" s="19">
        <v>501283</v>
      </c>
      <c r="AI92" s="19">
        <f>'Ingreso de Datos 2021'!K38</f>
        <v>17558</v>
      </c>
      <c r="AJ92" s="24">
        <f>'Ingreso de Datos 2021'!L38</f>
        <v>23322.5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632</v>
      </c>
      <c r="T93" s="76">
        <v>1572</v>
      </c>
      <c r="U93" s="76">
        <v>2029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2021'!K39</f>
        <v>0</v>
      </c>
      <c r="AJ93" s="23">
        <f>'Ingreso de Datos 2021'!L39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35686</v>
      </c>
      <c r="T94" s="77">
        <v>92806</v>
      </c>
      <c r="U94" s="77">
        <v>121740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2021'!K40</f>
        <v>0</v>
      </c>
      <c r="AJ94" s="24">
        <f>'Ingreso de Datos 2021'!L40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1603</v>
      </c>
      <c r="X95" s="18">
        <v>1220</v>
      </c>
      <c r="Y95" s="18">
        <v>1105</v>
      </c>
      <c r="Z95" s="18">
        <v>1313</v>
      </c>
      <c r="AA95" s="18">
        <v>1541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2021'!K41</f>
        <v>0</v>
      </c>
      <c r="AJ95" s="23">
        <f>'Ingreso de Datos 2021'!L41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172319.4</v>
      </c>
      <c r="X96" s="19">
        <v>129228</v>
      </c>
      <c r="Y96" s="19">
        <v>113411</v>
      </c>
      <c r="Z96" s="19">
        <v>136411.51999999999</v>
      </c>
      <c r="AA96" s="19">
        <v>161572.08000000002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2021'!K42</f>
        <v>0</v>
      </c>
      <c r="AJ96" s="24">
        <f>'Ingreso de Datos 2021'!L42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104</v>
      </c>
      <c r="Z97" s="18">
        <v>170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2021'!K45</f>
        <v>0</v>
      </c>
      <c r="AJ97" s="23">
        <f>'Ingreso de Datos 2021'!L45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5772</v>
      </c>
      <c r="Z98" s="19">
        <v>9421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2021'!K46</f>
        <v>0</v>
      </c>
      <c r="AJ98" s="24">
        <f>'Ingreso de Datos 2021'!L46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477</v>
      </c>
      <c r="AH99" s="76">
        <v>4408</v>
      </c>
      <c r="AI99" s="18">
        <f>'Ingreso de Datos 2021'!K47</f>
        <v>6</v>
      </c>
      <c r="AJ99" s="23">
        <f>'Ingreso de Datos 2021'!L47</f>
        <v>1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63685.97</v>
      </c>
      <c r="AH100" s="77">
        <v>556163.56000000006</v>
      </c>
      <c r="AI100" s="19">
        <f>'Ingreso de Datos 2021'!K48</f>
        <v>2815.6</v>
      </c>
      <c r="AJ100" s="24">
        <f>'Ingreso de Datos 2021'!L48</f>
        <v>2016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407</v>
      </c>
      <c r="AC101" s="18">
        <v>189</v>
      </c>
      <c r="AD101" s="18">
        <v>792</v>
      </c>
      <c r="AE101" s="23">
        <v>817</v>
      </c>
      <c r="AF101" s="23">
        <v>872</v>
      </c>
      <c r="AG101" s="23">
        <v>950</v>
      </c>
      <c r="AH101" s="23">
        <v>2520</v>
      </c>
      <c r="AI101" s="23">
        <f>'Ingreso de Datos 2021'!K49</f>
        <v>1311</v>
      </c>
      <c r="AJ101" s="23">
        <f>'Ingreso de Datos 2021'!L49</f>
        <v>543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68376</v>
      </c>
      <c r="AC102" s="19">
        <v>31656</v>
      </c>
      <c r="AD102" s="19">
        <v>134601.19999999998</v>
      </c>
      <c r="AE102" s="24">
        <v>142117.68</v>
      </c>
      <c r="AF102" s="24">
        <v>143549</v>
      </c>
      <c r="AG102" s="24">
        <v>154983</v>
      </c>
      <c r="AH102" s="24">
        <v>192289.06</v>
      </c>
      <c r="AI102" s="24">
        <f>'Ingreso de Datos 2021'!K50</f>
        <v>38000.826396435208</v>
      </c>
      <c r="AJ102" s="24">
        <f>'Ingreso de Datos 2021'!L50</f>
        <v>13638.084110282438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23000</v>
      </c>
      <c r="Y111" s="62">
        <f t="shared" si="88"/>
        <v>24032</v>
      </c>
      <c r="Z111" s="62">
        <f t="shared" si="88"/>
        <v>7909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1234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56175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5802706</v>
      </c>
      <c r="Y112" s="63">
        <f t="shared" si="90"/>
        <v>9049356</v>
      </c>
      <c r="Z112" s="63">
        <f t="shared" si="90"/>
        <v>4101957.33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1145493.21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20099512.539999999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2021'!K65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2021'!K66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2021'!K67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2021'!K68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2021'!K69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2021'!K70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10400</v>
      </c>
      <c r="Y120" s="18">
        <v>13982</v>
      </c>
      <c r="Z120" s="18">
        <v>6672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2021'!K71</f>
        <v>0</v>
      </c>
      <c r="AJ120" s="23">
        <f t="shared" si="92"/>
        <v>31054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4919870</v>
      </c>
      <c r="Y121" s="19">
        <v>7357838</v>
      </c>
      <c r="Z121" s="19">
        <v>3436919.39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2021'!K72</f>
        <v>0</v>
      </c>
      <c r="AJ121" s="24">
        <f t="shared" si="92"/>
        <v>15714627.390000001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1209</v>
      </c>
      <c r="AA122" s="18">
        <v>0</v>
      </c>
      <c r="AB122" s="18">
        <v>0</v>
      </c>
      <c r="AC122" s="18">
        <v>0</v>
      </c>
      <c r="AD122" s="18">
        <v>0</v>
      </c>
      <c r="AE122" s="18">
        <v>628</v>
      </c>
      <c r="AF122" s="18">
        <v>0</v>
      </c>
      <c r="AG122" s="18">
        <v>0</v>
      </c>
      <c r="AH122" s="18">
        <v>0</v>
      </c>
      <c r="AI122" s="18">
        <f>'Ingreso de Datos 2021'!K73</f>
        <v>0</v>
      </c>
      <c r="AJ122" s="23">
        <f t="shared" si="92"/>
        <v>1837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657603.34</v>
      </c>
      <c r="AA123" s="19">
        <v>0</v>
      </c>
      <c r="AB123" s="19">
        <v>0</v>
      </c>
      <c r="AC123" s="19">
        <v>0</v>
      </c>
      <c r="AD123" s="19">
        <v>0</v>
      </c>
      <c r="AE123" s="19">
        <v>639410.21</v>
      </c>
      <c r="AF123" s="19">
        <v>0</v>
      </c>
      <c r="AG123" s="19">
        <v>0</v>
      </c>
      <c r="AH123" s="19">
        <v>0</v>
      </c>
      <c r="AI123" s="19">
        <f>'Ingreso de Datos 2021'!K74</f>
        <v>0</v>
      </c>
      <c r="AJ123" s="24">
        <f t="shared" si="92"/>
        <v>1297013.5499999998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2021'!K75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2021'!K76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2021'!K77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2021'!K78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2021'!K79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2021'!K80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2021'!K81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2021'!K82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1524</v>
      </c>
      <c r="Y132" s="18">
        <v>3636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2021'!K83</f>
        <v>0</v>
      </c>
      <c r="AJ132" s="23">
        <f t="shared" si="92"/>
        <v>5160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266700</v>
      </c>
      <c r="Y133" s="19">
        <v>1344668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2021'!K84</f>
        <v>0</v>
      </c>
      <c r="AJ133" s="24">
        <f t="shared" si="92"/>
        <v>1611368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2021'!K85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2021'!K86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6</v>
      </c>
      <c r="AA136" s="18">
        <v>0</v>
      </c>
      <c r="AB136" s="18">
        <v>0</v>
      </c>
      <c r="AC136" s="18">
        <v>0</v>
      </c>
      <c r="AD136" s="18">
        <v>0</v>
      </c>
      <c r="AE136" s="18">
        <v>572</v>
      </c>
      <c r="AF136" s="18">
        <v>0</v>
      </c>
      <c r="AG136" s="18">
        <v>0</v>
      </c>
      <c r="AH136" s="18">
        <v>0</v>
      </c>
      <c r="AI136" s="18">
        <f>'Ingreso de Datos 2021'!K87</f>
        <v>0</v>
      </c>
      <c r="AJ136" s="23">
        <f t="shared" si="92"/>
        <v>578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2220</v>
      </c>
      <c r="AA137" s="19">
        <v>0</v>
      </c>
      <c r="AB137" s="19">
        <v>0</v>
      </c>
      <c r="AC137" s="19">
        <v>0</v>
      </c>
      <c r="AD137" s="19">
        <v>0</v>
      </c>
      <c r="AE137" s="19">
        <v>503125</v>
      </c>
      <c r="AF137" s="19">
        <v>0</v>
      </c>
      <c r="AG137" s="19">
        <v>0</v>
      </c>
      <c r="AH137" s="19">
        <v>0</v>
      </c>
      <c r="AI137" s="19">
        <f>'Ingreso de Datos 2021'!K88</f>
        <v>0</v>
      </c>
      <c r="AJ137" s="24">
        <f t="shared" si="92"/>
        <v>505345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2021'!K89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2021'!K90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2021'!K91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2021'!K92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11076</v>
      </c>
      <c r="Y142" s="18">
        <v>6414</v>
      </c>
      <c r="Z142" s="18">
        <v>22</v>
      </c>
      <c r="AA142" s="18">
        <v>0</v>
      </c>
      <c r="AB142" s="18">
        <v>0</v>
      </c>
      <c r="AC142" s="18">
        <v>0</v>
      </c>
      <c r="AD142" s="18">
        <v>0</v>
      </c>
      <c r="AE142" s="18">
        <v>34</v>
      </c>
      <c r="AF142" s="18">
        <v>0</v>
      </c>
      <c r="AG142" s="18">
        <v>0</v>
      </c>
      <c r="AH142" s="18">
        <v>0</v>
      </c>
      <c r="AI142" s="18">
        <f>'Ingreso de Datos 2021'!K93</f>
        <v>0</v>
      </c>
      <c r="AJ142" s="23">
        <f t="shared" si="92"/>
        <v>17546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616136</v>
      </c>
      <c r="Y143" s="19">
        <v>346850</v>
      </c>
      <c r="Z143" s="19">
        <v>5214.6000000000004</v>
      </c>
      <c r="AA143" s="19">
        <v>0</v>
      </c>
      <c r="AB143" s="19">
        <v>0</v>
      </c>
      <c r="AC143" s="19">
        <v>0</v>
      </c>
      <c r="AD143" s="19">
        <v>0</v>
      </c>
      <c r="AE143" s="19">
        <v>2958</v>
      </c>
      <c r="AF143" s="19">
        <v>0</v>
      </c>
      <c r="AG143" s="19">
        <v>0</v>
      </c>
      <c r="AH143" s="19">
        <v>0</v>
      </c>
      <c r="AI143" s="19">
        <f>'Ingreso de Datos 2021'!K94</f>
        <v>0</v>
      </c>
      <c r="AJ143" s="24">
        <f t="shared" si="92"/>
        <v>971158.6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2021'!K95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2021'!K96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2021'!K97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2021'!K98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2021'!K105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2021'!K106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2021'!K99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2021'!K100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2021'!K105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2021'!K106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9933"/>
  </sheetPr>
  <dimension ref="A1:AM283"/>
  <sheetViews>
    <sheetView zoomScale="80" zoomScaleNormal="80" workbookViewId="0">
      <pane xSplit="3" topLeftCell="AI1" activePane="topRight" state="frozen"/>
      <selection activeCell="A7" sqref="A7:C8"/>
      <selection pane="top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I10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0</v>
      </c>
      <c r="W9" s="62">
        <f t="shared" si="0"/>
        <v>0</v>
      </c>
      <c r="X9" s="62">
        <f t="shared" si="0"/>
        <v>0</v>
      </c>
      <c r="Y9" s="62">
        <f t="shared" si="0"/>
        <v>0</v>
      </c>
      <c r="Z9" s="62">
        <f t="shared" si="0"/>
        <v>0</v>
      </c>
      <c r="AA9" s="62">
        <f t="shared" si="0"/>
        <v>0</v>
      </c>
      <c r="AB9" s="62">
        <f t="shared" si="0"/>
        <v>0</v>
      </c>
      <c r="AC9" s="62">
        <f t="shared" si="0"/>
        <v>0</v>
      </c>
      <c r="AD9" s="62">
        <f t="shared" si="0"/>
        <v>0</v>
      </c>
      <c r="AE9" s="62">
        <f t="shared" si="0"/>
        <v>0</v>
      </c>
      <c r="AF9" s="62">
        <f t="shared" si="0"/>
        <v>0</v>
      </c>
      <c r="AG9" s="62">
        <f t="shared" ref="AG9:AH9" si="1">AG12+AG14+AG16+AG18+AG20+AG22+AG24+AG26+AG28+AG30+AG32+AG34+AG36+AG38+AG40+AG42+AG44+AG46+AG48+AG50</f>
        <v>10418</v>
      </c>
      <c r="AH9" s="62">
        <f t="shared" si="1"/>
        <v>12969</v>
      </c>
      <c r="AI9" s="62">
        <f t="shared" si="0"/>
        <v>1553</v>
      </c>
      <c r="AJ9" s="41">
        <f>SUM(D9:AI9)</f>
        <v>24940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  <c r="Y10" s="63">
        <f t="shared" si="0"/>
        <v>0</v>
      </c>
      <c r="Z10" s="63">
        <f t="shared" si="0"/>
        <v>0</v>
      </c>
      <c r="AA10" s="63">
        <f t="shared" si="0"/>
        <v>0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  <c r="AF10" s="63">
        <f t="shared" si="0"/>
        <v>0</v>
      </c>
      <c r="AG10" s="63">
        <f t="shared" ref="AG10:AH10" si="2">AG13+AG15+AG17+AG19+AG21+AG23+AG25+AG27+AG29+AG31+AG33+AG35+AG37+AG39+AG41+AG43+AG45+AG47+AG49+AG51</f>
        <v>3987004.2610000004</v>
      </c>
      <c r="AH10" s="63">
        <f t="shared" si="2"/>
        <v>3947651.45</v>
      </c>
      <c r="AI10" s="63">
        <f t="shared" si="0"/>
        <v>569833.88411028252</v>
      </c>
      <c r="AJ10" s="43">
        <f>SUM(D10:AI10)</f>
        <v>8504489.5951102842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133">
        <f t="shared" ref="D12:AI12" si="3">D63+D114</f>
        <v>0</v>
      </c>
      <c r="E12" s="133">
        <f t="shared" si="3"/>
        <v>0</v>
      </c>
      <c r="F12" s="133">
        <f t="shared" si="3"/>
        <v>0</v>
      </c>
      <c r="G12" s="133">
        <f t="shared" si="3"/>
        <v>0</v>
      </c>
      <c r="H12" s="133">
        <f t="shared" si="3"/>
        <v>0</v>
      </c>
      <c r="I12" s="133">
        <f t="shared" si="3"/>
        <v>0</v>
      </c>
      <c r="J12" s="133">
        <f t="shared" si="3"/>
        <v>0</v>
      </c>
      <c r="K12" s="133">
        <f t="shared" si="3"/>
        <v>0</v>
      </c>
      <c r="L12" s="133">
        <f t="shared" si="3"/>
        <v>0</v>
      </c>
      <c r="M12" s="133">
        <f t="shared" si="3"/>
        <v>0</v>
      </c>
      <c r="N12" s="133">
        <f t="shared" si="3"/>
        <v>0</v>
      </c>
      <c r="O12" s="133">
        <f t="shared" si="3"/>
        <v>0</v>
      </c>
      <c r="P12" s="133">
        <f t="shared" si="3"/>
        <v>0</v>
      </c>
      <c r="Q12" s="133">
        <f t="shared" si="3"/>
        <v>0</v>
      </c>
      <c r="R12" s="133">
        <f t="shared" si="3"/>
        <v>0</v>
      </c>
      <c r="S12" s="133">
        <f t="shared" si="3"/>
        <v>0</v>
      </c>
      <c r="T12" s="133">
        <f t="shared" si="3"/>
        <v>0</v>
      </c>
      <c r="U12" s="133">
        <f t="shared" si="3"/>
        <v>0</v>
      </c>
      <c r="V12" s="133">
        <f t="shared" si="3"/>
        <v>0</v>
      </c>
      <c r="W12" s="133">
        <f t="shared" si="3"/>
        <v>0</v>
      </c>
      <c r="X12" s="134">
        <f t="shared" si="3"/>
        <v>0</v>
      </c>
      <c r="Y12" s="134">
        <f t="shared" si="3"/>
        <v>0</v>
      </c>
      <c r="Z12" s="134">
        <f t="shared" si="3"/>
        <v>0</v>
      </c>
      <c r="AA12" s="134">
        <f t="shared" si="3"/>
        <v>0</v>
      </c>
      <c r="AB12" s="134">
        <f t="shared" si="3"/>
        <v>0</v>
      </c>
      <c r="AC12" s="134">
        <f t="shared" si="3"/>
        <v>0</v>
      </c>
      <c r="AD12" s="134">
        <f t="shared" si="3"/>
        <v>0</v>
      </c>
      <c r="AE12" s="134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127">
        <f t="shared" ref="AJ12:AJ51" si="5">SUM(D12:AI12)</f>
        <v>0</v>
      </c>
    </row>
    <row r="13" spans="1:38" ht="12.75" customHeight="1" x14ac:dyDescent="0.2">
      <c r="A13" s="171"/>
      <c r="B13" s="148"/>
      <c r="C13" s="58" t="s">
        <v>3</v>
      </c>
      <c r="D13" s="135">
        <f t="shared" ref="D13:AI13" si="6">D64+D115</f>
        <v>0</v>
      </c>
      <c r="E13" s="135">
        <f t="shared" si="6"/>
        <v>0</v>
      </c>
      <c r="F13" s="135">
        <f t="shared" si="6"/>
        <v>0</v>
      </c>
      <c r="G13" s="135">
        <f t="shared" si="6"/>
        <v>0</v>
      </c>
      <c r="H13" s="135">
        <f t="shared" si="6"/>
        <v>0</v>
      </c>
      <c r="I13" s="135">
        <f t="shared" si="6"/>
        <v>0</v>
      </c>
      <c r="J13" s="135">
        <f t="shared" si="6"/>
        <v>0</v>
      </c>
      <c r="K13" s="135">
        <f t="shared" si="6"/>
        <v>0</v>
      </c>
      <c r="L13" s="135">
        <f t="shared" si="6"/>
        <v>0</v>
      </c>
      <c r="M13" s="135">
        <f t="shared" si="6"/>
        <v>0</v>
      </c>
      <c r="N13" s="135">
        <f t="shared" si="6"/>
        <v>0</v>
      </c>
      <c r="O13" s="135">
        <f t="shared" si="6"/>
        <v>0</v>
      </c>
      <c r="P13" s="135">
        <f t="shared" si="6"/>
        <v>0</v>
      </c>
      <c r="Q13" s="135">
        <f t="shared" si="6"/>
        <v>0</v>
      </c>
      <c r="R13" s="135">
        <f t="shared" si="6"/>
        <v>0</v>
      </c>
      <c r="S13" s="135">
        <f t="shared" si="6"/>
        <v>0</v>
      </c>
      <c r="T13" s="135">
        <f t="shared" si="6"/>
        <v>0</v>
      </c>
      <c r="U13" s="135">
        <f t="shared" si="6"/>
        <v>0</v>
      </c>
      <c r="V13" s="135">
        <f t="shared" si="6"/>
        <v>0</v>
      </c>
      <c r="W13" s="135">
        <f t="shared" si="6"/>
        <v>0</v>
      </c>
      <c r="X13" s="136">
        <f t="shared" si="6"/>
        <v>0</v>
      </c>
      <c r="Y13" s="136">
        <f t="shared" si="6"/>
        <v>0</v>
      </c>
      <c r="Z13" s="136">
        <f t="shared" si="6"/>
        <v>0</v>
      </c>
      <c r="AA13" s="136">
        <f t="shared" si="6"/>
        <v>0</v>
      </c>
      <c r="AB13" s="136">
        <f t="shared" si="6"/>
        <v>0</v>
      </c>
      <c r="AC13" s="136">
        <f t="shared" si="6"/>
        <v>0</v>
      </c>
      <c r="AD13" s="136">
        <f t="shared" si="6"/>
        <v>0</v>
      </c>
      <c r="AE13" s="136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128">
        <f t="shared" si="5"/>
        <v>0</v>
      </c>
    </row>
    <row r="14" spans="1:38" ht="12.75" customHeight="1" x14ac:dyDescent="0.2">
      <c r="A14" s="171"/>
      <c r="B14" s="147" t="s">
        <v>42</v>
      </c>
      <c r="C14" s="10" t="s">
        <v>0</v>
      </c>
      <c r="D14" s="133">
        <f t="shared" ref="D14:AI14" si="8">D65+D116</f>
        <v>0</v>
      </c>
      <c r="E14" s="133">
        <f t="shared" si="8"/>
        <v>0</v>
      </c>
      <c r="F14" s="133">
        <f t="shared" si="8"/>
        <v>0</v>
      </c>
      <c r="G14" s="133">
        <f t="shared" si="8"/>
        <v>0</v>
      </c>
      <c r="H14" s="133">
        <f t="shared" si="8"/>
        <v>0</v>
      </c>
      <c r="I14" s="133">
        <f t="shared" si="8"/>
        <v>0</v>
      </c>
      <c r="J14" s="133">
        <f t="shared" si="8"/>
        <v>0</v>
      </c>
      <c r="K14" s="133">
        <f t="shared" si="8"/>
        <v>0</v>
      </c>
      <c r="L14" s="133">
        <f t="shared" si="8"/>
        <v>0</v>
      </c>
      <c r="M14" s="133">
        <f t="shared" si="8"/>
        <v>0</v>
      </c>
      <c r="N14" s="133">
        <f t="shared" si="8"/>
        <v>0</v>
      </c>
      <c r="O14" s="133">
        <f t="shared" si="8"/>
        <v>0</v>
      </c>
      <c r="P14" s="133">
        <f t="shared" si="8"/>
        <v>0</v>
      </c>
      <c r="Q14" s="133">
        <f t="shared" si="8"/>
        <v>0</v>
      </c>
      <c r="R14" s="133">
        <f t="shared" si="8"/>
        <v>0</v>
      </c>
      <c r="S14" s="133">
        <f t="shared" si="8"/>
        <v>0</v>
      </c>
      <c r="T14" s="133">
        <f t="shared" si="8"/>
        <v>0</v>
      </c>
      <c r="U14" s="133">
        <f t="shared" si="8"/>
        <v>0</v>
      </c>
      <c r="V14" s="133">
        <f t="shared" si="8"/>
        <v>0</v>
      </c>
      <c r="W14" s="133">
        <f t="shared" si="8"/>
        <v>0</v>
      </c>
      <c r="X14" s="134">
        <f t="shared" si="8"/>
        <v>0</v>
      </c>
      <c r="Y14" s="134">
        <f t="shared" si="8"/>
        <v>0</v>
      </c>
      <c r="Z14" s="134">
        <f t="shared" si="8"/>
        <v>0</v>
      </c>
      <c r="AA14" s="134">
        <f t="shared" si="8"/>
        <v>0</v>
      </c>
      <c r="AB14" s="134">
        <f t="shared" si="8"/>
        <v>0</v>
      </c>
      <c r="AC14" s="134">
        <f t="shared" si="8"/>
        <v>0</v>
      </c>
      <c r="AD14" s="134">
        <f t="shared" si="8"/>
        <v>0</v>
      </c>
      <c r="AE14" s="134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127">
        <f t="shared" si="5"/>
        <v>0</v>
      </c>
    </row>
    <row r="15" spans="1:38" ht="12.75" customHeight="1" x14ac:dyDescent="0.2">
      <c r="A15" s="171"/>
      <c r="B15" s="148"/>
      <c r="C15" s="11" t="s">
        <v>3</v>
      </c>
      <c r="D15" s="135">
        <f t="shared" ref="D15:AI15" si="10">D66+D117</f>
        <v>0</v>
      </c>
      <c r="E15" s="135">
        <f t="shared" si="10"/>
        <v>0</v>
      </c>
      <c r="F15" s="135">
        <f t="shared" si="10"/>
        <v>0</v>
      </c>
      <c r="G15" s="135">
        <f t="shared" si="10"/>
        <v>0</v>
      </c>
      <c r="H15" s="135">
        <f t="shared" si="10"/>
        <v>0</v>
      </c>
      <c r="I15" s="135">
        <f t="shared" si="10"/>
        <v>0</v>
      </c>
      <c r="J15" s="135">
        <f t="shared" si="10"/>
        <v>0</v>
      </c>
      <c r="K15" s="135">
        <f t="shared" si="10"/>
        <v>0</v>
      </c>
      <c r="L15" s="135">
        <f t="shared" si="10"/>
        <v>0</v>
      </c>
      <c r="M15" s="135">
        <f t="shared" si="10"/>
        <v>0</v>
      </c>
      <c r="N15" s="135">
        <f t="shared" si="10"/>
        <v>0</v>
      </c>
      <c r="O15" s="135">
        <f t="shared" si="10"/>
        <v>0</v>
      </c>
      <c r="P15" s="135">
        <f t="shared" si="10"/>
        <v>0</v>
      </c>
      <c r="Q15" s="135">
        <f t="shared" si="10"/>
        <v>0</v>
      </c>
      <c r="R15" s="135">
        <f t="shared" si="10"/>
        <v>0</v>
      </c>
      <c r="S15" s="135">
        <f t="shared" si="10"/>
        <v>0</v>
      </c>
      <c r="T15" s="135">
        <f t="shared" si="10"/>
        <v>0</v>
      </c>
      <c r="U15" s="135">
        <f t="shared" si="10"/>
        <v>0</v>
      </c>
      <c r="V15" s="135">
        <f t="shared" si="10"/>
        <v>0</v>
      </c>
      <c r="W15" s="135">
        <f t="shared" si="10"/>
        <v>0</v>
      </c>
      <c r="X15" s="136">
        <f t="shared" si="10"/>
        <v>0</v>
      </c>
      <c r="Y15" s="136">
        <f t="shared" si="10"/>
        <v>0</v>
      </c>
      <c r="Z15" s="136">
        <f t="shared" si="10"/>
        <v>0</v>
      </c>
      <c r="AA15" s="136">
        <f t="shared" si="10"/>
        <v>0</v>
      </c>
      <c r="AB15" s="136">
        <f t="shared" si="10"/>
        <v>0</v>
      </c>
      <c r="AC15" s="136">
        <f t="shared" si="10"/>
        <v>0</v>
      </c>
      <c r="AD15" s="136">
        <f t="shared" si="10"/>
        <v>0</v>
      </c>
      <c r="AE15" s="136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128">
        <f t="shared" si="5"/>
        <v>0</v>
      </c>
    </row>
    <row r="16" spans="1:38" ht="12.75" customHeight="1" x14ac:dyDescent="0.2">
      <c r="A16" s="171"/>
      <c r="B16" s="147" t="s">
        <v>36</v>
      </c>
      <c r="C16" s="10" t="s">
        <v>0</v>
      </c>
      <c r="D16" s="133">
        <f t="shared" ref="D16:AI16" si="12">D67+D118</f>
        <v>0</v>
      </c>
      <c r="E16" s="133">
        <f t="shared" si="12"/>
        <v>0</v>
      </c>
      <c r="F16" s="133">
        <f t="shared" si="12"/>
        <v>0</v>
      </c>
      <c r="G16" s="133">
        <f t="shared" si="12"/>
        <v>0</v>
      </c>
      <c r="H16" s="133">
        <f t="shared" si="12"/>
        <v>0</v>
      </c>
      <c r="I16" s="133">
        <f t="shared" si="12"/>
        <v>0</v>
      </c>
      <c r="J16" s="133">
        <f t="shared" si="12"/>
        <v>0</v>
      </c>
      <c r="K16" s="133">
        <f t="shared" si="12"/>
        <v>0</v>
      </c>
      <c r="L16" s="133">
        <f t="shared" si="12"/>
        <v>0</v>
      </c>
      <c r="M16" s="133">
        <f t="shared" si="12"/>
        <v>0</v>
      </c>
      <c r="N16" s="133">
        <f t="shared" si="12"/>
        <v>0</v>
      </c>
      <c r="O16" s="133">
        <f t="shared" si="12"/>
        <v>0</v>
      </c>
      <c r="P16" s="133">
        <f t="shared" si="12"/>
        <v>0</v>
      </c>
      <c r="Q16" s="133">
        <f t="shared" si="12"/>
        <v>0</v>
      </c>
      <c r="R16" s="133">
        <f t="shared" si="12"/>
        <v>0</v>
      </c>
      <c r="S16" s="133">
        <f t="shared" si="12"/>
        <v>0</v>
      </c>
      <c r="T16" s="133">
        <f t="shared" si="12"/>
        <v>0</v>
      </c>
      <c r="U16" s="133">
        <f t="shared" si="12"/>
        <v>0</v>
      </c>
      <c r="V16" s="133">
        <f t="shared" si="12"/>
        <v>0</v>
      </c>
      <c r="W16" s="133">
        <f t="shared" si="12"/>
        <v>0</v>
      </c>
      <c r="X16" s="134">
        <f t="shared" si="12"/>
        <v>0</v>
      </c>
      <c r="Y16" s="134">
        <f t="shared" si="12"/>
        <v>0</v>
      </c>
      <c r="Z16" s="134">
        <f t="shared" si="12"/>
        <v>0</v>
      </c>
      <c r="AA16" s="134">
        <f t="shared" si="12"/>
        <v>0</v>
      </c>
      <c r="AB16" s="134">
        <f t="shared" si="12"/>
        <v>0</v>
      </c>
      <c r="AC16" s="134">
        <f t="shared" si="12"/>
        <v>0</v>
      </c>
      <c r="AD16" s="134">
        <f t="shared" si="12"/>
        <v>0</v>
      </c>
      <c r="AE16" s="134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127">
        <f t="shared" si="5"/>
        <v>0</v>
      </c>
    </row>
    <row r="17" spans="1:39" ht="12.75" customHeight="1" x14ac:dyDescent="0.2">
      <c r="A17" s="171"/>
      <c r="B17" s="148"/>
      <c r="C17" s="11" t="s">
        <v>3</v>
      </c>
      <c r="D17" s="135">
        <f t="shared" ref="D17:AI17" si="14">D68+D119</f>
        <v>0</v>
      </c>
      <c r="E17" s="135">
        <f t="shared" si="14"/>
        <v>0</v>
      </c>
      <c r="F17" s="135">
        <f t="shared" si="14"/>
        <v>0</v>
      </c>
      <c r="G17" s="135">
        <f t="shared" si="14"/>
        <v>0</v>
      </c>
      <c r="H17" s="135">
        <f t="shared" si="14"/>
        <v>0</v>
      </c>
      <c r="I17" s="135">
        <f t="shared" si="14"/>
        <v>0</v>
      </c>
      <c r="J17" s="135">
        <f t="shared" si="14"/>
        <v>0</v>
      </c>
      <c r="K17" s="135">
        <f t="shared" si="14"/>
        <v>0</v>
      </c>
      <c r="L17" s="135">
        <f t="shared" si="14"/>
        <v>0</v>
      </c>
      <c r="M17" s="135">
        <f t="shared" si="14"/>
        <v>0</v>
      </c>
      <c r="N17" s="135">
        <f t="shared" si="14"/>
        <v>0</v>
      </c>
      <c r="O17" s="135">
        <f t="shared" si="14"/>
        <v>0</v>
      </c>
      <c r="P17" s="135">
        <f t="shared" si="14"/>
        <v>0</v>
      </c>
      <c r="Q17" s="135">
        <f t="shared" si="14"/>
        <v>0</v>
      </c>
      <c r="R17" s="135">
        <f t="shared" si="14"/>
        <v>0</v>
      </c>
      <c r="S17" s="135">
        <f t="shared" si="14"/>
        <v>0</v>
      </c>
      <c r="T17" s="135">
        <f t="shared" si="14"/>
        <v>0</v>
      </c>
      <c r="U17" s="135">
        <f t="shared" si="14"/>
        <v>0</v>
      </c>
      <c r="V17" s="135">
        <f t="shared" si="14"/>
        <v>0</v>
      </c>
      <c r="W17" s="135">
        <f t="shared" si="14"/>
        <v>0</v>
      </c>
      <c r="X17" s="136">
        <f t="shared" si="14"/>
        <v>0</v>
      </c>
      <c r="Y17" s="136">
        <f t="shared" si="14"/>
        <v>0</v>
      </c>
      <c r="Z17" s="136">
        <f t="shared" si="14"/>
        <v>0</v>
      </c>
      <c r="AA17" s="136">
        <f t="shared" si="14"/>
        <v>0</v>
      </c>
      <c r="AB17" s="136">
        <f t="shared" si="14"/>
        <v>0</v>
      </c>
      <c r="AC17" s="136">
        <f t="shared" si="14"/>
        <v>0</v>
      </c>
      <c r="AD17" s="136">
        <f t="shared" si="14"/>
        <v>0</v>
      </c>
      <c r="AE17" s="136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128">
        <f t="shared" si="5"/>
        <v>0</v>
      </c>
    </row>
    <row r="18" spans="1:39" ht="12.75" customHeight="1" x14ac:dyDescent="0.2">
      <c r="A18" s="171"/>
      <c r="B18" s="147" t="s">
        <v>25</v>
      </c>
      <c r="C18" s="10" t="s">
        <v>0</v>
      </c>
      <c r="D18" s="133">
        <f t="shared" ref="D18:AI18" si="16">D69+D120</f>
        <v>0</v>
      </c>
      <c r="E18" s="133">
        <f t="shared" si="16"/>
        <v>0</v>
      </c>
      <c r="F18" s="133">
        <f t="shared" si="16"/>
        <v>0</v>
      </c>
      <c r="G18" s="133">
        <f t="shared" si="16"/>
        <v>0</v>
      </c>
      <c r="H18" s="133">
        <f t="shared" si="16"/>
        <v>0</v>
      </c>
      <c r="I18" s="133">
        <f t="shared" si="16"/>
        <v>0</v>
      </c>
      <c r="J18" s="133">
        <f t="shared" si="16"/>
        <v>0</v>
      </c>
      <c r="K18" s="133">
        <f t="shared" si="16"/>
        <v>0</v>
      </c>
      <c r="L18" s="133">
        <f t="shared" si="16"/>
        <v>0</v>
      </c>
      <c r="M18" s="133">
        <f t="shared" si="16"/>
        <v>0</v>
      </c>
      <c r="N18" s="133">
        <f t="shared" si="16"/>
        <v>0</v>
      </c>
      <c r="O18" s="133">
        <f t="shared" si="16"/>
        <v>0</v>
      </c>
      <c r="P18" s="133">
        <f t="shared" si="16"/>
        <v>0</v>
      </c>
      <c r="Q18" s="133">
        <f t="shared" si="16"/>
        <v>0</v>
      </c>
      <c r="R18" s="133">
        <f t="shared" si="16"/>
        <v>0</v>
      </c>
      <c r="S18" s="133">
        <f t="shared" si="16"/>
        <v>0</v>
      </c>
      <c r="T18" s="133">
        <f t="shared" si="16"/>
        <v>0</v>
      </c>
      <c r="U18" s="133">
        <f t="shared" si="16"/>
        <v>0</v>
      </c>
      <c r="V18" s="133">
        <f t="shared" si="16"/>
        <v>0</v>
      </c>
      <c r="W18" s="133">
        <f t="shared" si="16"/>
        <v>0</v>
      </c>
      <c r="X18" s="134">
        <f t="shared" si="16"/>
        <v>0</v>
      </c>
      <c r="Y18" s="134">
        <f t="shared" si="16"/>
        <v>0</v>
      </c>
      <c r="Z18" s="134">
        <f t="shared" si="16"/>
        <v>0</v>
      </c>
      <c r="AA18" s="134">
        <f t="shared" si="16"/>
        <v>0</v>
      </c>
      <c r="AB18" s="134">
        <f t="shared" si="16"/>
        <v>0</v>
      </c>
      <c r="AC18" s="134">
        <f t="shared" si="16"/>
        <v>0</v>
      </c>
      <c r="AD18" s="134">
        <f t="shared" si="16"/>
        <v>0</v>
      </c>
      <c r="AE18" s="134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127">
        <f t="shared" si="5"/>
        <v>0</v>
      </c>
    </row>
    <row r="19" spans="1:39" ht="12.75" customHeight="1" x14ac:dyDescent="0.2">
      <c r="A19" s="171"/>
      <c r="B19" s="148"/>
      <c r="C19" s="11" t="s">
        <v>3</v>
      </c>
      <c r="D19" s="135">
        <f t="shared" ref="D19:AI19" si="18">D70+D121</f>
        <v>0</v>
      </c>
      <c r="E19" s="135">
        <f t="shared" si="18"/>
        <v>0</v>
      </c>
      <c r="F19" s="135">
        <f t="shared" si="18"/>
        <v>0</v>
      </c>
      <c r="G19" s="135">
        <f t="shared" si="18"/>
        <v>0</v>
      </c>
      <c r="H19" s="135">
        <f t="shared" si="18"/>
        <v>0</v>
      </c>
      <c r="I19" s="135">
        <f t="shared" si="18"/>
        <v>0</v>
      </c>
      <c r="J19" s="135">
        <f t="shared" si="18"/>
        <v>0</v>
      </c>
      <c r="K19" s="135">
        <f t="shared" si="18"/>
        <v>0</v>
      </c>
      <c r="L19" s="135">
        <f t="shared" si="18"/>
        <v>0</v>
      </c>
      <c r="M19" s="135">
        <f t="shared" si="18"/>
        <v>0</v>
      </c>
      <c r="N19" s="135">
        <f t="shared" si="18"/>
        <v>0</v>
      </c>
      <c r="O19" s="135">
        <f t="shared" si="18"/>
        <v>0</v>
      </c>
      <c r="P19" s="135">
        <f t="shared" si="18"/>
        <v>0</v>
      </c>
      <c r="Q19" s="135">
        <f t="shared" si="18"/>
        <v>0</v>
      </c>
      <c r="R19" s="135">
        <f t="shared" si="18"/>
        <v>0</v>
      </c>
      <c r="S19" s="135">
        <f t="shared" si="18"/>
        <v>0</v>
      </c>
      <c r="T19" s="135">
        <f t="shared" si="18"/>
        <v>0</v>
      </c>
      <c r="U19" s="135">
        <f t="shared" si="18"/>
        <v>0</v>
      </c>
      <c r="V19" s="135">
        <f t="shared" si="18"/>
        <v>0</v>
      </c>
      <c r="W19" s="135">
        <f t="shared" si="18"/>
        <v>0</v>
      </c>
      <c r="X19" s="136">
        <f t="shared" si="18"/>
        <v>0</v>
      </c>
      <c r="Y19" s="136">
        <f t="shared" si="18"/>
        <v>0</v>
      </c>
      <c r="Z19" s="136">
        <f t="shared" si="18"/>
        <v>0</v>
      </c>
      <c r="AA19" s="136">
        <f t="shared" si="18"/>
        <v>0</v>
      </c>
      <c r="AB19" s="136">
        <f t="shared" si="18"/>
        <v>0</v>
      </c>
      <c r="AC19" s="136">
        <f t="shared" si="18"/>
        <v>0</v>
      </c>
      <c r="AD19" s="136">
        <f t="shared" si="18"/>
        <v>0</v>
      </c>
      <c r="AE19" s="136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128">
        <f t="shared" si="5"/>
        <v>0</v>
      </c>
    </row>
    <row r="20" spans="1:39" ht="12.75" customHeight="1" x14ac:dyDescent="0.2">
      <c r="A20" s="171"/>
      <c r="B20" s="147" t="s">
        <v>26</v>
      </c>
      <c r="C20" s="10" t="s">
        <v>0</v>
      </c>
      <c r="D20" s="133">
        <f t="shared" ref="D20:AI20" si="20">D71+D122</f>
        <v>0</v>
      </c>
      <c r="E20" s="133">
        <f t="shared" si="20"/>
        <v>0</v>
      </c>
      <c r="F20" s="133">
        <f t="shared" si="20"/>
        <v>0</v>
      </c>
      <c r="G20" s="133">
        <f t="shared" si="20"/>
        <v>0</v>
      </c>
      <c r="H20" s="133">
        <f t="shared" si="20"/>
        <v>0</v>
      </c>
      <c r="I20" s="133">
        <f t="shared" si="20"/>
        <v>0</v>
      </c>
      <c r="J20" s="133">
        <f t="shared" si="20"/>
        <v>0</v>
      </c>
      <c r="K20" s="133">
        <f t="shared" si="20"/>
        <v>0</v>
      </c>
      <c r="L20" s="133">
        <f t="shared" si="20"/>
        <v>0</v>
      </c>
      <c r="M20" s="133">
        <f t="shared" si="20"/>
        <v>0</v>
      </c>
      <c r="N20" s="133">
        <f t="shared" si="20"/>
        <v>0</v>
      </c>
      <c r="O20" s="133">
        <f t="shared" si="20"/>
        <v>0</v>
      </c>
      <c r="P20" s="133">
        <f t="shared" si="20"/>
        <v>0</v>
      </c>
      <c r="Q20" s="133">
        <f t="shared" si="20"/>
        <v>0</v>
      </c>
      <c r="R20" s="133">
        <f t="shared" si="20"/>
        <v>0</v>
      </c>
      <c r="S20" s="133">
        <f t="shared" si="20"/>
        <v>0</v>
      </c>
      <c r="T20" s="133">
        <f t="shared" si="20"/>
        <v>0</v>
      </c>
      <c r="U20" s="133">
        <f t="shared" si="20"/>
        <v>0</v>
      </c>
      <c r="V20" s="133">
        <f t="shared" si="20"/>
        <v>0</v>
      </c>
      <c r="W20" s="133">
        <f t="shared" si="20"/>
        <v>0</v>
      </c>
      <c r="X20" s="134">
        <f t="shared" si="20"/>
        <v>0</v>
      </c>
      <c r="Y20" s="134">
        <f t="shared" si="20"/>
        <v>0</v>
      </c>
      <c r="Z20" s="134">
        <f t="shared" si="20"/>
        <v>0</v>
      </c>
      <c r="AA20" s="134">
        <f t="shared" si="20"/>
        <v>0</v>
      </c>
      <c r="AB20" s="134">
        <f t="shared" si="20"/>
        <v>0</v>
      </c>
      <c r="AC20" s="134">
        <f t="shared" si="20"/>
        <v>0</v>
      </c>
      <c r="AD20" s="134">
        <f t="shared" si="20"/>
        <v>0</v>
      </c>
      <c r="AE20" s="134">
        <f t="shared" si="20"/>
        <v>0</v>
      </c>
      <c r="AF20" s="18">
        <f t="shared" si="20"/>
        <v>0</v>
      </c>
      <c r="AG20" s="18">
        <f t="shared" ref="AG20:AH20" si="21">AG71+AG122</f>
        <v>1441</v>
      </c>
      <c r="AH20" s="18">
        <f t="shared" si="21"/>
        <v>718</v>
      </c>
      <c r="AI20" s="18">
        <f t="shared" si="20"/>
        <v>568</v>
      </c>
      <c r="AJ20" s="127">
        <f t="shared" si="5"/>
        <v>2727</v>
      </c>
    </row>
    <row r="21" spans="1:39" ht="12.75" customHeight="1" x14ac:dyDescent="0.2">
      <c r="A21" s="171"/>
      <c r="B21" s="148"/>
      <c r="C21" s="11" t="s">
        <v>3</v>
      </c>
      <c r="D21" s="135">
        <f t="shared" ref="D21:AI21" si="22">D72+D123</f>
        <v>0</v>
      </c>
      <c r="E21" s="135">
        <f t="shared" si="22"/>
        <v>0</v>
      </c>
      <c r="F21" s="135">
        <f t="shared" si="22"/>
        <v>0</v>
      </c>
      <c r="G21" s="135">
        <f t="shared" si="22"/>
        <v>0</v>
      </c>
      <c r="H21" s="135">
        <f t="shared" si="22"/>
        <v>0</v>
      </c>
      <c r="I21" s="135">
        <f t="shared" si="22"/>
        <v>0</v>
      </c>
      <c r="J21" s="135">
        <f t="shared" si="22"/>
        <v>0</v>
      </c>
      <c r="K21" s="135">
        <f t="shared" si="22"/>
        <v>0</v>
      </c>
      <c r="L21" s="135">
        <f t="shared" si="22"/>
        <v>0</v>
      </c>
      <c r="M21" s="135">
        <f t="shared" si="22"/>
        <v>0</v>
      </c>
      <c r="N21" s="135">
        <f t="shared" si="22"/>
        <v>0</v>
      </c>
      <c r="O21" s="135">
        <f t="shared" si="22"/>
        <v>0</v>
      </c>
      <c r="P21" s="135">
        <f t="shared" si="22"/>
        <v>0</v>
      </c>
      <c r="Q21" s="135">
        <f t="shared" si="22"/>
        <v>0</v>
      </c>
      <c r="R21" s="135">
        <f t="shared" si="22"/>
        <v>0</v>
      </c>
      <c r="S21" s="135">
        <f t="shared" si="22"/>
        <v>0</v>
      </c>
      <c r="T21" s="135">
        <f t="shared" si="22"/>
        <v>0</v>
      </c>
      <c r="U21" s="135">
        <f t="shared" si="22"/>
        <v>0</v>
      </c>
      <c r="V21" s="135">
        <f t="shared" si="22"/>
        <v>0</v>
      </c>
      <c r="W21" s="135">
        <f t="shared" si="22"/>
        <v>0</v>
      </c>
      <c r="X21" s="136">
        <f t="shared" si="22"/>
        <v>0</v>
      </c>
      <c r="Y21" s="136">
        <f t="shared" si="22"/>
        <v>0</v>
      </c>
      <c r="Z21" s="136">
        <f t="shared" si="22"/>
        <v>0</v>
      </c>
      <c r="AA21" s="136">
        <f t="shared" si="22"/>
        <v>0</v>
      </c>
      <c r="AB21" s="136">
        <f t="shared" si="22"/>
        <v>0</v>
      </c>
      <c r="AC21" s="136">
        <f t="shared" si="22"/>
        <v>0</v>
      </c>
      <c r="AD21" s="136">
        <f t="shared" si="22"/>
        <v>0</v>
      </c>
      <c r="AE21" s="136">
        <f t="shared" si="22"/>
        <v>0</v>
      </c>
      <c r="AF21" s="19">
        <f t="shared" si="22"/>
        <v>0</v>
      </c>
      <c r="AG21" s="19">
        <f t="shared" ref="AG21:AH21" si="23">AG72+AG123</f>
        <v>1364075.2</v>
      </c>
      <c r="AH21" s="19">
        <f t="shared" si="23"/>
        <v>659461.06000000006</v>
      </c>
      <c r="AI21" s="19">
        <f t="shared" si="22"/>
        <v>502777.30000000005</v>
      </c>
      <c r="AJ21" s="128">
        <f t="shared" si="5"/>
        <v>2526313.56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133">
        <f t="shared" ref="D22:AI22" si="24">D73+D124</f>
        <v>0</v>
      </c>
      <c r="E22" s="133">
        <f t="shared" si="24"/>
        <v>0</v>
      </c>
      <c r="F22" s="133">
        <f t="shared" si="24"/>
        <v>0</v>
      </c>
      <c r="G22" s="133">
        <f t="shared" si="24"/>
        <v>0</v>
      </c>
      <c r="H22" s="133">
        <f t="shared" si="24"/>
        <v>0</v>
      </c>
      <c r="I22" s="133">
        <f t="shared" si="24"/>
        <v>0</v>
      </c>
      <c r="J22" s="133">
        <f t="shared" si="24"/>
        <v>0</v>
      </c>
      <c r="K22" s="133">
        <f t="shared" si="24"/>
        <v>0</v>
      </c>
      <c r="L22" s="133">
        <f t="shared" si="24"/>
        <v>0</v>
      </c>
      <c r="M22" s="133">
        <f t="shared" si="24"/>
        <v>0</v>
      </c>
      <c r="N22" s="133">
        <f t="shared" si="24"/>
        <v>0</v>
      </c>
      <c r="O22" s="133">
        <f t="shared" si="24"/>
        <v>0</v>
      </c>
      <c r="P22" s="133">
        <f t="shared" si="24"/>
        <v>0</v>
      </c>
      <c r="Q22" s="133">
        <f t="shared" si="24"/>
        <v>0</v>
      </c>
      <c r="R22" s="133">
        <f t="shared" si="24"/>
        <v>0</v>
      </c>
      <c r="S22" s="133">
        <f t="shared" si="24"/>
        <v>0</v>
      </c>
      <c r="T22" s="133">
        <f t="shared" si="24"/>
        <v>0</v>
      </c>
      <c r="U22" s="133">
        <f t="shared" si="24"/>
        <v>0</v>
      </c>
      <c r="V22" s="133">
        <f t="shared" si="24"/>
        <v>0</v>
      </c>
      <c r="W22" s="133">
        <f t="shared" si="24"/>
        <v>0</v>
      </c>
      <c r="X22" s="134">
        <f t="shared" si="24"/>
        <v>0</v>
      </c>
      <c r="Y22" s="134">
        <f t="shared" si="24"/>
        <v>0</v>
      </c>
      <c r="Z22" s="134">
        <f t="shared" si="24"/>
        <v>0</v>
      </c>
      <c r="AA22" s="134">
        <f t="shared" si="24"/>
        <v>0</v>
      </c>
      <c r="AB22" s="134">
        <f t="shared" si="24"/>
        <v>0</v>
      </c>
      <c r="AC22" s="134">
        <f t="shared" si="24"/>
        <v>0</v>
      </c>
      <c r="AD22" s="134">
        <f t="shared" si="24"/>
        <v>0</v>
      </c>
      <c r="AE22" s="134">
        <f t="shared" si="24"/>
        <v>0</v>
      </c>
      <c r="AF22" s="18">
        <f t="shared" si="24"/>
        <v>0</v>
      </c>
      <c r="AG22" s="18">
        <f t="shared" ref="AG22:AH22" si="25">AG73+AG124</f>
        <v>2049</v>
      </c>
      <c r="AH22" s="18">
        <f t="shared" si="25"/>
        <v>1830</v>
      </c>
      <c r="AI22" s="18">
        <f t="shared" si="24"/>
        <v>0</v>
      </c>
      <c r="AJ22" s="127">
        <f t="shared" si="5"/>
        <v>3879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135">
        <f t="shared" ref="D23:AI23" si="26">D74+D125</f>
        <v>0</v>
      </c>
      <c r="E23" s="135">
        <f t="shared" si="26"/>
        <v>0</v>
      </c>
      <c r="F23" s="135">
        <f t="shared" si="26"/>
        <v>0</v>
      </c>
      <c r="G23" s="135">
        <f t="shared" si="26"/>
        <v>0</v>
      </c>
      <c r="H23" s="135">
        <f t="shared" si="26"/>
        <v>0</v>
      </c>
      <c r="I23" s="135">
        <f t="shared" si="26"/>
        <v>0</v>
      </c>
      <c r="J23" s="135">
        <f t="shared" si="26"/>
        <v>0</v>
      </c>
      <c r="K23" s="135">
        <f t="shared" si="26"/>
        <v>0</v>
      </c>
      <c r="L23" s="135">
        <f t="shared" si="26"/>
        <v>0</v>
      </c>
      <c r="M23" s="135">
        <f t="shared" si="26"/>
        <v>0</v>
      </c>
      <c r="N23" s="135">
        <f t="shared" si="26"/>
        <v>0</v>
      </c>
      <c r="O23" s="135">
        <f t="shared" si="26"/>
        <v>0</v>
      </c>
      <c r="P23" s="135">
        <f t="shared" si="26"/>
        <v>0</v>
      </c>
      <c r="Q23" s="135">
        <f t="shared" si="26"/>
        <v>0</v>
      </c>
      <c r="R23" s="135">
        <f t="shared" si="26"/>
        <v>0</v>
      </c>
      <c r="S23" s="135">
        <f t="shared" si="26"/>
        <v>0</v>
      </c>
      <c r="T23" s="135">
        <f t="shared" si="26"/>
        <v>0</v>
      </c>
      <c r="U23" s="135">
        <f t="shared" si="26"/>
        <v>0</v>
      </c>
      <c r="V23" s="135">
        <f t="shared" si="26"/>
        <v>0</v>
      </c>
      <c r="W23" s="135">
        <f t="shared" si="26"/>
        <v>0</v>
      </c>
      <c r="X23" s="136">
        <f t="shared" si="26"/>
        <v>0</v>
      </c>
      <c r="Y23" s="136">
        <f t="shared" si="26"/>
        <v>0</v>
      </c>
      <c r="Z23" s="136">
        <f t="shared" si="26"/>
        <v>0</v>
      </c>
      <c r="AA23" s="136">
        <f t="shared" si="26"/>
        <v>0</v>
      </c>
      <c r="AB23" s="136">
        <f t="shared" si="26"/>
        <v>0</v>
      </c>
      <c r="AC23" s="136">
        <f t="shared" si="26"/>
        <v>0</v>
      </c>
      <c r="AD23" s="136">
        <f t="shared" si="26"/>
        <v>0</v>
      </c>
      <c r="AE23" s="136">
        <f t="shared" si="26"/>
        <v>0</v>
      </c>
      <c r="AF23" s="19">
        <f t="shared" si="26"/>
        <v>0</v>
      </c>
      <c r="AG23" s="19">
        <f t="shared" ref="AG23:AH23" si="27">AG74+AG125</f>
        <v>915971.84100000001</v>
      </c>
      <c r="AH23" s="19">
        <f t="shared" si="27"/>
        <v>987685.44</v>
      </c>
      <c r="AI23" s="19">
        <f t="shared" si="26"/>
        <v>20259</v>
      </c>
      <c r="AJ23" s="128">
        <f t="shared" si="5"/>
        <v>1923916.281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133">
        <f t="shared" ref="D24:AI24" si="28">D75+D126</f>
        <v>0</v>
      </c>
      <c r="E24" s="133">
        <f t="shared" si="28"/>
        <v>0</v>
      </c>
      <c r="F24" s="133">
        <f t="shared" si="28"/>
        <v>0</v>
      </c>
      <c r="G24" s="133">
        <f t="shared" si="28"/>
        <v>0</v>
      </c>
      <c r="H24" s="133">
        <f t="shared" si="28"/>
        <v>0</v>
      </c>
      <c r="I24" s="133">
        <f t="shared" si="28"/>
        <v>0</v>
      </c>
      <c r="J24" s="133">
        <f t="shared" si="28"/>
        <v>0</v>
      </c>
      <c r="K24" s="133">
        <f t="shared" si="28"/>
        <v>0</v>
      </c>
      <c r="L24" s="133">
        <f t="shared" si="28"/>
        <v>0</v>
      </c>
      <c r="M24" s="133">
        <f t="shared" si="28"/>
        <v>0</v>
      </c>
      <c r="N24" s="133">
        <f t="shared" si="28"/>
        <v>0</v>
      </c>
      <c r="O24" s="133">
        <f t="shared" si="28"/>
        <v>0</v>
      </c>
      <c r="P24" s="133">
        <f t="shared" si="28"/>
        <v>0</v>
      </c>
      <c r="Q24" s="133">
        <f t="shared" si="28"/>
        <v>0</v>
      </c>
      <c r="R24" s="133">
        <f t="shared" si="28"/>
        <v>0</v>
      </c>
      <c r="S24" s="133">
        <f t="shared" si="28"/>
        <v>0</v>
      </c>
      <c r="T24" s="133">
        <f t="shared" si="28"/>
        <v>0</v>
      </c>
      <c r="U24" s="133">
        <f t="shared" si="28"/>
        <v>0</v>
      </c>
      <c r="V24" s="133">
        <f t="shared" si="28"/>
        <v>0</v>
      </c>
      <c r="W24" s="133">
        <f t="shared" si="28"/>
        <v>0</v>
      </c>
      <c r="X24" s="134">
        <f t="shared" si="28"/>
        <v>0</v>
      </c>
      <c r="Y24" s="134">
        <f t="shared" si="28"/>
        <v>0</v>
      </c>
      <c r="Z24" s="134">
        <f t="shared" si="28"/>
        <v>0</v>
      </c>
      <c r="AA24" s="134">
        <f t="shared" si="28"/>
        <v>0</v>
      </c>
      <c r="AB24" s="134">
        <f t="shared" si="28"/>
        <v>0</v>
      </c>
      <c r="AC24" s="134">
        <f t="shared" si="28"/>
        <v>0</v>
      </c>
      <c r="AD24" s="134">
        <f t="shared" si="28"/>
        <v>0</v>
      </c>
      <c r="AE24" s="134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127">
        <f t="shared" si="5"/>
        <v>0</v>
      </c>
    </row>
    <row r="25" spans="1:39" ht="12.75" customHeight="1" x14ac:dyDescent="0.2">
      <c r="A25" s="158"/>
      <c r="B25" s="148"/>
      <c r="C25" s="11" t="s">
        <v>3</v>
      </c>
      <c r="D25" s="135">
        <f t="shared" ref="D25:AI25" si="30">D76+D127</f>
        <v>0</v>
      </c>
      <c r="E25" s="135">
        <f t="shared" si="30"/>
        <v>0</v>
      </c>
      <c r="F25" s="135">
        <f t="shared" si="30"/>
        <v>0</v>
      </c>
      <c r="G25" s="135">
        <f t="shared" si="30"/>
        <v>0</v>
      </c>
      <c r="H25" s="135">
        <f t="shared" si="30"/>
        <v>0</v>
      </c>
      <c r="I25" s="135">
        <f t="shared" si="30"/>
        <v>0</v>
      </c>
      <c r="J25" s="135">
        <f t="shared" si="30"/>
        <v>0</v>
      </c>
      <c r="K25" s="135">
        <f t="shared" si="30"/>
        <v>0</v>
      </c>
      <c r="L25" s="135">
        <f t="shared" si="30"/>
        <v>0</v>
      </c>
      <c r="M25" s="135">
        <f t="shared" si="30"/>
        <v>0</v>
      </c>
      <c r="N25" s="135">
        <f t="shared" si="30"/>
        <v>0</v>
      </c>
      <c r="O25" s="135">
        <f t="shared" si="30"/>
        <v>0</v>
      </c>
      <c r="P25" s="135">
        <f t="shared" si="30"/>
        <v>0</v>
      </c>
      <c r="Q25" s="135">
        <f t="shared" si="30"/>
        <v>0</v>
      </c>
      <c r="R25" s="135">
        <f t="shared" si="30"/>
        <v>0</v>
      </c>
      <c r="S25" s="135">
        <f t="shared" si="30"/>
        <v>0</v>
      </c>
      <c r="T25" s="135">
        <f t="shared" si="30"/>
        <v>0</v>
      </c>
      <c r="U25" s="135">
        <f t="shared" si="30"/>
        <v>0</v>
      </c>
      <c r="V25" s="135">
        <f t="shared" si="30"/>
        <v>0</v>
      </c>
      <c r="W25" s="135">
        <f t="shared" si="30"/>
        <v>0</v>
      </c>
      <c r="X25" s="136">
        <f t="shared" si="30"/>
        <v>0</v>
      </c>
      <c r="Y25" s="136">
        <f t="shared" si="30"/>
        <v>0</v>
      </c>
      <c r="Z25" s="136">
        <f t="shared" si="30"/>
        <v>0</v>
      </c>
      <c r="AA25" s="136">
        <f t="shared" si="30"/>
        <v>0</v>
      </c>
      <c r="AB25" s="136">
        <f t="shared" si="30"/>
        <v>0</v>
      </c>
      <c r="AC25" s="136">
        <f t="shared" si="30"/>
        <v>0</v>
      </c>
      <c r="AD25" s="136">
        <f t="shared" si="30"/>
        <v>0</v>
      </c>
      <c r="AE25" s="136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128">
        <f t="shared" si="5"/>
        <v>0</v>
      </c>
    </row>
    <row r="26" spans="1:39" ht="12.75" customHeight="1" x14ac:dyDescent="0.2">
      <c r="A26" s="158"/>
      <c r="B26" s="147" t="s">
        <v>47</v>
      </c>
      <c r="C26" s="10" t="s">
        <v>0</v>
      </c>
      <c r="D26" s="133">
        <f t="shared" ref="D26:AI26" si="32">D77+D128</f>
        <v>0</v>
      </c>
      <c r="E26" s="133">
        <f t="shared" si="32"/>
        <v>0</v>
      </c>
      <c r="F26" s="133">
        <f t="shared" si="32"/>
        <v>0</v>
      </c>
      <c r="G26" s="133">
        <f t="shared" si="32"/>
        <v>0</v>
      </c>
      <c r="H26" s="133">
        <f t="shared" si="32"/>
        <v>0</v>
      </c>
      <c r="I26" s="133">
        <f t="shared" si="32"/>
        <v>0</v>
      </c>
      <c r="J26" s="133">
        <f t="shared" si="32"/>
        <v>0</v>
      </c>
      <c r="K26" s="133">
        <f t="shared" si="32"/>
        <v>0</v>
      </c>
      <c r="L26" s="133">
        <f t="shared" si="32"/>
        <v>0</v>
      </c>
      <c r="M26" s="133">
        <f t="shared" si="32"/>
        <v>0</v>
      </c>
      <c r="N26" s="133">
        <f t="shared" si="32"/>
        <v>0</v>
      </c>
      <c r="O26" s="133">
        <f t="shared" si="32"/>
        <v>0</v>
      </c>
      <c r="P26" s="133">
        <f t="shared" si="32"/>
        <v>0</v>
      </c>
      <c r="Q26" s="133">
        <f t="shared" si="32"/>
        <v>0</v>
      </c>
      <c r="R26" s="133">
        <f t="shared" si="32"/>
        <v>0</v>
      </c>
      <c r="S26" s="133">
        <f t="shared" si="32"/>
        <v>0</v>
      </c>
      <c r="T26" s="133">
        <f t="shared" si="32"/>
        <v>0</v>
      </c>
      <c r="U26" s="133">
        <f t="shared" si="32"/>
        <v>0</v>
      </c>
      <c r="V26" s="133">
        <f t="shared" si="32"/>
        <v>0</v>
      </c>
      <c r="W26" s="133">
        <f t="shared" si="32"/>
        <v>0</v>
      </c>
      <c r="X26" s="134">
        <f t="shared" si="32"/>
        <v>0</v>
      </c>
      <c r="Y26" s="134">
        <f t="shared" si="32"/>
        <v>0</v>
      </c>
      <c r="Z26" s="134">
        <f t="shared" si="32"/>
        <v>0</v>
      </c>
      <c r="AA26" s="134">
        <f t="shared" si="32"/>
        <v>0</v>
      </c>
      <c r="AB26" s="134">
        <f t="shared" si="32"/>
        <v>0</v>
      </c>
      <c r="AC26" s="134">
        <f t="shared" si="32"/>
        <v>0</v>
      </c>
      <c r="AD26" s="134">
        <f t="shared" si="32"/>
        <v>0</v>
      </c>
      <c r="AE26" s="134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127">
        <f t="shared" si="5"/>
        <v>0</v>
      </c>
    </row>
    <row r="27" spans="1:39" ht="12.75" customHeight="1" x14ac:dyDescent="0.2">
      <c r="A27" s="158"/>
      <c r="B27" s="148"/>
      <c r="C27" s="11" t="s">
        <v>3</v>
      </c>
      <c r="D27" s="135">
        <f t="shared" ref="D27:AI27" si="34">D78+D129</f>
        <v>0</v>
      </c>
      <c r="E27" s="135">
        <f t="shared" si="34"/>
        <v>0</v>
      </c>
      <c r="F27" s="135">
        <f t="shared" si="34"/>
        <v>0</v>
      </c>
      <c r="G27" s="135">
        <f t="shared" si="34"/>
        <v>0</v>
      </c>
      <c r="H27" s="135">
        <f t="shared" si="34"/>
        <v>0</v>
      </c>
      <c r="I27" s="135">
        <f t="shared" si="34"/>
        <v>0</v>
      </c>
      <c r="J27" s="135">
        <f t="shared" si="34"/>
        <v>0</v>
      </c>
      <c r="K27" s="135">
        <f t="shared" si="34"/>
        <v>0</v>
      </c>
      <c r="L27" s="135">
        <f t="shared" si="34"/>
        <v>0</v>
      </c>
      <c r="M27" s="135">
        <f t="shared" si="34"/>
        <v>0</v>
      </c>
      <c r="N27" s="135">
        <f t="shared" si="34"/>
        <v>0</v>
      </c>
      <c r="O27" s="135">
        <f t="shared" si="34"/>
        <v>0</v>
      </c>
      <c r="P27" s="135">
        <f t="shared" si="34"/>
        <v>0</v>
      </c>
      <c r="Q27" s="135">
        <f t="shared" si="34"/>
        <v>0</v>
      </c>
      <c r="R27" s="135">
        <f t="shared" si="34"/>
        <v>0</v>
      </c>
      <c r="S27" s="135">
        <f t="shared" si="34"/>
        <v>0</v>
      </c>
      <c r="T27" s="135">
        <f t="shared" si="34"/>
        <v>0</v>
      </c>
      <c r="U27" s="135">
        <f t="shared" si="34"/>
        <v>0</v>
      </c>
      <c r="V27" s="135">
        <f t="shared" si="34"/>
        <v>0</v>
      </c>
      <c r="W27" s="135">
        <f t="shared" si="34"/>
        <v>0</v>
      </c>
      <c r="X27" s="136">
        <f t="shared" si="34"/>
        <v>0</v>
      </c>
      <c r="Y27" s="136">
        <f t="shared" si="34"/>
        <v>0</v>
      </c>
      <c r="Z27" s="136">
        <f t="shared" si="34"/>
        <v>0</v>
      </c>
      <c r="AA27" s="136">
        <f t="shared" si="34"/>
        <v>0</v>
      </c>
      <c r="AB27" s="136">
        <f t="shared" si="34"/>
        <v>0</v>
      </c>
      <c r="AC27" s="136">
        <f t="shared" si="34"/>
        <v>0</v>
      </c>
      <c r="AD27" s="136">
        <f t="shared" si="34"/>
        <v>0</v>
      </c>
      <c r="AE27" s="136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128">
        <f t="shared" si="5"/>
        <v>0</v>
      </c>
    </row>
    <row r="28" spans="1:39" ht="12.75" customHeight="1" x14ac:dyDescent="0.2">
      <c r="A28" s="158"/>
      <c r="B28" s="147" t="s">
        <v>69</v>
      </c>
      <c r="C28" s="10" t="s">
        <v>0</v>
      </c>
      <c r="D28" s="133">
        <f t="shared" ref="D28:AI28" si="36">D79+D130</f>
        <v>0</v>
      </c>
      <c r="E28" s="133">
        <f t="shared" si="36"/>
        <v>0</v>
      </c>
      <c r="F28" s="133">
        <f t="shared" si="36"/>
        <v>0</v>
      </c>
      <c r="G28" s="133">
        <f t="shared" si="36"/>
        <v>0</v>
      </c>
      <c r="H28" s="133">
        <f t="shared" si="36"/>
        <v>0</v>
      </c>
      <c r="I28" s="133">
        <f t="shared" si="36"/>
        <v>0</v>
      </c>
      <c r="J28" s="133">
        <f t="shared" si="36"/>
        <v>0</v>
      </c>
      <c r="K28" s="133">
        <f t="shared" si="36"/>
        <v>0</v>
      </c>
      <c r="L28" s="133">
        <f t="shared" si="36"/>
        <v>0</v>
      </c>
      <c r="M28" s="133">
        <f t="shared" si="36"/>
        <v>0</v>
      </c>
      <c r="N28" s="133">
        <f t="shared" si="36"/>
        <v>0</v>
      </c>
      <c r="O28" s="133">
        <f t="shared" si="36"/>
        <v>0</v>
      </c>
      <c r="P28" s="133">
        <f t="shared" si="36"/>
        <v>0</v>
      </c>
      <c r="Q28" s="133">
        <f t="shared" si="36"/>
        <v>0</v>
      </c>
      <c r="R28" s="133">
        <f t="shared" si="36"/>
        <v>0</v>
      </c>
      <c r="S28" s="133">
        <f t="shared" si="36"/>
        <v>0</v>
      </c>
      <c r="T28" s="133">
        <f t="shared" si="36"/>
        <v>0</v>
      </c>
      <c r="U28" s="133">
        <f t="shared" si="36"/>
        <v>0</v>
      </c>
      <c r="V28" s="133">
        <f t="shared" si="36"/>
        <v>0</v>
      </c>
      <c r="W28" s="133">
        <f t="shared" si="36"/>
        <v>0</v>
      </c>
      <c r="X28" s="134">
        <f t="shared" si="36"/>
        <v>0</v>
      </c>
      <c r="Y28" s="134">
        <f t="shared" si="36"/>
        <v>0</v>
      </c>
      <c r="Z28" s="134">
        <f t="shared" si="36"/>
        <v>0</v>
      </c>
      <c r="AA28" s="134">
        <f t="shared" si="36"/>
        <v>0</v>
      </c>
      <c r="AB28" s="134">
        <f t="shared" si="36"/>
        <v>0</v>
      </c>
      <c r="AC28" s="134">
        <f t="shared" si="36"/>
        <v>0</v>
      </c>
      <c r="AD28" s="134">
        <f t="shared" si="36"/>
        <v>0</v>
      </c>
      <c r="AE28" s="134">
        <f t="shared" si="36"/>
        <v>0</v>
      </c>
      <c r="AF28" s="18">
        <f t="shared" si="36"/>
        <v>0</v>
      </c>
      <c r="AG28" s="18">
        <f t="shared" ref="AG28:AH28" si="37">AG79+AG130</f>
        <v>5</v>
      </c>
      <c r="AH28" s="18">
        <f t="shared" si="37"/>
        <v>9</v>
      </c>
      <c r="AI28" s="18">
        <f t="shared" si="36"/>
        <v>18</v>
      </c>
      <c r="AJ28" s="127">
        <f t="shared" si="5"/>
        <v>32</v>
      </c>
    </row>
    <row r="29" spans="1:39" ht="12.75" customHeight="1" x14ac:dyDescent="0.2">
      <c r="A29" s="158"/>
      <c r="B29" s="148"/>
      <c r="C29" s="11" t="s">
        <v>3</v>
      </c>
      <c r="D29" s="135">
        <f t="shared" ref="D29:AI29" si="38">D80+D131</f>
        <v>0</v>
      </c>
      <c r="E29" s="135">
        <f t="shared" si="38"/>
        <v>0</v>
      </c>
      <c r="F29" s="135">
        <f t="shared" si="38"/>
        <v>0</v>
      </c>
      <c r="G29" s="135">
        <f t="shared" si="38"/>
        <v>0</v>
      </c>
      <c r="H29" s="135">
        <f t="shared" si="38"/>
        <v>0</v>
      </c>
      <c r="I29" s="135">
        <f t="shared" si="38"/>
        <v>0</v>
      </c>
      <c r="J29" s="135">
        <f t="shared" si="38"/>
        <v>0</v>
      </c>
      <c r="K29" s="135">
        <f t="shared" si="38"/>
        <v>0</v>
      </c>
      <c r="L29" s="135">
        <f t="shared" si="38"/>
        <v>0</v>
      </c>
      <c r="M29" s="135">
        <f t="shared" si="38"/>
        <v>0</v>
      </c>
      <c r="N29" s="135">
        <f t="shared" si="38"/>
        <v>0</v>
      </c>
      <c r="O29" s="135">
        <f t="shared" si="38"/>
        <v>0</v>
      </c>
      <c r="P29" s="135">
        <f t="shared" si="38"/>
        <v>0</v>
      </c>
      <c r="Q29" s="135">
        <f t="shared" si="38"/>
        <v>0</v>
      </c>
      <c r="R29" s="135">
        <f t="shared" si="38"/>
        <v>0</v>
      </c>
      <c r="S29" s="135">
        <f t="shared" si="38"/>
        <v>0</v>
      </c>
      <c r="T29" s="135">
        <f t="shared" si="38"/>
        <v>0</v>
      </c>
      <c r="U29" s="135">
        <f t="shared" si="38"/>
        <v>0</v>
      </c>
      <c r="V29" s="135">
        <f t="shared" si="38"/>
        <v>0</v>
      </c>
      <c r="W29" s="135">
        <f t="shared" si="38"/>
        <v>0</v>
      </c>
      <c r="X29" s="136">
        <f t="shared" si="38"/>
        <v>0</v>
      </c>
      <c r="Y29" s="136">
        <f t="shared" si="38"/>
        <v>0</v>
      </c>
      <c r="Z29" s="136">
        <f t="shared" si="38"/>
        <v>0</v>
      </c>
      <c r="AA29" s="136">
        <f t="shared" si="38"/>
        <v>0</v>
      </c>
      <c r="AB29" s="136">
        <f t="shared" si="38"/>
        <v>0</v>
      </c>
      <c r="AC29" s="136">
        <f t="shared" si="38"/>
        <v>0</v>
      </c>
      <c r="AD29" s="136">
        <f t="shared" si="38"/>
        <v>0</v>
      </c>
      <c r="AE29" s="136">
        <f t="shared" si="38"/>
        <v>0</v>
      </c>
      <c r="AF29" s="19">
        <f t="shared" si="38"/>
        <v>0</v>
      </c>
      <c r="AG29" s="19">
        <f t="shared" ref="AG29:AH29" si="39">AG80+AG131</f>
        <v>1265</v>
      </c>
      <c r="AH29" s="19">
        <f t="shared" si="39"/>
        <v>3226</v>
      </c>
      <c r="AI29" s="19">
        <f t="shared" si="38"/>
        <v>5421</v>
      </c>
      <c r="AJ29" s="128">
        <f t="shared" si="5"/>
        <v>9912</v>
      </c>
    </row>
    <row r="30" spans="1:39" ht="12.75" customHeight="1" x14ac:dyDescent="0.2">
      <c r="A30" s="158"/>
      <c r="B30" s="147" t="s">
        <v>28</v>
      </c>
      <c r="C30" s="10" t="s">
        <v>0</v>
      </c>
      <c r="D30" s="133">
        <f t="shared" ref="D30:AI30" si="40">D81+D132</f>
        <v>0</v>
      </c>
      <c r="E30" s="133">
        <f t="shared" si="40"/>
        <v>0</v>
      </c>
      <c r="F30" s="133">
        <f t="shared" si="40"/>
        <v>0</v>
      </c>
      <c r="G30" s="133">
        <f t="shared" si="40"/>
        <v>0</v>
      </c>
      <c r="H30" s="133">
        <f t="shared" si="40"/>
        <v>0</v>
      </c>
      <c r="I30" s="133">
        <f t="shared" si="40"/>
        <v>0</v>
      </c>
      <c r="J30" s="133">
        <f t="shared" si="40"/>
        <v>0</v>
      </c>
      <c r="K30" s="133">
        <f t="shared" si="40"/>
        <v>0</v>
      </c>
      <c r="L30" s="133">
        <f t="shared" si="40"/>
        <v>0</v>
      </c>
      <c r="M30" s="133">
        <f t="shared" si="40"/>
        <v>0</v>
      </c>
      <c r="N30" s="133">
        <f t="shared" si="40"/>
        <v>0</v>
      </c>
      <c r="O30" s="133">
        <f t="shared" si="40"/>
        <v>0</v>
      </c>
      <c r="P30" s="133">
        <f t="shared" si="40"/>
        <v>0</v>
      </c>
      <c r="Q30" s="133">
        <f t="shared" si="40"/>
        <v>0</v>
      </c>
      <c r="R30" s="133">
        <f t="shared" si="40"/>
        <v>0</v>
      </c>
      <c r="S30" s="133">
        <f t="shared" si="40"/>
        <v>0</v>
      </c>
      <c r="T30" s="133">
        <f t="shared" si="40"/>
        <v>0</v>
      </c>
      <c r="U30" s="133">
        <f t="shared" si="40"/>
        <v>0</v>
      </c>
      <c r="V30" s="133">
        <f t="shared" si="40"/>
        <v>0</v>
      </c>
      <c r="W30" s="133">
        <f t="shared" si="40"/>
        <v>0</v>
      </c>
      <c r="X30" s="134">
        <f t="shared" si="40"/>
        <v>0</v>
      </c>
      <c r="Y30" s="134">
        <f t="shared" si="40"/>
        <v>0</v>
      </c>
      <c r="Z30" s="134">
        <f t="shared" si="40"/>
        <v>0</v>
      </c>
      <c r="AA30" s="134">
        <f t="shared" si="40"/>
        <v>0</v>
      </c>
      <c r="AB30" s="134">
        <f t="shared" si="40"/>
        <v>0</v>
      </c>
      <c r="AC30" s="134">
        <f t="shared" si="40"/>
        <v>0</v>
      </c>
      <c r="AD30" s="134">
        <f t="shared" si="40"/>
        <v>0</v>
      </c>
      <c r="AE30" s="134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127">
        <f t="shared" si="5"/>
        <v>0</v>
      </c>
    </row>
    <row r="31" spans="1:39" ht="12.75" customHeight="1" x14ac:dyDescent="0.2">
      <c r="A31" s="158"/>
      <c r="B31" s="148"/>
      <c r="C31" s="11" t="s">
        <v>3</v>
      </c>
      <c r="D31" s="135">
        <f t="shared" ref="D31:AI31" si="42">D82+D133</f>
        <v>0</v>
      </c>
      <c r="E31" s="135">
        <f t="shared" si="42"/>
        <v>0</v>
      </c>
      <c r="F31" s="135">
        <f t="shared" si="42"/>
        <v>0</v>
      </c>
      <c r="G31" s="135">
        <f t="shared" si="42"/>
        <v>0</v>
      </c>
      <c r="H31" s="135">
        <f t="shared" si="42"/>
        <v>0</v>
      </c>
      <c r="I31" s="135">
        <f t="shared" si="42"/>
        <v>0</v>
      </c>
      <c r="J31" s="135">
        <f t="shared" si="42"/>
        <v>0</v>
      </c>
      <c r="K31" s="135">
        <f t="shared" si="42"/>
        <v>0</v>
      </c>
      <c r="L31" s="135">
        <f t="shared" si="42"/>
        <v>0</v>
      </c>
      <c r="M31" s="135">
        <f t="shared" si="42"/>
        <v>0</v>
      </c>
      <c r="N31" s="135">
        <f t="shared" si="42"/>
        <v>0</v>
      </c>
      <c r="O31" s="135">
        <f t="shared" si="42"/>
        <v>0</v>
      </c>
      <c r="P31" s="135">
        <f t="shared" si="42"/>
        <v>0</v>
      </c>
      <c r="Q31" s="135">
        <f t="shared" si="42"/>
        <v>0</v>
      </c>
      <c r="R31" s="135">
        <f t="shared" si="42"/>
        <v>0</v>
      </c>
      <c r="S31" s="135">
        <f t="shared" si="42"/>
        <v>0</v>
      </c>
      <c r="T31" s="135">
        <f t="shared" si="42"/>
        <v>0</v>
      </c>
      <c r="U31" s="135">
        <f t="shared" si="42"/>
        <v>0</v>
      </c>
      <c r="V31" s="135">
        <f t="shared" si="42"/>
        <v>0</v>
      </c>
      <c r="W31" s="135">
        <f t="shared" si="42"/>
        <v>0</v>
      </c>
      <c r="X31" s="136">
        <f t="shared" si="42"/>
        <v>0</v>
      </c>
      <c r="Y31" s="136">
        <f t="shared" si="42"/>
        <v>0</v>
      </c>
      <c r="Z31" s="136">
        <f t="shared" si="42"/>
        <v>0</v>
      </c>
      <c r="AA31" s="136">
        <f t="shared" si="42"/>
        <v>0</v>
      </c>
      <c r="AB31" s="136">
        <f t="shared" si="42"/>
        <v>0</v>
      </c>
      <c r="AC31" s="136">
        <f t="shared" si="42"/>
        <v>0</v>
      </c>
      <c r="AD31" s="136">
        <f t="shared" si="42"/>
        <v>0</v>
      </c>
      <c r="AE31" s="136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128">
        <f t="shared" si="5"/>
        <v>0</v>
      </c>
    </row>
    <row r="32" spans="1:39" ht="19.5" customHeight="1" x14ac:dyDescent="0.2">
      <c r="A32" s="158"/>
      <c r="B32" s="147" t="s">
        <v>29</v>
      </c>
      <c r="C32" s="10" t="s">
        <v>0</v>
      </c>
      <c r="D32" s="133">
        <f t="shared" ref="D32:AI32" si="44">D83+D134</f>
        <v>0</v>
      </c>
      <c r="E32" s="133">
        <f t="shared" si="44"/>
        <v>0</v>
      </c>
      <c r="F32" s="133">
        <f t="shared" si="44"/>
        <v>0</v>
      </c>
      <c r="G32" s="133">
        <f t="shared" si="44"/>
        <v>0</v>
      </c>
      <c r="H32" s="133">
        <f t="shared" si="44"/>
        <v>0</v>
      </c>
      <c r="I32" s="133">
        <f t="shared" si="44"/>
        <v>0</v>
      </c>
      <c r="J32" s="133">
        <f t="shared" si="44"/>
        <v>0</v>
      </c>
      <c r="K32" s="133">
        <f t="shared" si="44"/>
        <v>0</v>
      </c>
      <c r="L32" s="133">
        <f t="shared" si="44"/>
        <v>0</v>
      </c>
      <c r="M32" s="133">
        <f t="shared" si="44"/>
        <v>0</v>
      </c>
      <c r="N32" s="133">
        <f t="shared" si="44"/>
        <v>0</v>
      </c>
      <c r="O32" s="133">
        <f t="shared" si="44"/>
        <v>0</v>
      </c>
      <c r="P32" s="133">
        <f t="shared" si="44"/>
        <v>0</v>
      </c>
      <c r="Q32" s="133">
        <f t="shared" si="44"/>
        <v>0</v>
      </c>
      <c r="R32" s="133">
        <f t="shared" si="44"/>
        <v>0</v>
      </c>
      <c r="S32" s="133">
        <f t="shared" si="44"/>
        <v>0</v>
      </c>
      <c r="T32" s="133">
        <f t="shared" si="44"/>
        <v>0</v>
      </c>
      <c r="U32" s="133">
        <f t="shared" si="44"/>
        <v>0</v>
      </c>
      <c r="V32" s="133">
        <f t="shared" si="44"/>
        <v>0</v>
      </c>
      <c r="W32" s="133">
        <f t="shared" si="44"/>
        <v>0</v>
      </c>
      <c r="X32" s="134">
        <f t="shared" si="44"/>
        <v>0</v>
      </c>
      <c r="Y32" s="134">
        <f t="shared" si="44"/>
        <v>0</v>
      </c>
      <c r="Z32" s="134">
        <f t="shared" si="44"/>
        <v>0</v>
      </c>
      <c r="AA32" s="134">
        <f t="shared" si="44"/>
        <v>0</v>
      </c>
      <c r="AB32" s="134">
        <f t="shared" si="44"/>
        <v>0</v>
      </c>
      <c r="AC32" s="134">
        <f t="shared" si="44"/>
        <v>0</v>
      </c>
      <c r="AD32" s="134">
        <f t="shared" si="44"/>
        <v>0</v>
      </c>
      <c r="AE32" s="134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127">
        <f t="shared" si="5"/>
        <v>0</v>
      </c>
    </row>
    <row r="33" spans="1:36" ht="19.5" customHeight="1" x14ac:dyDescent="0.2">
      <c r="A33" s="158"/>
      <c r="B33" s="148"/>
      <c r="C33" s="11" t="s">
        <v>3</v>
      </c>
      <c r="D33" s="135">
        <f t="shared" ref="D33:AI33" si="46">D84+D135</f>
        <v>0</v>
      </c>
      <c r="E33" s="135">
        <f t="shared" si="46"/>
        <v>0</v>
      </c>
      <c r="F33" s="135">
        <f t="shared" si="46"/>
        <v>0</v>
      </c>
      <c r="G33" s="135">
        <f t="shared" si="46"/>
        <v>0</v>
      </c>
      <c r="H33" s="135">
        <f t="shared" si="46"/>
        <v>0</v>
      </c>
      <c r="I33" s="135">
        <f t="shared" si="46"/>
        <v>0</v>
      </c>
      <c r="J33" s="135">
        <f t="shared" si="46"/>
        <v>0</v>
      </c>
      <c r="K33" s="135">
        <f t="shared" si="46"/>
        <v>0</v>
      </c>
      <c r="L33" s="135">
        <f t="shared" si="46"/>
        <v>0</v>
      </c>
      <c r="M33" s="135">
        <f t="shared" si="46"/>
        <v>0</v>
      </c>
      <c r="N33" s="135">
        <f t="shared" si="46"/>
        <v>0</v>
      </c>
      <c r="O33" s="135">
        <f t="shared" si="46"/>
        <v>0</v>
      </c>
      <c r="P33" s="135">
        <f t="shared" si="46"/>
        <v>0</v>
      </c>
      <c r="Q33" s="135">
        <f t="shared" si="46"/>
        <v>0</v>
      </c>
      <c r="R33" s="135">
        <f t="shared" si="46"/>
        <v>0</v>
      </c>
      <c r="S33" s="135">
        <f t="shared" si="46"/>
        <v>0</v>
      </c>
      <c r="T33" s="135">
        <f t="shared" si="46"/>
        <v>0</v>
      </c>
      <c r="U33" s="135">
        <f t="shared" si="46"/>
        <v>0</v>
      </c>
      <c r="V33" s="135">
        <f t="shared" si="46"/>
        <v>0</v>
      </c>
      <c r="W33" s="135">
        <f t="shared" si="46"/>
        <v>0</v>
      </c>
      <c r="X33" s="136">
        <f t="shared" si="46"/>
        <v>0</v>
      </c>
      <c r="Y33" s="136">
        <f t="shared" si="46"/>
        <v>0</v>
      </c>
      <c r="Z33" s="136">
        <f t="shared" si="46"/>
        <v>0</v>
      </c>
      <c r="AA33" s="136">
        <f t="shared" si="46"/>
        <v>0</v>
      </c>
      <c r="AB33" s="136">
        <f t="shared" si="46"/>
        <v>0</v>
      </c>
      <c r="AC33" s="136">
        <f t="shared" si="46"/>
        <v>0</v>
      </c>
      <c r="AD33" s="136">
        <f t="shared" si="46"/>
        <v>0</v>
      </c>
      <c r="AE33" s="136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128">
        <f t="shared" si="5"/>
        <v>0</v>
      </c>
    </row>
    <row r="34" spans="1:36" ht="12.75" customHeight="1" x14ac:dyDescent="0.2">
      <c r="A34" s="158"/>
      <c r="B34" s="147" t="s">
        <v>70</v>
      </c>
      <c r="C34" s="10" t="s">
        <v>0</v>
      </c>
      <c r="D34" s="133">
        <f t="shared" ref="D34:AI34" si="48">D85+D136</f>
        <v>0</v>
      </c>
      <c r="E34" s="133">
        <f t="shared" si="48"/>
        <v>0</v>
      </c>
      <c r="F34" s="133">
        <f t="shared" si="48"/>
        <v>0</v>
      </c>
      <c r="G34" s="133">
        <f t="shared" si="48"/>
        <v>0</v>
      </c>
      <c r="H34" s="133">
        <f t="shared" si="48"/>
        <v>0</v>
      </c>
      <c r="I34" s="133">
        <f t="shared" si="48"/>
        <v>0</v>
      </c>
      <c r="J34" s="133">
        <f t="shared" si="48"/>
        <v>0</v>
      </c>
      <c r="K34" s="133">
        <f t="shared" si="48"/>
        <v>0</v>
      </c>
      <c r="L34" s="133">
        <f t="shared" si="48"/>
        <v>0</v>
      </c>
      <c r="M34" s="133">
        <f t="shared" si="48"/>
        <v>0</v>
      </c>
      <c r="N34" s="133">
        <f t="shared" si="48"/>
        <v>0</v>
      </c>
      <c r="O34" s="133">
        <f t="shared" si="48"/>
        <v>0</v>
      </c>
      <c r="P34" s="133">
        <f t="shared" si="48"/>
        <v>0</v>
      </c>
      <c r="Q34" s="133">
        <f t="shared" si="48"/>
        <v>0</v>
      </c>
      <c r="R34" s="133">
        <f t="shared" si="48"/>
        <v>0</v>
      </c>
      <c r="S34" s="133">
        <f t="shared" si="48"/>
        <v>0</v>
      </c>
      <c r="T34" s="133">
        <f t="shared" si="48"/>
        <v>0</v>
      </c>
      <c r="U34" s="133">
        <f t="shared" si="48"/>
        <v>0</v>
      </c>
      <c r="V34" s="133">
        <f t="shared" si="48"/>
        <v>0</v>
      </c>
      <c r="W34" s="133">
        <f t="shared" si="48"/>
        <v>0</v>
      </c>
      <c r="X34" s="134">
        <f t="shared" si="48"/>
        <v>0</v>
      </c>
      <c r="Y34" s="134">
        <f t="shared" si="48"/>
        <v>0</v>
      </c>
      <c r="Z34" s="134">
        <f t="shared" si="48"/>
        <v>0</v>
      </c>
      <c r="AA34" s="134">
        <f t="shared" si="48"/>
        <v>0</v>
      </c>
      <c r="AB34" s="134">
        <f t="shared" si="48"/>
        <v>0</v>
      </c>
      <c r="AC34" s="134">
        <f t="shared" si="48"/>
        <v>0</v>
      </c>
      <c r="AD34" s="134">
        <f t="shared" si="48"/>
        <v>0</v>
      </c>
      <c r="AE34" s="134">
        <f t="shared" si="48"/>
        <v>0</v>
      </c>
      <c r="AF34" s="18">
        <f t="shared" si="48"/>
        <v>0</v>
      </c>
      <c r="AG34" s="18">
        <f t="shared" ref="AG34:AH34" si="49">AG85+AG136</f>
        <v>584</v>
      </c>
      <c r="AH34" s="18">
        <f t="shared" si="49"/>
        <v>647</v>
      </c>
      <c r="AI34" s="18">
        <f t="shared" si="48"/>
        <v>4</v>
      </c>
      <c r="AJ34" s="127">
        <f t="shared" si="5"/>
        <v>1235</v>
      </c>
    </row>
    <row r="35" spans="1:36" ht="12.75" customHeight="1" x14ac:dyDescent="0.2">
      <c r="A35" s="158"/>
      <c r="B35" s="148"/>
      <c r="C35" s="11" t="s">
        <v>3</v>
      </c>
      <c r="D35" s="135">
        <f t="shared" ref="D35:AI35" si="50">D86+D137</f>
        <v>0</v>
      </c>
      <c r="E35" s="135">
        <f t="shared" si="50"/>
        <v>0</v>
      </c>
      <c r="F35" s="135">
        <f t="shared" si="50"/>
        <v>0</v>
      </c>
      <c r="G35" s="135">
        <f t="shared" si="50"/>
        <v>0</v>
      </c>
      <c r="H35" s="135">
        <f t="shared" si="50"/>
        <v>0</v>
      </c>
      <c r="I35" s="135">
        <f t="shared" si="50"/>
        <v>0</v>
      </c>
      <c r="J35" s="135">
        <f t="shared" si="50"/>
        <v>0</v>
      </c>
      <c r="K35" s="135">
        <f t="shared" si="50"/>
        <v>0</v>
      </c>
      <c r="L35" s="135">
        <f t="shared" si="50"/>
        <v>0</v>
      </c>
      <c r="M35" s="135">
        <f t="shared" si="50"/>
        <v>0</v>
      </c>
      <c r="N35" s="135">
        <f t="shared" si="50"/>
        <v>0</v>
      </c>
      <c r="O35" s="135">
        <f t="shared" si="50"/>
        <v>0</v>
      </c>
      <c r="P35" s="135">
        <f t="shared" si="50"/>
        <v>0</v>
      </c>
      <c r="Q35" s="135">
        <f t="shared" si="50"/>
        <v>0</v>
      </c>
      <c r="R35" s="135">
        <f t="shared" si="50"/>
        <v>0</v>
      </c>
      <c r="S35" s="135">
        <f t="shared" si="50"/>
        <v>0</v>
      </c>
      <c r="T35" s="135">
        <f t="shared" si="50"/>
        <v>0</v>
      </c>
      <c r="U35" s="135">
        <f t="shared" si="50"/>
        <v>0</v>
      </c>
      <c r="V35" s="135">
        <f t="shared" si="50"/>
        <v>0</v>
      </c>
      <c r="W35" s="135">
        <f t="shared" si="50"/>
        <v>0</v>
      </c>
      <c r="X35" s="136">
        <f t="shared" si="50"/>
        <v>0</v>
      </c>
      <c r="Y35" s="136">
        <f t="shared" si="50"/>
        <v>0</v>
      </c>
      <c r="Z35" s="136">
        <f t="shared" si="50"/>
        <v>0</v>
      </c>
      <c r="AA35" s="136">
        <f t="shared" si="50"/>
        <v>0</v>
      </c>
      <c r="AB35" s="136">
        <f t="shared" si="50"/>
        <v>0</v>
      </c>
      <c r="AC35" s="136">
        <f t="shared" si="50"/>
        <v>0</v>
      </c>
      <c r="AD35" s="136">
        <f t="shared" si="50"/>
        <v>0</v>
      </c>
      <c r="AE35" s="136">
        <f t="shared" si="50"/>
        <v>0</v>
      </c>
      <c r="AF35" s="19">
        <f t="shared" si="50"/>
        <v>0</v>
      </c>
      <c r="AG35" s="19">
        <f t="shared" ref="AG35:AH35" si="51">AG86+AG137</f>
        <v>259060</v>
      </c>
      <c r="AH35" s="19">
        <f t="shared" si="51"/>
        <v>257510</v>
      </c>
      <c r="AI35" s="19">
        <f t="shared" si="50"/>
        <v>2400</v>
      </c>
      <c r="AJ35" s="128">
        <f t="shared" si="5"/>
        <v>518970</v>
      </c>
    </row>
    <row r="36" spans="1:36" ht="12.75" customHeight="1" x14ac:dyDescent="0.2">
      <c r="A36" s="158"/>
      <c r="B36" s="147" t="s">
        <v>71</v>
      </c>
      <c r="C36" s="10" t="s">
        <v>0</v>
      </c>
      <c r="D36" s="133">
        <f t="shared" ref="D36:AI36" si="52">D87+D138</f>
        <v>0</v>
      </c>
      <c r="E36" s="133">
        <f t="shared" si="52"/>
        <v>0</v>
      </c>
      <c r="F36" s="133">
        <f t="shared" si="52"/>
        <v>0</v>
      </c>
      <c r="G36" s="133">
        <f t="shared" si="52"/>
        <v>0</v>
      </c>
      <c r="H36" s="133">
        <f t="shared" si="52"/>
        <v>0</v>
      </c>
      <c r="I36" s="133">
        <f t="shared" si="52"/>
        <v>0</v>
      </c>
      <c r="J36" s="133">
        <f t="shared" si="52"/>
        <v>0</v>
      </c>
      <c r="K36" s="133">
        <f t="shared" si="52"/>
        <v>0</v>
      </c>
      <c r="L36" s="133">
        <f t="shared" si="52"/>
        <v>0</v>
      </c>
      <c r="M36" s="133">
        <f t="shared" si="52"/>
        <v>0</v>
      </c>
      <c r="N36" s="133">
        <f t="shared" si="52"/>
        <v>0</v>
      </c>
      <c r="O36" s="133">
        <f t="shared" si="52"/>
        <v>0</v>
      </c>
      <c r="P36" s="133">
        <f t="shared" si="52"/>
        <v>0</v>
      </c>
      <c r="Q36" s="133">
        <f t="shared" si="52"/>
        <v>0</v>
      </c>
      <c r="R36" s="133">
        <f t="shared" si="52"/>
        <v>0</v>
      </c>
      <c r="S36" s="133">
        <f t="shared" si="52"/>
        <v>0</v>
      </c>
      <c r="T36" s="133">
        <f t="shared" si="52"/>
        <v>0</v>
      </c>
      <c r="U36" s="133">
        <f t="shared" si="52"/>
        <v>0</v>
      </c>
      <c r="V36" s="133">
        <f t="shared" si="52"/>
        <v>0</v>
      </c>
      <c r="W36" s="133">
        <f t="shared" si="52"/>
        <v>0</v>
      </c>
      <c r="X36" s="134">
        <f t="shared" si="52"/>
        <v>0</v>
      </c>
      <c r="Y36" s="134">
        <f t="shared" si="52"/>
        <v>0</v>
      </c>
      <c r="Z36" s="134">
        <f t="shared" si="52"/>
        <v>0</v>
      </c>
      <c r="AA36" s="134">
        <f t="shared" si="52"/>
        <v>0</v>
      </c>
      <c r="AB36" s="134">
        <f t="shared" si="52"/>
        <v>0</v>
      </c>
      <c r="AC36" s="134">
        <f t="shared" si="52"/>
        <v>0</v>
      </c>
      <c r="AD36" s="134">
        <f t="shared" si="52"/>
        <v>0</v>
      </c>
      <c r="AE36" s="134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127">
        <f t="shared" si="5"/>
        <v>0</v>
      </c>
    </row>
    <row r="37" spans="1:36" ht="24.75" customHeight="1" x14ac:dyDescent="0.2">
      <c r="A37" s="158"/>
      <c r="B37" s="148"/>
      <c r="C37" s="11" t="s">
        <v>3</v>
      </c>
      <c r="D37" s="135">
        <f t="shared" ref="D37:AI37" si="54">D88+D139</f>
        <v>0</v>
      </c>
      <c r="E37" s="135">
        <f t="shared" si="54"/>
        <v>0</v>
      </c>
      <c r="F37" s="135">
        <f t="shared" si="54"/>
        <v>0</v>
      </c>
      <c r="G37" s="135">
        <f t="shared" si="54"/>
        <v>0</v>
      </c>
      <c r="H37" s="135">
        <f t="shared" si="54"/>
        <v>0</v>
      </c>
      <c r="I37" s="135">
        <f t="shared" si="54"/>
        <v>0</v>
      </c>
      <c r="J37" s="135">
        <f t="shared" si="54"/>
        <v>0</v>
      </c>
      <c r="K37" s="135">
        <f t="shared" si="54"/>
        <v>0</v>
      </c>
      <c r="L37" s="135">
        <f t="shared" si="54"/>
        <v>0</v>
      </c>
      <c r="M37" s="135">
        <f t="shared" si="54"/>
        <v>0</v>
      </c>
      <c r="N37" s="135">
        <f t="shared" si="54"/>
        <v>0</v>
      </c>
      <c r="O37" s="135">
        <f t="shared" si="54"/>
        <v>0</v>
      </c>
      <c r="P37" s="135">
        <f t="shared" si="54"/>
        <v>0</v>
      </c>
      <c r="Q37" s="135">
        <f t="shared" si="54"/>
        <v>0</v>
      </c>
      <c r="R37" s="135">
        <f t="shared" si="54"/>
        <v>0</v>
      </c>
      <c r="S37" s="135">
        <f t="shared" si="54"/>
        <v>0</v>
      </c>
      <c r="T37" s="135">
        <f t="shared" si="54"/>
        <v>0</v>
      </c>
      <c r="U37" s="135">
        <f t="shared" si="54"/>
        <v>0</v>
      </c>
      <c r="V37" s="135">
        <f t="shared" si="54"/>
        <v>0</v>
      </c>
      <c r="W37" s="135">
        <f t="shared" si="54"/>
        <v>0</v>
      </c>
      <c r="X37" s="136">
        <f t="shared" si="54"/>
        <v>0</v>
      </c>
      <c r="Y37" s="136">
        <f t="shared" si="54"/>
        <v>0</v>
      </c>
      <c r="Z37" s="136">
        <f t="shared" si="54"/>
        <v>0</v>
      </c>
      <c r="AA37" s="136">
        <f t="shared" si="54"/>
        <v>0</v>
      </c>
      <c r="AB37" s="136">
        <f t="shared" si="54"/>
        <v>0</v>
      </c>
      <c r="AC37" s="136">
        <f t="shared" si="54"/>
        <v>0</v>
      </c>
      <c r="AD37" s="136">
        <f t="shared" si="54"/>
        <v>0</v>
      </c>
      <c r="AE37" s="136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128">
        <f t="shared" si="5"/>
        <v>0</v>
      </c>
    </row>
    <row r="38" spans="1:36" ht="12.75" customHeight="1" x14ac:dyDescent="0.2">
      <c r="A38" s="158"/>
      <c r="B38" s="147" t="s">
        <v>49</v>
      </c>
      <c r="C38" s="10" t="s">
        <v>0</v>
      </c>
      <c r="D38" s="133">
        <f t="shared" ref="D38:AI38" si="56">D89+D140</f>
        <v>0</v>
      </c>
      <c r="E38" s="133">
        <f t="shared" si="56"/>
        <v>0</v>
      </c>
      <c r="F38" s="133">
        <f t="shared" si="56"/>
        <v>0</v>
      </c>
      <c r="G38" s="133">
        <f t="shared" si="56"/>
        <v>0</v>
      </c>
      <c r="H38" s="133">
        <f t="shared" si="56"/>
        <v>0</v>
      </c>
      <c r="I38" s="133">
        <f t="shared" si="56"/>
        <v>0</v>
      </c>
      <c r="J38" s="133">
        <f t="shared" si="56"/>
        <v>0</v>
      </c>
      <c r="K38" s="133">
        <f t="shared" si="56"/>
        <v>0</v>
      </c>
      <c r="L38" s="133">
        <f t="shared" si="56"/>
        <v>0</v>
      </c>
      <c r="M38" s="133">
        <f t="shared" si="56"/>
        <v>0</v>
      </c>
      <c r="N38" s="133">
        <f t="shared" si="56"/>
        <v>0</v>
      </c>
      <c r="O38" s="133">
        <f t="shared" si="56"/>
        <v>0</v>
      </c>
      <c r="P38" s="133">
        <f t="shared" si="56"/>
        <v>0</v>
      </c>
      <c r="Q38" s="133">
        <f t="shared" si="56"/>
        <v>0</v>
      </c>
      <c r="R38" s="133">
        <f t="shared" si="56"/>
        <v>0</v>
      </c>
      <c r="S38" s="133">
        <f t="shared" si="56"/>
        <v>0</v>
      </c>
      <c r="T38" s="133">
        <f t="shared" si="56"/>
        <v>0</v>
      </c>
      <c r="U38" s="133">
        <f t="shared" si="56"/>
        <v>0</v>
      </c>
      <c r="V38" s="133">
        <f t="shared" si="56"/>
        <v>0</v>
      </c>
      <c r="W38" s="133">
        <f t="shared" si="56"/>
        <v>0</v>
      </c>
      <c r="X38" s="134">
        <f t="shared" si="56"/>
        <v>0</v>
      </c>
      <c r="Y38" s="134">
        <f t="shared" si="56"/>
        <v>0</v>
      </c>
      <c r="Z38" s="134">
        <f t="shared" si="56"/>
        <v>0</v>
      </c>
      <c r="AA38" s="134">
        <f t="shared" si="56"/>
        <v>0</v>
      </c>
      <c r="AB38" s="134">
        <f t="shared" si="56"/>
        <v>0</v>
      </c>
      <c r="AC38" s="134">
        <f t="shared" si="56"/>
        <v>0</v>
      </c>
      <c r="AD38" s="134">
        <f t="shared" si="56"/>
        <v>0</v>
      </c>
      <c r="AE38" s="134">
        <f t="shared" si="56"/>
        <v>0</v>
      </c>
      <c r="AF38" s="18">
        <f t="shared" si="56"/>
        <v>0</v>
      </c>
      <c r="AG38" s="18">
        <f t="shared" ref="AG38:AH38" si="57">AG89+AG140</f>
        <v>1191</v>
      </c>
      <c r="AH38" s="18">
        <f t="shared" si="57"/>
        <v>1647</v>
      </c>
      <c r="AI38" s="18">
        <f t="shared" si="56"/>
        <v>0</v>
      </c>
      <c r="AJ38" s="127">
        <f t="shared" si="5"/>
        <v>2838</v>
      </c>
    </row>
    <row r="39" spans="1:36" ht="12.75" customHeight="1" x14ac:dyDescent="0.2">
      <c r="A39" s="159"/>
      <c r="B39" s="148"/>
      <c r="C39" s="11" t="s">
        <v>3</v>
      </c>
      <c r="D39" s="135">
        <f t="shared" ref="D39:AI39" si="58">D90+D141</f>
        <v>0</v>
      </c>
      <c r="E39" s="135">
        <f t="shared" si="58"/>
        <v>0</v>
      </c>
      <c r="F39" s="135">
        <f t="shared" si="58"/>
        <v>0</v>
      </c>
      <c r="G39" s="135">
        <f t="shared" si="58"/>
        <v>0</v>
      </c>
      <c r="H39" s="135">
        <f t="shared" si="58"/>
        <v>0</v>
      </c>
      <c r="I39" s="135">
        <f t="shared" si="58"/>
        <v>0</v>
      </c>
      <c r="J39" s="135">
        <f t="shared" si="58"/>
        <v>0</v>
      </c>
      <c r="K39" s="135">
        <f t="shared" si="58"/>
        <v>0</v>
      </c>
      <c r="L39" s="135">
        <f t="shared" si="58"/>
        <v>0</v>
      </c>
      <c r="M39" s="135">
        <f t="shared" si="58"/>
        <v>0</v>
      </c>
      <c r="N39" s="135">
        <f t="shared" si="58"/>
        <v>0</v>
      </c>
      <c r="O39" s="135">
        <f t="shared" si="58"/>
        <v>0</v>
      </c>
      <c r="P39" s="135">
        <f t="shared" si="58"/>
        <v>0</v>
      </c>
      <c r="Q39" s="135">
        <f t="shared" si="58"/>
        <v>0</v>
      </c>
      <c r="R39" s="135">
        <f t="shared" si="58"/>
        <v>0</v>
      </c>
      <c r="S39" s="135">
        <f t="shared" si="58"/>
        <v>0</v>
      </c>
      <c r="T39" s="135">
        <f t="shared" si="58"/>
        <v>0</v>
      </c>
      <c r="U39" s="135">
        <f t="shared" si="58"/>
        <v>0</v>
      </c>
      <c r="V39" s="135">
        <f t="shared" si="58"/>
        <v>0</v>
      </c>
      <c r="W39" s="135">
        <f t="shared" si="58"/>
        <v>0</v>
      </c>
      <c r="X39" s="136">
        <f t="shared" si="58"/>
        <v>0</v>
      </c>
      <c r="Y39" s="136">
        <f t="shared" si="58"/>
        <v>0</v>
      </c>
      <c r="Z39" s="136">
        <f t="shared" si="58"/>
        <v>0</v>
      </c>
      <c r="AA39" s="136">
        <f t="shared" si="58"/>
        <v>0</v>
      </c>
      <c r="AB39" s="136">
        <f t="shared" si="58"/>
        <v>0</v>
      </c>
      <c r="AC39" s="136">
        <f t="shared" si="58"/>
        <v>0</v>
      </c>
      <c r="AD39" s="136">
        <f t="shared" si="58"/>
        <v>0</v>
      </c>
      <c r="AE39" s="136">
        <f t="shared" si="58"/>
        <v>0</v>
      </c>
      <c r="AF39" s="19">
        <f t="shared" si="58"/>
        <v>0</v>
      </c>
      <c r="AG39" s="19">
        <f t="shared" ref="AG39:AH39" si="59">AG90+AG141</f>
        <v>555006</v>
      </c>
      <c r="AH39" s="19">
        <f t="shared" si="59"/>
        <v>767502</v>
      </c>
      <c r="AI39" s="19">
        <f t="shared" si="58"/>
        <v>0</v>
      </c>
      <c r="AJ39" s="128">
        <f t="shared" si="5"/>
        <v>1322508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133">
        <f t="shared" ref="D40:AI40" si="60">D91+D142</f>
        <v>0</v>
      </c>
      <c r="E40" s="133">
        <f t="shared" si="60"/>
        <v>0</v>
      </c>
      <c r="F40" s="133">
        <f t="shared" si="60"/>
        <v>0</v>
      </c>
      <c r="G40" s="133">
        <f t="shared" si="60"/>
        <v>0</v>
      </c>
      <c r="H40" s="133">
        <f t="shared" si="60"/>
        <v>0</v>
      </c>
      <c r="I40" s="133">
        <f t="shared" si="60"/>
        <v>0</v>
      </c>
      <c r="J40" s="133">
        <f t="shared" si="60"/>
        <v>0</v>
      </c>
      <c r="K40" s="133">
        <f t="shared" si="60"/>
        <v>0</v>
      </c>
      <c r="L40" s="133">
        <f t="shared" si="60"/>
        <v>0</v>
      </c>
      <c r="M40" s="133">
        <f t="shared" si="60"/>
        <v>0</v>
      </c>
      <c r="N40" s="133">
        <f t="shared" si="60"/>
        <v>0</v>
      </c>
      <c r="O40" s="133">
        <f t="shared" si="60"/>
        <v>0</v>
      </c>
      <c r="P40" s="133">
        <f t="shared" si="60"/>
        <v>0</v>
      </c>
      <c r="Q40" s="133">
        <f t="shared" si="60"/>
        <v>0</v>
      </c>
      <c r="R40" s="133">
        <f t="shared" si="60"/>
        <v>0</v>
      </c>
      <c r="S40" s="133">
        <f t="shared" si="60"/>
        <v>0</v>
      </c>
      <c r="T40" s="133">
        <f t="shared" si="60"/>
        <v>0</v>
      </c>
      <c r="U40" s="133">
        <f t="shared" si="60"/>
        <v>0</v>
      </c>
      <c r="V40" s="133">
        <f t="shared" si="60"/>
        <v>0</v>
      </c>
      <c r="W40" s="133">
        <f t="shared" si="60"/>
        <v>0</v>
      </c>
      <c r="X40" s="134">
        <f t="shared" si="60"/>
        <v>0</v>
      </c>
      <c r="Y40" s="134">
        <f t="shared" si="60"/>
        <v>0</v>
      </c>
      <c r="Z40" s="134">
        <f t="shared" si="60"/>
        <v>0</v>
      </c>
      <c r="AA40" s="134">
        <f t="shared" si="60"/>
        <v>0</v>
      </c>
      <c r="AB40" s="134">
        <f t="shared" si="60"/>
        <v>0</v>
      </c>
      <c r="AC40" s="134">
        <f t="shared" si="60"/>
        <v>0</v>
      </c>
      <c r="AD40" s="134">
        <f t="shared" si="60"/>
        <v>0</v>
      </c>
      <c r="AE40" s="134">
        <f t="shared" si="60"/>
        <v>0</v>
      </c>
      <c r="AF40" s="18">
        <f t="shared" si="60"/>
        <v>0</v>
      </c>
      <c r="AG40" s="18">
        <f t="shared" ref="AG40:AH40" si="61">AG91+AG142</f>
        <v>4715</v>
      </c>
      <c r="AH40" s="18">
        <f t="shared" si="61"/>
        <v>6155</v>
      </c>
      <c r="AI40" s="18">
        <f t="shared" si="60"/>
        <v>419</v>
      </c>
      <c r="AJ40" s="127">
        <f t="shared" si="5"/>
        <v>11289</v>
      </c>
    </row>
    <row r="41" spans="1:36" ht="24" customHeight="1" x14ac:dyDescent="0.2">
      <c r="A41" s="158"/>
      <c r="B41" s="148"/>
      <c r="C41" s="11" t="s">
        <v>3</v>
      </c>
      <c r="D41" s="135">
        <f t="shared" ref="D41:AI41" si="62">D92+D143</f>
        <v>0</v>
      </c>
      <c r="E41" s="135">
        <f t="shared" si="62"/>
        <v>0</v>
      </c>
      <c r="F41" s="135">
        <f t="shared" si="62"/>
        <v>0</v>
      </c>
      <c r="G41" s="135">
        <f t="shared" si="62"/>
        <v>0</v>
      </c>
      <c r="H41" s="135">
        <f t="shared" si="62"/>
        <v>0</v>
      </c>
      <c r="I41" s="135">
        <f t="shared" si="62"/>
        <v>0</v>
      </c>
      <c r="J41" s="135">
        <f t="shared" si="62"/>
        <v>0</v>
      </c>
      <c r="K41" s="135">
        <f t="shared" si="62"/>
        <v>0</v>
      </c>
      <c r="L41" s="135">
        <f t="shared" si="62"/>
        <v>0</v>
      </c>
      <c r="M41" s="135">
        <f t="shared" si="62"/>
        <v>0</v>
      </c>
      <c r="N41" s="135">
        <f t="shared" si="62"/>
        <v>0</v>
      </c>
      <c r="O41" s="135">
        <f t="shared" si="62"/>
        <v>0</v>
      </c>
      <c r="P41" s="135">
        <f t="shared" si="62"/>
        <v>0</v>
      </c>
      <c r="Q41" s="135">
        <f t="shared" si="62"/>
        <v>0</v>
      </c>
      <c r="R41" s="135">
        <f t="shared" si="62"/>
        <v>0</v>
      </c>
      <c r="S41" s="135">
        <f t="shared" si="62"/>
        <v>0</v>
      </c>
      <c r="T41" s="135">
        <f t="shared" si="62"/>
        <v>0</v>
      </c>
      <c r="U41" s="135">
        <f t="shared" si="62"/>
        <v>0</v>
      </c>
      <c r="V41" s="135">
        <f t="shared" si="62"/>
        <v>0</v>
      </c>
      <c r="W41" s="135">
        <f t="shared" si="62"/>
        <v>0</v>
      </c>
      <c r="X41" s="136">
        <f t="shared" si="62"/>
        <v>0</v>
      </c>
      <c r="Y41" s="136">
        <f t="shared" si="62"/>
        <v>0</v>
      </c>
      <c r="Z41" s="136">
        <f t="shared" si="62"/>
        <v>0</v>
      </c>
      <c r="AA41" s="136">
        <f t="shared" si="62"/>
        <v>0</v>
      </c>
      <c r="AB41" s="136">
        <f t="shared" si="62"/>
        <v>0</v>
      </c>
      <c r="AC41" s="136">
        <f t="shared" si="62"/>
        <v>0</v>
      </c>
      <c r="AD41" s="136">
        <f t="shared" si="62"/>
        <v>0</v>
      </c>
      <c r="AE41" s="136">
        <f t="shared" si="62"/>
        <v>0</v>
      </c>
      <c r="AF41" s="19">
        <f t="shared" si="62"/>
        <v>0</v>
      </c>
      <c r="AG41" s="19">
        <f t="shared" ref="AG41:AH41" si="63">AG92+AG143</f>
        <v>818641.62</v>
      </c>
      <c r="AH41" s="19">
        <f t="shared" si="63"/>
        <v>989728.24</v>
      </c>
      <c r="AI41" s="19">
        <f t="shared" si="62"/>
        <v>23322.5</v>
      </c>
      <c r="AJ41" s="128">
        <f t="shared" si="5"/>
        <v>1831692.3599999999</v>
      </c>
    </row>
    <row r="42" spans="1:36" ht="12.75" customHeight="1" x14ac:dyDescent="0.2">
      <c r="A42" s="158"/>
      <c r="B42" s="147" t="s">
        <v>6</v>
      </c>
      <c r="C42" s="10" t="s">
        <v>0</v>
      </c>
      <c r="D42" s="133">
        <f t="shared" ref="D42:AI42" si="64">D93+D144</f>
        <v>0</v>
      </c>
      <c r="E42" s="133">
        <f t="shared" si="64"/>
        <v>0</v>
      </c>
      <c r="F42" s="133">
        <f t="shared" si="64"/>
        <v>0</v>
      </c>
      <c r="G42" s="133">
        <f t="shared" si="64"/>
        <v>0</v>
      </c>
      <c r="H42" s="133">
        <f t="shared" si="64"/>
        <v>0</v>
      </c>
      <c r="I42" s="133">
        <f t="shared" si="64"/>
        <v>0</v>
      </c>
      <c r="J42" s="133">
        <f t="shared" si="64"/>
        <v>0</v>
      </c>
      <c r="K42" s="133">
        <f t="shared" si="64"/>
        <v>0</v>
      </c>
      <c r="L42" s="133">
        <f t="shared" si="64"/>
        <v>0</v>
      </c>
      <c r="M42" s="133">
        <f t="shared" si="64"/>
        <v>0</v>
      </c>
      <c r="N42" s="133">
        <f t="shared" si="64"/>
        <v>0</v>
      </c>
      <c r="O42" s="133">
        <f t="shared" si="64"/>
        <v>0</v>
      </c>
      <c r="P42" s="133">
        <f t="shared" si="64"/>
        <v>0</v>
      </c>
      <c r="Q42" s="133">
        <f t="shared" si="64"/>
        <v>0</v>
      </c>
      <c r="R42" s="133">
        <f t="shared" si="64"/>
        <v>0</v>
      </c>
      <c r="S42" s="133">
        <f t="shared" si="64"/>
        <v>0</v>
      </c>
      <c r="T42" s="133">
        <f t="shared" si="64"/>
        <v>0</v>
      </c>
      <c r="U42" s="133">
        <f t="shared" si="64"/>
        <v>0</v>
      </c>
      <c r="V42" s="133">
        <f t="shared" si="64"/>
        <v>0</v>
      </c>
      <c r="W42" s="133">
        <f t="shared" si="64"/>
        <v>0</v>
      </c>
      <c r="X42" s="134">
        <f t="shared" si="64"/>
        <v>0</v>
      </c>
      <c r="Y42" s="134">
        <f t="shared" si="64"/>
        <v>0</v>
      </c>
      <c r="Z42" s="134">
        <f t="shared" si="64"/>
        <v>0</v>
      </c>
      <c r="AA42" s="134">
        <f t="shared" si="64"/>
        <v>0</v>
      </c>
      <c r="AB42" s="134">
        <f t="shared" si="64"/>
        <v>0</v>
      </c>
      <c r="AC42" s="134">
        <f t="shared" si="64"/>
        <v>0</v>
      </c>
      <c r="AD42" s="134">
        <f t="shared" si="64"/>
        <v>0</v>
      </c>
      <c r="AE42" s="134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127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135">
        <f t="shared" ref="D43:AI43" si="66">D94+D145</f>
        <v>0</v>
      </c>
      <c r="E43" s="135">
        <f t="shared" si="66"/>
        <v>0</v>
      </c>
      <c r="F43" s="135">
        <f t="shared" si="66"/>
        <v>0</v>
      </c>
      <c r="G43" s="135">
        <f t="shared" si="66"/>
        <v>0</v>
      </c>
      <c r="H43" s="135">
        <f t="shared" si="66"/>
        <v>0</v>
      </c>
      <c r="I43" s="135">
        <f t="shared" si="66"/>
        <v>0</v>
      </c>
      <c r="J43" s="135">
        <f t="shared" si="66"/>
        <v>0</v>
      </c>
      <c r="K43" s="135">
        <f t="shared" si="66"/>
        <v>0</v>
      </c>
      <c r="L43" s="135">
        <f t="shared" si="66"/>
        <v>0</v>
      </c>
      <c r="M43" s="135">
        <f t="shared" si="66"/>
        <v>0</v>
      </c>
      <c r="N43" s="135">
        <f t="shared" si="66"/>
        <v>0</v>
      </c>
      <c r="O43" s="135">
        <f t="shared" si="66"/>
        <v>0</v>
      </c>
      <c r="P43" s="135">
        <f t="shared" si="66"/>
        <v>0</v>
      </c>
      <c r="Q43" s="135">
        <f t="shared" si="66"/>
        <v>0</v>
      </c>
      <c r="R43" s="135">
        <f t="shared" si="66"/>
        <v>0</v>
      </c>
      <c r="S43" s="135">
        <f t="shared" si="66"/>
        <v>0</v>
      </c>
      <c r="T43" s="135">
        <f t="shared" si="66"/>
        <v>0</v>
      </c>
      <c r="U43" s="135">
        <f t="shared" si="66"/>
        <v>0</v>
      </c>
      <c r="V43" s="135">
        <f t="shared" si="66"/>
        <v>0</v>
      </c>
      <c r="W43" s="135">
        <f t="shared" si="66"/>
        <v>0</v>
      </c>
      <c r="X43" s="136">
        <f t="shared" si="66"/>
        <v>0</v>
      </c>
      <c r="Y43" s="136">
        <f t="shared" si="66"/>
        <v>0</v>
      </c>
      <c r="Z43" s="136">
        <f t="shared" si="66"/>
        <v>0</v>
      </c>
      <c r="AA43" s="136">
        <f t="shared" si="66"/>
        <v>0</v>
      </c>
      <c r="AB43" s="136">
        <f t="shared" si="66"/>
        <v>0</v>
      </c>
      <c r="AC43" s="136">
        <f t="shared" si="66"/>
        <v>0</v>
      </c>
      <c r="AD43" s="136">
        <f t="shared" si="66"/>
        <v>0</v>
      </c>
      <c r="AE43" s="136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128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133">
        <f t="shared" ref="D44:AI44" si="68">D95+D146</f>
        <v>0</v>
      </c>
      <c r="E44" s="133">
        <f t="shared" si="68"/>
        <v>0</v>
      </c>
      <c r="F44" s="133">
        <f t="shared" si="68"/>
        <v>0</v>
      </c>
      <c r="G44" s="133">
        <f t="shared" si="68"/>
        <v>0</v>
      </c>
      <c r="H44" s="133">
        <f t="shared" si="68"/>
        <v>0</v>
      </c>
      <c r="I44" s="133">
        <f t="shared" si="68"/>
        <v>0</v>
      </c>
      <c r="J44" s="133">
        <f t="shared" si="68"/>
        <v>0</v>
      </c>
      <c r="K44" s="133">
        <f t="shared" si="68"/>
        <v>0</v>
      </c>
      <c r="L44" s="133">
        <f t="shared" si="68"/>
        <v>0</v>
      </c>
      <c r="M44" s="133">
        <f t="shared" si="68"/>
        <v>0</v>
      </c>
      <c r="N44" s="133">
        <f t="shared" si="68"/>
        <v>0</v>
      </c>
      <c r="O44" s="133">
        <f t="shared" si="68"/>
        <v>0</v>
      </c>
      <c r="P44" s="133">
        <f t="shared" si="68"/>
        <v>0</v>
      </c>
      <c r="Q44" s="133">
        <f t="shared" si="68"/>
        <v>0</v>
      </c>
      <c r="R44" s="133">
        <f t="shared" si="68"/>
        <v>0</v>
      </c>
      <c r="S44" s="133">
        <f t="shared" si="68"/>
        <v>0</v>
      </c>
      <c r="T44" s="133">
        <f t="shared" si="68"/>
        <v>0</v>
      </c>
      <c r="U44" s="133">
        <f t="shared" si="68"/>
        <v>0</v>
      </c>
      <c r="V44" s="133">
        <f t="shared" si="68"/>
        <v>0</v>
      </c>
      <c r="W44" s="133">
        <f t="shared" si="68"/>
        <v>0</v>
      </c>
      <c r="X44" s="134">
        <f t="shared" si="68"/>
        <v>0</v>
      </c>
      <c r="Y44" s="134">
        <f t="shared" si="68"/>
        <v>0</v>
      </c>
      <c r="Z44" s="134">
        <f t="shared" si="68"/>
        <v>0</v>
      </c>
      <c r="AA44" s="134">
        <f t="shared" si="68"/>
        <v>0</v>
      </c>
      <c r="AB44" s="134">
        <f t="shared" si="68"/>
        <v>0</v>
      </c>
      <c r="AC44" s="134">
        <f t="shared" si="68"/>
        <v>0</v>
      </c>
      <c r="AD44" s="134">
        <f t="shared" si="68"/>
        <v>0</v>
      </c>
      <c r="AE44" s="134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127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135">
        <f t="shared" ref="D45:AI45" si="70">D96+D147</f>
        <v>0</v>
      </c>
      <c r="E45" s="135">
        <f t="shared" si="70"/>
        <v>0</v>
      </c>
      <c r="F45" s="135">
        <f t="shared" si="70"/>
        <v>0</v>
      </c>
      <c r="G45" s="135">
        <f t="shared" si="70"/>
        <v>0</v>
      </c>
      <c r="H45" s="135">
        <f t="shared" si="70"/>
        <v>0</v>
      </c>
      <c r="I45" s="135">
        <f t="shared" si="70"/>
        <v>0</v>
      </c>
      <c r="J45" s="135">
        <f t="shared" si="70"/>
        <v>0</v>
      </c>
      <c r="K45" s="135">
        <f t="shared" si="70"/>
        <v>0</v>
      </c>
      <c r="L45" s="135">
        <f t="shared" si="70"/>
        <v>0</v>
      </c>
      <c r="M45" s="135">
        <f t="shared" si="70"/>
        <v>0</v>
      </c>
      <c r="N45" s="135">
        <f t="shared" si="70"/>
        <v>0</v>
      </c>
      <c r="O45" s="135">
        <f t="shared" si="70"/>
        <v>0</v>
      </c>
      <c r="P45" s="135">
        <f t="shared" si="70"/>
        <v>0</v>
      </c>
      <c r="Q45" s="135">
        <f t="shared" si="70"/>
        <v>0</v>
      </c>
      <c r="R45" s="135">
        <f t="shared" si="70"/>
        <v>0</v>
      </c>
      <c r="S45" s="135">
        <f t="shared" si="70"/>
        <v>0</v>
      </c>
      <c r="T45" s="135">
        <f t="shared" si="70"/>
        <v>0</v>
      </c>
      <c r="U45" s="135">
        <f t="shared" si="70"/>
        <v>0</v>
      </c>
      <c r="V45" s="135">
        <f t="shared" si="70"/>
        <v>0</v>
      </c>
      <c r="W45" s="135">
        <f t="shared" si="70"/>
        <v>0</v>
      </c>
      <c r="X45" s="136">
        <f t="shared" si="70"/>
        <v>0</v>
      </c>
      <c r="Y45" s="136">
        <f t="shared" si="70"/>
        <v>0</v>
      </c>
      <c r="Z45" s="136">
        <f t="shared" si="70"/>
        <v>0</v>
      </c>
      <c r="AA45" s="136">
        <f t="shared" si="70"/>
        <v>0</v>
      </c>
      <c r="AB45" s="136">
        <f t="shared" si="70"/>
        <v>0</v>
      </c>
      <c r="AC45" s="136">
        <f t="shared" si="70"/>
        <v>0</v>
      </c>
      <c r="AD45" s="136">
        <f t="shared" si="70"/>
        <v>0</v>
      </c>
      <c r="AE45" s="136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128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37">
        <f t="shared" ref="D46:AI49" si="72">D97+D149</f>
        <v>0</v>
      </c>
      <c r="E46" s="137">
        <f t="shared" si="72"/>
        <v>0</v>
      </c>
      <c r="F46" s="137">
        <f t="shared" si="72"/>
        <v>0</v>
      </c>
      <c r="G46" s="137">
        <f t="shared" si="72"/>
        <v>0</v>
      </c>
      <c r="H46" s="137">
        <f t="shared" si="72"/>
        <v>0</v>
      </c>
      <c r="I46" s="137">
        <f t="shared" si="72"/>
        <v>0</v>
      </c>
      <c r="J46" s="137">
        <f t="shared" si="72"/>
        <v>0</v>
      </c>
      <c r="K46" s="137">
        <f t="shared" si="72"/>
        <v>0</v>
      </c>
      <c r="L46" s="137">
        <f t="shared" si="72"/>
        <v>0</v>
      </c>
      <c r="M46" s="137">
        <f t="shared" si="72"/>
        <v>0</v>
      </c>
      <c r="N46" s="137">
        <f t="shared" si="72"/>
        <v>0</v>
      </c>
      <c r="O46" s="137">
        <f t="shared" si="72"/>
        <v>0</v>
      </c>
      <c r="P46" s="137">
        <f t="shared" si="72"/>
        <v>0</v>
      </c>
      <c r="Q46" s="137">
        <f t="shared" si="72"/>
        <v>0</v>
      </c>
      <c r="R46" s="137">
        <f t="shared" si="72"/>
        <v>0</v>
      </c>
      <c r="S46" s="137">
        <f t="shared" si="72"/>
        <v>0</v>
      </c>
      <c r="T46" s="137">
        <f t="shared" si="72"/>
        <v>0</v>
      </c>
      <c r="U46" s="137">
        <f t="shared" si="72"/>
        <v>0</v>
      </c>
      <c r="V46" s="137">
        <f t="shared" si="72"/>
        <v>0</v>
      </c>
      <c r="W46" s="137">
        <f t="shared" si="72"/>
        <v>0</v>
      </c>
      <c r="X46" s="137">
        <f t="shared" si="72"/>
        <v>0</v>
      </c>
      <c r="Y46" s="137">
        <f t="shared" si="72"/>
        <v>0</v>
      </c>
      <c r="Z46" s="137">
        <f t="shared" si="72"/>
        <v>0</v>
      </c>
      <c r="AA46" s="137">
        <f t="shared" si="72"/>
        <v>0</v>
      </c>
      <c r="AB46" s="137">
        <f t="shared" si="72"/>
        <v>0</v>
      </c>
      <c r="AC46" s="137">
        <f t="shared" si="72"/>
        <v>0</v>
      </c>
      <c r="AD46" s="137">
        <f t="shared" si="72"/>
        <v>0</v>
      </c>
      <c r="AE46" s="137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29">
        <f t="shared" si="5"/>
        <v>0</v>
      </c>
    </row>
    <row r="47" spans="1:36" ht="12.75" customHeight="1" x14ac:dyDescent="0.2">
      <c r="A47" s="158"/>
      <c r="B47" s="148"/>
      <c r="C47" s="11" t="s">
        <v>3</v>
      </c>
      <c r="D47" s="138">
        <f t="shared" si="72"/>
        <v>0</v>
      </c>
      <c r="E47" s="138">
        <f t="shared" si="72"/>
        <v>0</v>
      </c>
      <c r="F47" s="138">
        <f t="shared" si="72"/>
        <v>0</v>
      </c>
      <c r="G47" s="138">
        <f t="shared" si="72"/>
        <v>0</v>
      </c>
      <c r="H47" s="138">
        <f t="shared" si="72"/>
        <v>0</v>
      </c>
      <c r="I47" s="138">
        <f t="shared" si="72"/>
        <v>0</v>
      </c>
      <c r="J47" s="138">
        <f t="shared" si="72"/>
        <v>0</v>
      </c>
      <c r="K47" s="138">
        <f t="shared" si="72"/>
        <v>0</v>
      </c>
      <c r="L47" s="138">
        <f t="shared" si="72"/>
        <v>0</v>
      </c>
      <c r="M47" s="138">
        <f t="shared" si="72"/>
        <v>0</v>
      </c>
      <c r="N47" s="138">
        <f t="shared" si="72"/>
        <v>0</v>
      </c>
      <c r="O47" s="138">
        <f t="shared" si="72"/>
        <v>0</v>
      </c>
      <c r="P47" s="138">
        <f t="shared" si="72"/>
        <v>0</v>
      </c>
      <c r="Q47" s="138">
        <f t="shared" si="72"/>
        <v>0</v>
      </c>
      <c r="R47" s="138">
        <f t="shared" si="72"/>
        <v>0</v>
      </c>
      <c r="S47" s="138">
        <f t="shared" si="72"/>
        <v>0</v>
      </c>
      <c r="T47" s="138">
        <f t="shared" si="72"/>
        <v>0</v>
      </c>
      <c r="U47" s="138">
        <f t="shared" si="72"/>
        <v>0</v>
      </c>
      <c r="V47" s="138">
        <f t="shared" si="72"/>
        <v>0</v>
      </c>
      <c r="W47" s="138">
        <f t="shared" si="72"/>
        <v>0</v>
      </c>
      <c r="X47" s="138">
        <f t="shared" si="72"/>
        <v>0</v>
      </c>
      <c r="Y47" s="138">
        <f t="shared" si="72"/>
        <v>0</v>
      </c>
      <c r="Z47" s="138">
        <f t="shared" si="72"/>
        <v>0</v>
      </c>
      <c r="AA47" s="138">
        <f t="shared" si="72"/>
        <v>0</v>
      </c>
      <c r="AB47" s="138">
        <f t="shared" si="72"/>
        <v>0</v>
      </c>
      <c r="AC47" s="138">
        <f t="shared" si="72"/>
        <v>0</v>
      </c>
      <c r="AD47" s="138">
        <f t="shared" si="72"/>
        <v>0</v>
      </c>
      <c r="AE47" s="138">
        <f t="shared" si="72"/>
        <v>0</v>
      </c>
      <c r="AF47" s="117">
        <f t="shared" si="72"/>
        <v>0</v>
      </c>
      <c r="AG47" s="117">
        <f t="shared" ref="AG47:AH47" si="74">AG98+AG150</f>
        <v>0</v>
      </c>
      <c r="AH47" s="117">
        <f t="shared" si="74"/>
        <v>0</v>
      </c>
      <c r="AI47" s="117">
        <f t="shared" si="72"/>
        <v>0</v>
      </c>
      <c r="AJ47" s="130">
        <f t="shared" si="5"/>
        <v>0</v>
      </c>
    </row>
    <row r="48" spans="1:36" ht="12.75" customHeight="1" x14ac:dyDescent="0.2">
      <c r="A48" s="158"/>
      <c r="B48" s="147" t="s">
        <v>66</v>
      </c>
      <c r="C48" s="10" t="s">
        <v>0</v>
      </c>
      <c r="D48" s="137">
        <f t="shared" si="72"/>
        <v>0</v>
      </c>
      <c r="E48" s="137">
        <f t="shared" si="72"/>
        <v>0</v>
      </c>
      <c r="F48" s="137">
        <f t="shared" si="72"/>
        <v>0</v>
      </c>
      <c r="G48" s="137">
        <f t="shared" si="72"/>
        <v>0</v>
      </c>
      <c r="H48" s="137">
        <f t="shared" si="72"/>
        <v>0</v>
      </c>
      <c r="I48" s="137">
        <f t="shared" si="72"/>
        <v>0</v>
      </c>
      <c r="J48" s="137">
        <f t="shared" si="72"/>
        <v>0</v>
      </c>
      <c r="K48" s="137">
        <f t="shared" si="72"/>
        <v>0</v>
      </c>
      <c r="L48" s="137">
        <f t="shared" si="72"/>
        <v>0</v>
      </c>
      <c r="M48" s="137">
        <f t="shared" si="72"/>
        <v>0</v>
      </c>
      <c r="N48" s="137">
        <f t="shared" si="72"/>
        <v>0</v>
      </c>
      <c r="O48" s="137">
        <f t="shared" si="72"/>
        <v>0</v>
      </c>
      <c r="P48" s="137">
        <f t="shared" si="72"/>
        <v>0</v>
      </c>
      <c r="Q48" s="137">
        <f t="shared" si="72"/>
        <v>0</v>
      </c>
      <c r="R48" s="137">
        <f t="shared" si="72"/>
        <v>0</v>
      </c>
      <c r="S48" s="137">
        <f t="shared" si="72"/>
        <v>0</v>
      </c>
      <c r="T48" s="137">
        <f t="shared" si="72"/>
        <v>0</v>
      </c>
      <c r="U48" s="137">
        <f t="shared" si="72"/>
        <v>0</v>
      </c>
      <c r="V48" s="137">
        <f t="shared" si="72"/>
        <v>0</v>
      </c>
      <c r="W48" s="137">
        <f t="shared" si="72"/>
        <v>0</v>
      </c>
      <c r="X48" s="137">
        <f t="shared" si="72"/>
        <v>0</v>
      </c>
      <c r="Y48" s="137">
        <f t="shared" si="72"/>
        <v>0</v>
      </c>
      <c r="Z48" s="137">
        <f t="shared" si="72"/>
        <v>0</v>
      </c>
      <c r="AA48" s="137">
        <f t="shared" si="72"/>
        <v>0</v>
      </c>
      <c r="AB48" s="137">
        <f t="shared" si="72"/>
        <v>0</v>
      </c>
      <c r="AC48" s="137">
        <f t="shared" si="72"/>
        <v>0</v>
      </c>
      <c r="AD48" s="137">
        <f t="shared" si="72"/>
        <v>0</v>
      </c>
      <c r="AE48" s="137">
        <f t="shared" si="72"/>
        <v>0</v>
      </c>
      <c r="AF48" s="116">
        <f t="shared" si="72"/>
        <v>0</v>
      </c>
      <c r="AG48" s="116">
        <f t="shared" ref="AG48:AH48" si="75">AG99+AG151</f>
        <v>93</v>
      </c>
      <c r="AH48" s="116">
        <f t="shared" si="75"/>
        <v>996</v>
      </c>
      <c r="AI48" s="116">
        <f t="shared" si="72"/>
        <v>1</v>
      </c>
      <c r="AJ48" s="129">
        <f t="shared" si="5"/>
        <v>1090</v>
      </c>
    </row>
    <row r="49" spans="1:38" ht="12.75" customHeight="1" x14ac:dyDescent="0.2">
      <c r="A49" s="159"/>
      <c r="B49" s="148"/>
      <c r="C49" s="11" t="s">
        <v>3</v>
      </c>
      <c r="D49" s="138">
        <f t="shared" si="72"/>
        <v>0</v>
      </c>
      <c r="E49" s="138">
        <f t="shared" si="72"/>
        <v>0</v>
      </c>
      <c r="F49" s="138">
        <f t="shared" si="72"/>
        <v>0</v>
      </c>
      <c r="G49" s="138">
        <f t="shared" si="72"/>
        <v>0</v>
      </c>
      <c r="H49" s="138">
        <f t="shared" si="72"/>
        <v>0</v>
      </c>
      <c r="I49" s="138">
        <f t="shared" si="72"/>
        <v>0</v>
      </c>
      <c r="J49" s="138">
        <f t="shared" si="72"/>
        <v>0</v>
      </c>
      <c r="K49" s="138">
        <f t="shared" si="72"/>
        <v>0</v>
      </c>
      <c r="L49" s="138">
        <f t="shared" si="72"/>
        <v>0</v>
      </c>
      <c r="M49" s="138">
        <f t="shared" si="72"/>
        <v>0</v>
      </c>
      <c r="N49" s="138">
        <f t="shared" si="72"/>
        <v>0</v>
      </c>
      <c r="O49" s="138">
        <f t="shared" si="72"/>
        <v>0</v>
      </c>
      <c r="P49" s="138">
        <f t="shared" si="72"/>
        <v>0</v>
      </c>
      <c r="Q49" s="138">
        <f t="shared" si="72"/>
        <v>0</v>
      </c>
      <c r="R49" s="138">
        <f t="shared" si="72"/>
        <v>0</v>
      </c>
      <c r="S49" s="138">
        <f t="shared" si="72"/>
        <v>0</v>
      </c>
      <c r="T49" s="138">
        <f t="shared" si="72"/>
        <v>0</v>
      </c>
      <c r="U49" s="138">
        <f t="shared" si="72"/>
        <v>0</v>
      </c>
      <c r="V49" s="138">
        <f t="shared" si="72"/>
        <v>0</v>
      </c>
      <c r="W49" s="138">
        <f t="shared" si="72"/>
        <v>0</v>
      </c>
      <c r="X49" s="138">
        <f t="shared" si="72"/>
        <v>0</v>
      </c>
      <c r="Y49" s="138">
        <f t="shared" si="72"/>
        <v>0</v>
      </c>
      <c r="Z49" s="138">
        <f t="shared" si="72"/>
        <v>0</v>
      </c>
      <c r="AA49" s="138">
        <f t="shared" si="72"/>
        <v>0</v>
      </c>
      <c r="AB49" s="138">
        <f t="shared" si="72"/>
        <v>0</v>
      </c>
      <c r="AC49" s="138">
        <f t="shared" si="72"/>
        <v>0</v>
      </c>
      <c r="AD49" s="138">
        <f t="shared" si="72"/>
        <v>0</v>
      </c>
      <c r="AE49" s="138">
        <f t="shared" si="72"/>
        <v>0</v>
      </c>
      <c r="AF49" s="117">
        <f t="shared" si="72"/>
        <v>0</v>
      </c>
      <c r="AG49" s="117">
        <f t="shared" ref="AG49:AH49" si="76">AG100+AG152</f>
        <v>13107</v>
      </c>
      <c r="AH49" s="117">
        <f t="shared" si="76"/>
        <v>195625.37</v>
      </c>
      <c r="AI49" s="117">
        <f t="shared" si="72"/>
        <v>2016</v>
      </c>
      <c r="AJ49" s="130">
        <f t="shared" si="5"/>
        <v>210748.37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133">
        <f t="shared" ref="D50:AI51" si="77">D101+D152</f>
        <v>0</v>
      </c>
      <c r="E50" s="133">
        <f t="shared" si="77"/>
        <v>0</v>
      </c>
      <c r="F50" s="133">
        <f t="shared" si="77"/>
        <v>0</v>
      </c>
      <c r="G50" s="133">
        <f t="shared" si="77"/>
        <v>0</v>
      </c>
      <c r="H50" s="133">
        <f t="shared" si="77"/>
        <v>0</v>
      </c>
      <c r="I50" s="133">
        <f t="shared" si="77"/>
        <v>0</v>
      </c>
      <c r="J50" s="133">
        <f t="shared" si="77"/>
        <v>0</v>
      </c>
      <c r="K50" s="133">
        <f t="shared" si="77"/>
        <v>0</v>
      </c>
      <c r="L50" s="133">
        <f t="shared" si="77"/>
        <v>0</v>
      </c>
      <c r="M50" s="133">
        <f t="shared" si="77"/>
        <v>0</v>
      </c>
      <c r="N50" s="133">
        <f t="shared" si="77"/>
        <v>0</v>
      </c>
      <c r="O50" s="133">
        <f t="shared" si="77"/>
        <v>0</v>
      </c>
      <c r="P50" s="133">
        <f t="shared" si="77"/>
        <v>0</v>
      </c>
      <c r="Q50" s="133">
        <f t="shared" si="77"/>
        <v>0</v>
      </c>
      <c r="R50" s="133">
        <f t="shared" si="77"/>
        <v>0</v>
      </c>
      <c r="S50" s="133">
        <f t="shared" si="77"/>
        <v>0</v>
      </c>
      <c r="T50" s="133">
        <f t="shared" si="77"/>
        <v>0</v>
      </c>
      <c r="U50" s="133">
        <f t="shared" si="77"/>
        <v>0</v>
      </c>
      <c r="V50" s="133">
        <f t="shared" si="77"/>
        <v>0</v>
      </c>
      <c r="W50" s="133">
        <f t="shared" si="77"/>
        <v>0</v>
      </c>
      <c r="X50" s="134">
        <f t="shared" si="77"/>
        <v>0</v>
      </c>
      <c r="Y50" s="134">
        <f t="shared" si="77"/>
        <v>0</v>
      </c>
      <c r="Z50" s="134">
        <f t="shared" si="77"/>
        <v>0</v>
      </c>
      <c r="AA50" s="134">
        <f t="shared" si="77"/>
        <v>0</v>
      </c>
      <c r="AB50" s="134">
        <f t="shared" si="77"/>
        <v>0</v>
      </c>
      <c r="AC50" s="134">
        <f t="shared" si="77"/>
        <v>0</v>
      </c>
      <c r="AD50" s="134">
        <f t="shared" si="77"/>
        <v>0</v>
      </c>
      <c r="AE50" s="134">
        <f t="shared" si="77"/>
        <v>0</v>
      </c>
      <c r="AF50" s="18">
        <f t="shared" si="77"/>
        <v>0</v>
      </c>
      <c r="AG50" s="18">
        <f t="shared" ref="AG50:AH50" si="78">AG101+AG152</f>
        <v>340</v>
      </c>
      <c r="AH50" s="18">
        <f t="shared" si="78"/>
        <v>967</v>
      </c>
      <c r="AI50" s="18">
        <f t="shared" si="77"/>
        <v>543</v>
      </c>
      <c r="AJ50" s="127">
        <f t="shared" si="5"/>
        <v>1850</v>
      </c>
    </row>
    <row r="51" spans="1:38" ht="12.75" customHeight="1" x14ac:dyDescent="0.2">
      <c r="A51" s="172"/>
      <c r="B51" s="148"/>
      <c r="C51" s="11" t="s">
        <v>3</v>
      </c>
      <c r="D51" s="135">
        <f t="shared" si="77"/>
        <v>0</v>
      </c>
      <c r="E51" s="135">
        <f t="shared" si="77"/>
        <v>0</v>
      </c>
      <c r="F51" s="135">
        <f t="shared" si="77"/>
        <v>0</v>
      </c>
      <c r="G51" s="135">
        <f t="shared" si="77"/>
        <v>0</v>
      </c>
      <c r="H51" s="135">
        <f t="shared" si="77"/>
        <v>0</v>
      </c>
      <c r="I51" s="135">
        <f t="shared" si="77"/>
        <v>0</v>
      </c>
      <c r="J51" s="135">
        <f t="shared" si="77"/>
        <v>0</v>
      </c>
      <c r="K51" s="135">
        <f t="shared" si="77"/>
        <v>0</v>
      </c>
      <c r="L51" s="135">
        <f t="shared" si="77"/>
        <v>0</v>
      </c>
      <c r="M51" s="135">
        <f t="shared" si="77"/>
        <v>0</v>
      </c>
      <c r="N51" s="135">
        <f t="shared" si="77"/>
        <v>0</v>
      </c>
      <c r="O51" s="135">
        <f t="shared" si="77"/>
        <v>0</v>
      </c>
      <c r="P51" s="135">
        <f t="shared" si="77"/>
        <v>0</v>
      </c>
      <c r="Q51" s="135">
        <f t="shared" si="77"/>
        <v>0</v>
      </c>
      <c r="R51" s="135">
        <f t="shared" si="77"/>
        <v>0</v>
      </c>
      <c r="S51" s="135">
        <f t="shared" si="77"/>
        <v>0</v>
      </c>
      <c r="T51" s="135">
        <f t="shared" si="77"/>
        <v>0</v>
      </c>
      <c r="U51" s="135">
        <f t="shared" si="77"/>
        <v>0</v>
      </c>
      <c r="V51" s="135">
        <f t="shared" si="77"/>
        <v>0</v>
      </c>
      <c r="W51" s="135">
        <f t="shared" si="77"/>
        <v>0</v>
      </c>
      <c r="X51" s="136">
        <f t="shared" si="77"/>
        <v>0</v>
      </c>
      <c r="Y51" s="136">
        <f t="shared" si="77"/>
        <v>0</v>
      </c>
      <c r="Z51" s="136">
        <f t="shared" si="77"/>
        <v>0</v>
      </c>
      <c r="AA51" s="136">
        <f t="shared" si="77"/>
        <v>0</v>
      </c>
      <c r="AB51" s="136">
        <f t="shared" si="77"/>
        <v>0</v>
      </c>
      <c r="AC51" s="136">
        <f t="shared" si="77"/>
        <v>0</v>
      </c>
      <c r="AD51" s="136">
        <f t="shared" si="77"/>
        <v>0</v>
      </c>
      <c r="AE51" s="136">
        <f t="shared" si="77"/>
        <v>0</v>
      </c>
      <c r="AF51" s="19">
        <f t="shared" si="77"/>
        <v>0</v>
      </c>
      <c r="AG51" s="19">
        <f t="shared" ref="AG51:AH51" si="79">AG102+AG153</f>
        <v>59877.599999999999</v>
      </c>
      <c r="AH51" s="19">
        <f t="shared" si="79"/>
        <v>86913.34</v>
      </c>
      <c r="AI51" s="19">
        <f t="shared" si="77"/>
        <v>13638.084110282438</v>
      </c>
      <c r="AJ51" s="128">
        <f t="shared" si="5"/>
        <v>160429.02411028245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I60" si="80">E63+E65+E67+E69+E71+E73+E75+E77+E79+E81+E83+E85+E87+E89+E91+E93+E95+E97+E99+E101</f>
        <v>0</v>
      </c>
      <c r="F60" s="62">
        <f t="shared" si="80"/>
        <v>0</v>
      </c>
      <c r="G60" s="62">
        <f t="shared" si="80"/>
        <v>0</v>
      </c>
      <c r="H60" s="62">
        <f t="shared" si="80"/>
        <v>0</v>
      </c>
      <c r="I60" s="62">
        <f t="shared" si="80"/>
        <v>0</v>
      </c>
      <c r="J60" s="62">
        <f t="shared" si="80"/>
        <v>0</v>
      </c>
      <c r="K60" s="62">
        <f t="shared" si="80"/>
        <v>0</v>
      </c>
      <c r="L60" s="62">
        <f t="shared" si="80"/>
        <v>0</v>
      </c>
      <c r="M60" s="62">
        <f t="shared" si="80"/>
        <v>0</v>
      </c>
      <c r="N60" s="62">
        <f t="shared" si="80"/>
        <v>0</v>
      </c>
      <c r="O60" s="62">
        <f t="shared" si="80"/>
        <v>0</v>
      </c>
      <c r="P60" s="62">
        <f t="shared" si="80"/>
        <v>0</v>
      </c>
      <c r="Q60" s="62">
        <f t="shared" si="80"/>
        <v>0</v>
      </c>
      <c r="R60" s="62">
        <f t="shared" si="80"/>
        <v>0</v>
      </c>
      <c r="S60" s="62">
        <f t="shared" si="80"/>
        <v>0</v>
      </c>
      <c r="T60" s="62">
        <f t="shared" si="80"/>
        <v>0</v>
      </c>
      <c r="U60" s="62">
        <f t="shared" si="80"/>
        <v>0</v>
      </c>
      <c r="V60" s="62">
        <f t="shared" si="80"/>
        <v>0</v>
      </c>
      <c r="W60" s="62">
        <f t="shared" si="80"/>
        <v>0</v>
      </c>
      <c r="X60" s="62">
        <f t="shared" si="80"/>
        <v>0</v>
      </c>
      <c r="Y60" s="62">
        <f t="shared" si="80"/>
        <v>0</v>
      </c>
      <c r="Z60" s="62">
        <f t="shared" si="80"/>
        <v>0</v>
      </c>
      <c r="AA60" s="62">
        <f t="shared" si="80"/>
        <v>0</v>
      </c>
      <c r="AB60" s="62">
        <f t="shared" si="80"/>
        <v>0</v>
      </c>
      <c r="AC60" s="62">
        <f t="shared" si="80"/>
        <v>0</v>
      </c>
      <c r="AD60" s="62">
        <f t="shared" si="80"/>
        <v>0</v>
      </c>
      <c r="AE60" s="62">
        <f t="shared" si="80"/>
        <v>0</v>
      </c>
      <c r="AF60" s="62">
        <f t="shared" si="80"/>
        <v>0</v>
      </c>
      <c r="AG60" s="62">
        <f t="shared" ref="AG60:AH60" si="81">AG63+AG65+AG67+AG69+AG71+AG73+AG75+AG77+AG79+AG81+AG83+AG85+AG87+AG89+AG91+AG93+AG95+AG97+AG99+AG101</f>
        <v>10418</v>
      </c>
      <c r="AH60" s="62">
        <f t="shared" si="81"/>
        <v>12969</v>
      </c>
      <c r="AI60" s="62">
        <f t="shared" si="80"/>
        <v>1553</v>
      </c>
      <c r="AJ60" s="41">
        <f>SUM(D60:AI60)</f>
        <v>24940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I61" si="82">E64+E66+E68+E70+E72+E74+E76+E78+E80+E82+E84+E86+E88+E90+E92+E94+E96+E98+E100+E102</f>
        <v>0</v>
      </c>
      <c r="F61" s="63">
        <f t="shared" si="82"/>
        <v>0</v>
      </c>
      <c r="G61" s="63">
        <f t="shared" si="82"/>
        <v>0</v>
      </c>
      <c r="H61" s="63">
        <f t="shared" si="82"/>
        <v>0</v>
      </c>
      <c r="I61" s="63">
        <f t="shared" si="82"/>
        <v>0</v>
      </c>
      <c r="J61" s="63">
        <f t="shared" si="82"/>
        <v>0</v>
      </c>
      <c r="K61" s="63">
        <f t="shared" si="82"/>
        <v>0</v>
      </c>
      <c r="L61" s="63">
        <f t="shared" si="82"/>
        <v>0</v>
      </c>
      <c r="M61" s="63">
        <f t="shared" si="82"/>
        <v>0</v>
      </c>
      <c r="N61" s="63">
        <f t="shared" si="82"/>
        <v>0</v>
      </c>
      <c r="O61" s="63">
        <f t="shared" si="82"/>
        <v>0</v>
      </c>
      <c r="P61" s="63">
        <f t="shared" si="82"/>
        <v>0</v>
      </c>
      <c r="Q61" s="63">
        <f t="shared" si="82"/>
        <v>0</v>
      </c>
      <c r="R61" s="63">
        <f t="shared" si="82"/>
        <v>0</v>
      </c>
      <c r="S61" s="63">
        <f t="shared" si="82"/>
        <v>0</v>
      </c>
      <c r="T61" s="63">
        <f t="shared" si="82"/>
        <v>0</v>
      </c>
      <c r="U61" s="63">
        <f t="shared" si="82"/>
        <v>0</v>
      </c>
      <c r="V61" s="63">
        <f t="shared" si="82"/>
        <v>0</v>
      </c>
      <c r="W61" s="63">
        <f t="shared" si="82"/>
        <v>0</v>
      </c>
      <c r="X61" s="63">
        <f t="shared" si="82"/>
        <v>0</v>
      </c>
      <c r="Y61" s="63">
        <f t="shared" si="82"/>
        <v>0</v>
      </c>
      <c r="Z61" s="63">
        <f t="shared" si="82"/>
        <v>0</v>
      </c>
      <c r="AA61" s="63">
        <f t="shared" si="82"/>
        <v>0</v>
      </c>
      <c r="AB61" s="63">
        <f t="shared" si="82"/>
        <v>0</v>
      </c>
      <c r="AC61" s="63">
        <f t="shared" si="82"/>
        <v>0</v>
      </c>
      <c r="AD61" s="63">
        <f t="shared" si="82"/>
        <v>0</v>
      </c>
      <c r="AE61" s="63">
        <f t="shared" si="82"/>
        <v>0</v>
      </c>
      <c r="AF61" s="63">
        <f t="shared" si="82"/>
        <v>0</v>
      </c>
      <c r="AG61" s="63">
        <f t="shared" ref="AG61:AH61" si="83">AG64+AG66+AG68+AG70+AG72+AG74+AG76+AG78+AG80+AG82+AG84+AG86+AG88+AG90+AG92+AG94+AG96+AG98+AG100+AG102</f>
        <v>3987004.2610000004</v>
      </c>
      <c r="AH61" s="63">
        <f t="shared" si="83"/>
        <v>3947651.45</v>
      </c>
      <c r="AI61" s="63">
        <f t="shared" si="82"/>
        <v>569833.88411028252</v>
      </c>
      <c r="AJ61" s="43">
        <f>SUM(D61:AI61)</f>
        <v>8504489.5951102842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139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0</v>
      </c>
      <c r="AH63" s="140">
        <v>0</v>
      </c>
      <c r="AI63" s="23">
        <f>'Ingreso de Datos 2021'!L9</f>
        <v>0</v>
      </c>
      <c r="AJ63" s="23">
        <f>'Ingreso de Datos 2021'!M9</f>
        <v>0</v>
      </c>
    </row>
    <row r="64" spans="1:38" ht="12.75" customHeight="1" x14ac:dyDescent="0.2">
      <c r="A64" s="171"/>
      <c r="B64" s="148"/>
      <c r="C64" s="58" t="s">
        <v>3</v>
      </c>
      <c r="D64" s="141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42">
        <v>0</v>
      </c>
      <c r="AG64" s="142">
        <v>0</v>
      </c>
      <c r="AH64" s="142">
        <v>0</v>
      </c>
      <c r="AI64" s="24">
        <f>'Ingreso de Datos 2021'!L10</f>
        <v>0</v>
      </c>
      <c r="AJ64" s="24">
        <f>'Ingreso de Datos 2021'!M10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139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40">
        <v>0</v>
      </c>
      <c r="AF65" s="140">
        <v>0</v>
      </c>
      <c r="AG65" s="140">
        <v>0</v>
      </c>
      <c r="AH65" s="140">
        <v>0</v>
      </c>
      <c r="AI65" s="23">
        <f>'Ingreso de Datos 2021'!L11</f>
        <v>0</v>
      </c>
      <c r="AJ65" s="23">
        <f>'Ingreso de Datos 2021'!M11</f>
        <v>0</v>
      </c>
    </row>
    <row r="66" spans="1:36" ht="12.75" customHeight="1" x14ac:dyDescent="0.2">
      <c r="A66" s="171"/>
      <c r="B66" s="148"/>
      <c r="C66" s="11" t="s">
        <v>3</v>
      </c>
      <c r="D66" s="141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42">
        <v>0</v>
      </c>
      <c r="AD66" s="142">
        <v>0</v>
      </c>
      <c r="AE66" s="142">
        <v>0</v>
      </c>
      <c r="AF66" s="142">
        <v>0</v>
      </c>
      <c r="AG66" s="142">
        <v>0</v>
      </c>
      <c r="AH66" s="142">
        <v>0</v>
      </c>
      <c r="AI66" s="24">
        <f>'Ingreso de Datos 2021'!L12</f>
        <v>0</v>
      </c>
      <c r="AJ66" s="24">
        <f>'Ingreso de Datos 2021'!M12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139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v>0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40">
        <v>0</v>
      </c>
      <c r="AF67" s="140">
        <v>0</v>
      </c>
      <c r="AG67" s="140">
        <v>0</v>
      </c>
      <c r="AH67" s="140">
        <v>0</v>
      </c>
      <c r="AI67" s="23">
        <f>'Ingreso de Datos 2021'!L13</f>
        <v>0</v>
      </c>
      <c r="AJ67" s="23">
        <f>'Ingreso de Datos 2021'!M13</f>
        <v>0</v>
      </c>
    </row>
    <row r="68" spans="1:36" ht="12.75" customHeight="1" x14ac:dyDescent="0.2">
      <c r="A68" s="171"/>
      <c r="B68" s="148"/>
      <c r="C68" s="11" t="s">
        <v>3</v>
      </c>
      <c r="D68" s="141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2">
        <v>0</v>
      </c>
      <c r="AF68" s="142">
        <v>0</v>
      </c>
      <c r="AG68" s="142">
        <v>0</v>
      </c>
      <c r="AH68" s="142">
        <v>0</v>
      </c>
      <c r="AI68" s="24">
        <f>'Ingreso de Datos 2021'!L14</f>
        <v>0</v>
      </c>
      <c r="AJ68" s="24">
        <f>'Ingreso de Datos 2021'!M14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139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40">
        <v>0</v>
      </c>
      <c r="AF69" s="140">
        <v>0</v>
      </c>
      <c r="AG69" s="140">
        <v>0</v>
      </c>
      <c r="AH69" s="140">
        <v>0</v>
      </c>
      <c r="AI69" s="23">
        <f>'Ingreso de Datos 2021'!L15</f>
        <v>0</v>
      </c>
      <c r="AJ69" s="23">
        <f>'Ingreso de Datos 2021'!M15</f>
        <v>0</v>
      </c>
    </row>
    <row r="70" spans="1:36" ht="12.75" customHeight="1" x14ac:dyDescent="0.2">
      <c r="A70" s="171"/>
      <c r="B70" s="148"/>
      <c r="C70" s="11" t="s">
        <v>3</v>
      </c>
      <c r="D70" s="141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2">
        <v>0</v>
      </c>
      <c r="AG70" s="142">
        <v>0</v>
      </c>
      <c r="AH70" s="142">
        <v>0</v>
      </c>
      <c r="AI70" s="24">
        <f>'Ingreso de Datos 2021'!L16</f>
        <v>0</v>
      </c>
      <c r="AJ70" s="24">
        <f>'Ingreso de Datos 2021'!M16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139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0">
        <v>0</v>
      </c>
      <c r="AC71" s="140">
        <v>0</v>
      </c>
      <c r="AD71" s="140">
        <v>0</v>
      </c>
      <c r="AE71" s="140">
        <v>0</v>
      </c>
      <c r="AF71" s="140">
        <v>0</v>
      </c>
      <c r="AG71" s="140">
        <v>1441</v>
      </c>
      <c r="AH71" s="140">
        <v>718</v>
      </c>
      <c r="AI71" s="23">
        <f>'Ingreso de Datos 2021'!L17</f>
        <v>568</v>
      </c>
      <c r="AJ71" s="23">
        <f>'Ingreso de Datos 2021'!M17</f>
        <v>1505</v>
      </c>
    </row>
    <row r="72" spans="1:36" ht="12.75" customHeight="1" x14ac:dyDescent="0.2">
      <c r="A72" s="171"/>
      <c r="B72" s="148"/>
      <c r="C72" s="11" t="s">
        <v>3</v>
      </c>
      <c r="D72" s="141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0</v>
      </c>
      <c r="AG72" s="142">
        <v>1364075.2</v>
      </c>
      <c r="AH72" s="142">
        <v>659461.06000000006</v>
      </c>
      <c r="AI72" s="24">
        <f>'Ingreso de Datos 2021'!L18</f>
        <v>502777.30000000005</v>
      </c>
      <c r="AJ72" s="24">
        <f>'Ingreso de Datos 2021'!M18</f>
        <v>1486977.0459999999</v>
      </c>
    </row>
    <row r="73" spans="1:36" ht="12.75" customHeight="1" x14ac:dyDescent="0.2">
      <c r="A73" s="171"/>
      <c r="B73" s="147" t="s">
        <v>52</v>
      </c>
      <c r="C73" s="10" t="s">
        <v>0</v>
      </c>
      <c r="D73" s="139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40">
        <v>0</v>
      </c>
      <c r="AF73" s="140">
        <v>0</v>
      </c>
      <c r="AG73" s="140">
        <v>2049</v>
      </c>
      <c r="AH73" s="140">
        <v>1830</v>
      </c>
      <c r="AI73" s="23">
        <f>'Ingreso de Datos 2021'!L19</f>
        <v>0</v>
      </c>
      <c r="AJ73" s="23">
        <f>'Ingreso de Datos 2021'!M19</f>
        <v>2</v>
      </c>
    </row>
    <row r="74" spans="1:36" ht="12.75" customHeight="1" x14ac:dyDescent="0.2">
      <c r="A74" s="172"/>
      <c r="B74" s="148"/>
      <c r="C74" s="11" t="s">
        <v>3</v>
      </c>
      <c r="D74" s="141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142">
        <v>0</v>
      </c>
      <c r="AD74" s="142">
        <v>0</v>
      </c>
      <c r="AE74" s="142">
        <v>0</v>
      </c>
      <c r="AF74" s="142">
        <v>0</v>
      </c>
      <c r="AG74" s="142">
        <v>915971.84100000001</v>
      </c>
      <c r="AH74" s="142">
        <v>987685.44</v>
      </c>
      <c r="AI74" s="24">
        <f>'Ingreso de Datos 2021'!L20</f>
        <v>20259</v>
      </c>
      <c r="AJ74" s="24">
        <f>'Ingreso de Datos 2021'!M20</f>
        <v>2771.99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139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40">
        <v>0</v>
      </c>
      <c r="AF75" s="140">
        <v>0</v>
      </c>
      <c r="AG75" s="140">
        <v>0</v>
      </c>
      <c r="AH75" s="140">
        <v>0</v>
      </c>
      <c r="AI75" s="23">
        <f>'Ingreso de Datos 2021'!L21</f>
        <v>0</v>
      </c>
      <c r="AJ75" s="23">
        <f>'Ingreso de Datos 2021'!M21</f>
        <v>0</v>
      </c>
    </row>
    <row r="76" spans="1:36" ht="12.75" customHeight="1" x14ac:dyDescent="0.2">
      <c r="A76" s="158"/>
      <c r="B76" s="148"/>
      <c r="C76" s="11" t="s">
        <v>3</v>
      </c>
      <c r="D76" s="141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24">
        <f>'Ingreso de Datos 2021'!L22</f>
        <v>0</v>
      </c>
      <c r="AJ76" s="24">
        <f>'Ingreso de Datos 2021'!M22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139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40">
        <v>0</v>
      </c>
      <c r="AF77" s="140">
        <v>0</v>
      </c>
      <c r="AG77" s="140">
        <v>0</v>
      </c>
      <c r="AH77" s="140">
        <v>0</v>
      </c>
      <c r="AI77" s="23">
        <f>'Ingreso de Datos 2021'!L23</f>
        <v>0</v>
      </c>
      <c r="AJ77" s="23">
        <f>'Ingreso de Datos 2021'!M23</f>
        <v>0</v>
      </c>
    </row>
    <row r="78" spans="1:36" ht="12.75" customHeight="1" x14ac:dyDescent="0.2">
      <c r="A78" s="158"/>
      <c r="B78" s="148"/>
      <c r="C78" s="11" t="s">
        <v>3</v>
      </c>
      <c r="D78" s="141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  <c r="AH78" s="142">
        <v>0</v>
      </c>
      <c r="AI78" s="24">
        <f>'Ingreso de Datos 2021'!L24</f>
        <v>0</v>
      </c>
      <c r="AJ78" s="24">
        <f>'Ingreso de Datos 2021'!M24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139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40">
        <v>0</v>
      </c>
      <c r="AF79" s="140">
        <v>0</v>
      </c>
      <c r="AG79" s="140">
        <v>5</v>
      </c>
      <c r="AH79" s="140">
        <v>9</v>
      </c>
      <c r="AI79" s="23">
        <f>'Ingreso de Datos 2021'!L25</f>
        <v>18</v>
      </c>
      <c r="AJ79" s="23">
        <f>'Ingreso de Datos 2021'!M25</f>
        <v>109</v>
      </c>
    </row>
    <row r="80" spans="1:36" ht="12.75" customHeight="1" x14ac:dyDescent="0.2">
      <c r="A80" s="158"/>
      <c r="B80" s="148"/>
      <c r="C80" s="11" t="s">
        <v>3</v>
      </c>
      <c r="D80" s="141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  <c r="AF80" s="142">
        <v>0</v>
      </c>
      <c r="AG80" s="142">
        <v>1265</v>
      </c>
      <c r="AH80" s="142">
        <v>3226</v>
      </c>
      <c r="AI80" s="24">
        <f>'Ingreso de Datos 2021'!L26</f>
        <v>5421</v>
      </c>
      <c r="AJ80" s="24">
        <f>'Ingreso de Datos 2021'!M26</f>
        <v>34678</v>
      </c>
    </row>
    <row r="81" spans="1:36" ht="12.75" customHeight="1" x14ac:dyDescent="0.2">
      <c r="A81" s="158"/>
      <c r="B81" s="147" t="s">
        <v>28</v>
      </c>
      <c r="C81" s="10" t="s">
        <v>0</v>
      </c>
      <c r="D81" s="139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40">
        <v>0</v>
      </c>
      <c r="AF81" s="140">
        <v>0</v>
      </c>
      <c r="AG81" s="140">
        <v>0</v>
      </c>
      <c r="AH81" s="140">
        <v>0</v>
      </c>
      <c r="AI81" s="23">
        <f>'Ingreso de Datos 2021'!L27</f>
        <v>0</v>
      </c>
      <c r="AJ81" s="23">
        <f>'Ingreso de Datos 2021'!M27</f>
        <v>0</v>
      </c>
    </row>
    <row r="82" spans="1:36" ht="12.75" customHeight="1" x14ac:dyDescent="0.2">
      <c r="A82" s="158"/>
      <c r="B82" s="148"/>
      <c r="C82" s="11" t="s">
        <v>3</v>
      </c>
      <c r="D82" s="141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0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2">
        <v>0</v>
      </c>
      <c r="AC82" s="142">
        <v>0</v>
      </c>
      <c r="AD82" s="142">
        <v>0</v>
      </c>
      <c r="AE82" s="142">
        <v>0</v>
      </c>
      <c r="AF82" s="142">
        <v>0</v>
      </c>
      <c r="AG82" s="142">
        <v>0</v>
      </c>
      <c r="AH82" s="142">
        <v>0</v>
      </c>
      <c r="AI82" s="24">
        <f>'Ingreso de Datos 2021'!L28</f>
        <v>0</v>
      </c>
      <c r="AJ82" s="24">
        <f>'Ingreso de Datos 2021'!M28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139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  <c r="AH83" s="140">
        <v>0</v>
      </c>
      <c r="AI83" s="23">
        <f>'Ingreso de Datos 2021'!L29</f>
        <v>0</v>
      </c>
      <c r="AJ83" s="23">
        <f>'Ingreso de Datos 2021'!M29</f>
        <v>0</v>
      </c>
    </row>
    <row r="84" spans="1:36" ht="21" customHeight="1" x14ac:dyDescent="0.2">
      <c r="A84" s="158"/>
      <c r="B84" s="148"/>
      <c r="C84" s="11" t="s">
        <v>3</v>
      </c>
      <c r="D84" s="141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2">
        <v>0</v>
      </c>
      <c r="AA84" s="142">
        <v>0</v>
      </c>
      <c r="AB84" s="142">
        <v>0</v>
      </c>
      <c r="AC84" s="142">
        <v>0</v>
      </c>
      <c r="AD84" s="142">
        <v>0</v>
      </c>
      <c r="AE84" s="142">
        <v>0</v>
      </c>
      <c r="AF84" s="142">
        <v>0</v>
      </c>
      <c r="AG84" s="142">
        <v>0</v>
      </c>
      <c r="AH84" s="142">
        <v>0</v>
      </c>
      <c r="AI84" s="24">
        <f>'Ingreso de Datos 2021'!L30</f>
        <v>0</v>
      </c>
      <c r="AJ84" s="24">
        <f>'Ingreso de Datos 2021'!M30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139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40">
        <v>0</v>
      </c>
      <c r="AF85" s="140">
        <v>0</v>
      </c>
      <c r="AG85" s="140">
        <v>584</v>
      </c>
      <c r="AH85" s="140">
        <v>647</v>
      </c>
      <c r="AI85" s="23">
        <f>'Ingreso de Datos 2021'!L31</f>
        <v>4</v>
      </c>
      <c r="AJ85" s="23">
        <f>'Ingreso de Datos 2021'!M31</f>
        <v>11</v>
      </c>
    </row>
    <row r="86" spans="1:36" ht="12.75" customHeight="1" x14ac:dyDescent="0.2">
      <c r="A86" s="158"/>
      <c r="B86" s="148"/>
      <c r="C86" s="11" t="s">
        <v>3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2">
        <v>0</v>
      </c>
      <c r="AE86" s="142">
        <v>0</v>
      </c>
      <c r="AF86" s="142">
        <v>0</v>
      </c>
      <c r="AG86" s="142">
        <v>259060</v>
      </c>
      <c r="AH86" s="142">
        <v>257510</v>
      </c>
      <c r="AI86" s="24">
        <f>'Ingreso de Datos 2021'!L32</f>
        <v>2400</v>
      </c>
      <c r="AJ86" s="24">
        <f>'Ingreso de Datos 2021'!M32</f>
        <v>6400</v>
      </c>
    </row>
    <row r="87" spans="1:36" ht="18.75" customHeight="1" x14ac:dyDescent="0.2">
      <c r="A87" s="158"/>
      <c r="B87" s="147" t="s">
        <v>71</v>
      </c>
      <c r="C87" s="10" t="s">
        <v>0</v>
      </c>
      <c r="D87" s="139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R87" s="140">
        <v>0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40">
        <v>0</v>
      </c>
      <c r="AF87" s="140">
        <v>0</v>
      </c>
      <c r="AG87" s="140">
        <v>0</v>
      </c>
      <c r="AH87" s="140">
        <v>0</v>
      </c>
      <c r="AI87" s="23">
        <f>'Ingreso de Datos 2021'!L33</f>
        <v>0</v>
      </c>
      <c r="AJ87" s="23">
        <f>'Ingreso de Datos 2021'!M33</f>
        <v>0</v>
      </c>
    </row>
    <row r="88" spans="1:36" ht="18.75" customHeight="1" x14ac:dyDescent="0.2">
      <c r="A88" s="158"/>
      <c r="B88" s="148"/>
      <c r="C88" s="11" t="s">
        <v>3</v>
      </c>
      <c r="D88" s="141">
        <v>0</v>
      </c>
      <c r="E88" s="142">
        <v>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2">
        <v>0</v>
      </c>
      <c r="AF88" s="142">
        <v>0</v>
      </c>
      <c r="AG88" s="142">
        <v>0</v>
      </c>
      <c r="AH88" s="142">
        <v>0</v>
      </c>
      <c r="AI88" s="24">
        <f>'Ingreso de Datos 2021'!L34</f>
        <v>0</v>
      </c>
      <c r="AJ88" s="24">
        <f>'Ingreso de Datos 2021'!M34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139"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>
        <v>0</v>
      </c>
      <c r="AG89" s="140">
        <v>1191</v>
      </c>
      <c r="AH89" s="140">
        <v>1647</v>
      </c>
      <c r="AI89" s="23">
        <f>'Ingreso de Datos 2021'!L35</f>
        <v>0</v>
      </c>
      <c r="AJ89" s="23">
        <f>'Ingreso de Datos 2021'!M35</f>
        <v>0</v>
      </c>
    </row>
    <row r="90" spans="1:36" ht="12.75" customHeight="1" x14ac:dyDescent="0.2">
      <c r="A90" s="159"/>
      <c r="B90" s="148"/>
      <c r="C90" s="11" t="s">
        <v>3</v>
      </c>
      <c r="D90" s="141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42">
        <v>0</v>
      </c>
      <c r="AG90" s="142">
        <v>555006</v>
      </c>
      <c r="AH90" s="142">
        <v>767502</v>
      </c>
      <c r="AI90" s="24">
        <f>'Ingreso de Datos 2021'!L36</f>
        <v>0</v>
      </c>
      <c r="AJ90" s="24">
        <f>'Ingreso de Datos 2021'!M36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139"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40">
        <v>0</v>
      </c>
      <c r="R91" s="140">
        <v>0</v>
      </c>
      <c r="S91" s="140">
        <v>0</v>
      </c>
      <c r="T91" s="140">
        <v>0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40">
        <v>0</v>
      </c>
      <c r="AF91" s="140">
        <v>0</v>
      </c>
      <c r="AG91" s="140">
        <v>4715</v>
      </c>
      <c r="AH91" s="140">
        <v>6155</v>
      </c>
      <c r="AI91" s="23">
        <f>'Ingreso de Datos 2021'!L37</f>
        <v>419</v>
      </c>
      <c r="AJ91" s="23">
        <f>'Ingreso de Datos 2021'!M37</f>
        <v>782</v>
      </c>
    </row>
    <row r="92" spans="1:36" ht="21" customHeight="1" x14ac:dyDescent="0.2">
      <c r="A92" s="158"/>
      <c r="B92" s="148"/>
      <c r="C92" s="11" t="s">
        <v>3</v>
      </c>
      <c r="D92" s="141">
        <v>0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0</v>
      </c>
      <c r="AF92" s="142">
        <v>0</v>
      </c>
      <c r="AG92" s="142">
        <v>818641.62</v>
      </c>
      <c r="AH92" s="142">
        <v>989728.24</v>
      </c>
      <c r="AI92" s="24">
        <f>'Ingreso de Datos 2021'!L38</f>
        <v>23322.5</v>
      </c>
      <c r="AJ92" s="24">
        <f>'Ingreso de Datos 2021'!M38</f>
        <v>120883.49</v>
      </c>
    </row>
    <row r="93" spans="1:36" ht="12.75" customHeight="1" x14ac:dyDescent="0.2">
      <c r="A93" s="158"/>
      <c r="B93" s="147" t="s">
        <v>6</v>
      </c>
      <c r="C93" s="10" t="s">
        <v>0</v>
      </c>
      <c r="D93" s="139"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40">
        <v>0</v>
      </c>
      <c r="AF93" s="140">
        <v>0</v>
      </c>
      <c r="AG93" s="140">
        <v>0</v>
      </c>
      <c r="AH93" s="140">
        <v>0</v>
      </c>
      <c r="AI93" s="23">
        <f>'Ingreso de Datos 2021'!L39</f>
        <v>0</v>
      </c>
      <c r="AJ93" s="23">
        <f>'Ingreso de Datos 2021'!M39</f>
        <v>0</v>
      </c>
    </row>
    <row r="94" spans="1:36" ht="12.75" customHeight="1" x14ac:dyDescent="0.2">
      <c r="A94" s="158"/>
      <c r="B94" s="148"/>
      <c r="C94" s="11" t="s">
        <v>3</v>
      </c>
      <c r="D94" s="141">
        <v>0</v>
      </c>
      <c r="E94" s="142"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42">
        <v>0</v>
      </c>
      <c r="AG94" s="142">
        <v>0</v>
      </c>
      <c r="AH94" s="142">
        <v>0</v>
      </c>
      <c r="AI94" s="24">
        <f>'Ingreso de Datos 2021'!L40</f>
        <v>0</v>
      </c>
      <c r="AJ94" s="24">
        <f>'Ingreso de Datos 2021'!M40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139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0</v>
      </c>
      <c r="AA95" s="140">
        <v>0</v>
      </c>
      <c r="AB95" s="140">
        <v>0</v>
      </c>
      <c r="AC95" s="140">
        <v>0</v>
      </c>
      <c r="AD95" s="140">
        <v>0</v>
      </c>
      <c r="AE95" s="140">
        <v>0</v>
      </c>
      <c r="AF95" s="140">
        <v>0</v>
      </c>
      <c r="AG95" s="140">
        <v>0</v>
      </c>
      <c r="AH95" s="140">
        <v>0</v>
      </c>
      <c r="AI95" s="23">
        <f>'Ingreso de Datos 2021'!L41</f>
        <v>0</v>
      </c>
      <c r="AJ95" s="23">
        <f>'Ingreso de Datos 2021'!M41</f>
        <v>0</v>
      </c>
    </row>
    <row r="96" spans="1:36" ht="12.75" customHeight="1" x14ac:dyDescent="0.2">
      <c r="A96" s="158"/>
      <c r="B96" s="148"/>
      <c r="C96" s="11" t="s">
        <v>3</v>
      </c>
      <c r="D96" s="141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  <c r="AF96" s="142">
        <v>0</v>
      </c>
      <c r="AG96" s="142">
        <v>0</v>
      </c>
      <c r="AH96" s="142">
        <v>0</v>
      </c>
      <c r="AI96" s="24">
        <f>'Ingreso de Datos 2021'!L42</f>
        <v>0</v>
      </c>
      <c r="AJ96" s="24">
        <f>'Ingreso de Datos 2021'!M42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139"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  <c r="AC97" s="140">
        <v>0</v>
      </c>
      <c r="AD97" s="140">
        <v>0</v>
      </c>
      <c r="AE97" s="140">
        <v>0</v>
      </c>
      <c r="AF97" s="140">
        <v>0</v>
      </c>
      <c r="AG97" s="140">
        <v>0</v>
      </c>
      <c r="AH97" s="140">
        <v>0</v>
      </c>
      <c r="AI97" s="23">
        <f>'Ingreso de Datos 2021'!L45</f>
        <v>0</v>
      </c>
      <c r="AJ97" s="23">
        <f>'Ingreso de Datos 2021'!M45</f>
        <v>0</v>
      </c>
    </row>
    <row r="98" spans="1:38" ht="12.75" customHeight="1" x14ac:dyDescent="0.2">
      <c r="A98" s="158"/>
      <c r="B98" s="148"/>
      <c r="C98" s="11" t="s">
        <v>3</v>
      </c>
      <c r="D98" s="141">
        <v>0</v>
      </c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>
        <v>0</v>
      </c>
      <c r="W98" s="142">
        <v>0</v>
      </c>
      <c r="X98" s="142">
        <v>0</v>
      </c>
      <c r="Y98" s="142">
        <v>0</v>
      </c>
      <c r="Z98" s="142">
        <v>0</v>
      </c>
      <c r="AA98" s="142">
        <v>0</v>
      </c>
      <c r="AB98" s="142">
        <v>0</v>
      </c>
      <c r="AC98" s="142">
        <v>0</v>
      </c>
      <c r="AD98" s="142">
        <v>0</v>
      </c>
      <c r="AE98" s="142">
        <v>0</v>
      </c>
      <c r="AF98" s="142">
        <v>0</v>
      </c>
      <c r="AG98" s="142">
        <v>0</v>
      </c>
      <c r="AH98" s="142">
        <v>0</v>
      </c>
      <c r="AI98" s="24">
        <f>'Ingreso de Datos 2021'!L46</f>
        <v>0</v>
      </c>
      <c r="AJ98" s="24">
        <f>'Ingreso de Datos 2021'!M46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139"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0">
        <v>0</v>
      </c>
      <c r="Y99" s="140">
        <v>0</v>
      </c>
      <c r="Z99" s="140">
        <v>0</v>
      </c>
      <c r="AA99" s="140">
        <v>0</v>
      </c>
      <c r="AB99" s="140">
        <v>0</v>
      </c>
      <c r="AC99" s="140">
        <v>0</v>
      </c>
      <c r="AD99" s="140">
        <v>0</v>
      </c>
      <c r="AE99" s="140">
        <v>0</v>
      </c>
      <c r="AF99" s="140">
        <v>0</v>
      </c>
      <c r="AG99" s="140">
        <v>93</v>
      </c>
      <c r="AH99" s="140">
        <v>996</v>
      </c>
      <c r="AI99" s="23">
        <f>'Ingreso de Datos 2021'!L47</f>
        <v>1</v>
      </c>
      <c r="AJ99" s="23">
        <f>'Ingreso de Datos 2021'!M47</f>
        <v>4</v>
      </c>
    </row>
    <row r="100" spans="1:38" ht="12.75" customHeight="1" x14ac:dyDescent="0.2">
      <c r="A100" s="159"/>
      <c r="B100" s="148"/>
      <c r="C100" s="11" t="s">
        <v>3</v>
      </c>
      <c r="D100" s="141">
        <v>0</v>
      </c>
      <c r="E100" s="142">
        <v>0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0</v>
      </c>
      <c r="AG100" s="142">
        <v>13107</v>
      </c>
      <c r="AH100" s="142">
        <v>195625.37</v>
      </c>
      <c r="AI100" s="24">
        <f>'Ingreso de Datos 2021'!L48</f>
        <v>2016</v>
      </c>
      <c r="AJ100" s="24">
        <f>'Ingreso de Datos 2021'!M48</f>
        <v>39147.53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139">
        <v>0</v>
      </c>
      <c r="E101" s="140"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0</v>
      </c>
      <c r="Q101" s="140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0</v>
      </c>
      <c r="W101" s="140">
        <v>0</v>
      </c>
      <c r="X101" s="140">
        <v>0</v>
      </c>
      <c r="Y101" s="140">
        <v>0</v>
      </c>
      <c r="Z101" s="140">
        <v>0</v>
      </c>
      <c r="AA101" s="140">
        <v>0</v>
      </c>
      <c r="AB101" s="140">
        <v>0</v>
      </c>
      <c r="AC101" s="140">
        <v>0</v>
      </c>
      <c r="AD101" s="140">
        <v>0</v>
      </c>
      <c r="AE101" s="140">
        <v>0</v>
      </c>
      <c r="AF101" s="140">
        <v>0</v>
      </c>
      <c r="AG101" s="140">
        <v>340</v>
      </c>
      <c r="AH101" s="140">
        <v>967</v>
      </c>
      <c r="AI101" s="23">
        <f>'Ingreso de Datos 2021'!L49</f>
        <v>543</v>
      </c>
      <c r="AJ101" s="23">
        <f>'Ingreso de Datos 2021'!M49</f>
        <v>2311</v>
      </c>
    </row>
    <row r="102" spans="1:38" ht="12.75" customHeight="1" x14ac:dyDescent="0.2">
      <c r="A102" s="172"/>
      <c r="B102" s="148"/>
      <c r="C102" s="11" t="s">
        <v>3</v>
      </c>
      <c r="D102" s="141">
        <v>0</v>
      </c>
      <c r="E102" s="142">
        <v>0</v>
      </c>
      <c r="F102" s="142">
        <v>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  <c r="AF102" s="142">
        <v>0</v>
      </c>
      <c r="AG102" s="142">
        <v>59877.599999999999</v>
      </c>
      <c r="AH102" s="142">
        <v>86913.34</v>
      </c>
      <c r="AI102" s="24">
        <f>'Ingreso de Datos 2021'!L50</f>
        <v>13638.084110282438</v>
      </c>
      <c r="AJ102" s="24">
        <f>'Ingreso de Datos 2021'!M50</f>
        <v>75488.90667833398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4">E114+E116+E118+E120+E122+E124+E126+E128+E130+E132+E134+E136+E138+E140+E142+E144+E146+E148+E150+E152</f>
        <v>0</v>
      </c>
      <c r="F111" s="62">
        <f t="shared" si="84"/>
        <v>0</v>
      </c>
      <c r="G111" s="62">
        <f t="shared" si="84"/>
        <v>0</v>
      </c>
      <c r="H111" s="62">
        <f t="shared" si="84"/>
        <v>0</v>
      </c>
      <c r="I111" s="62">
        <f t="shared" si="84"/>
        <v>0</v>
      </c>
      <c r="J111" s="62">
        <f t="shared" si="84"/>
        <v>0</v>
      </c>
      <c r="K111" s="62">
        <f t="shared" si="84"/>
        <v>0</v>
      </c>
      <c r="L111" s="62">
        <f t="shared" si="84"/>
        <v>0</v>
      </c>
      <c r="M111" s="62">
        <f t="shared" si="84"/>
        <v>0</v>
      </c>
      <c r="N111" s="62">
        <f t="shared" si="84"/>
        <v>0</v>
      </c>
      <c r="O111" s="62">
        <f t="shared" si="84"/>
        <v>0</v>
      </c>
      <c r="P111" s="62">
        <f t="shared" si="84"/>
        <v>0</v>
      </c>
      <c r="Q111" s="62">
        <f t="shared" si="84"/>
        <v>0</v>
      </c>
      <c r="R111" s="62">
        <f t="shared" si="84"/>
        <v>0</v>
      </c>
      <c r="S111" s="62">
        <f t="shared" si="84"/>
        <v>0</v>
      </c>
      <c r="T111" s="62">
        <f t="shared" si="84"/>
        <v>0</v>
      </c>
      <c r="U111" s="62">
        <f t="shared" si="84"/>
        <v>0</v>
      </c>
      <c r="V111" s="62">
        <f t="shared" si="84"/>
        <v>0</v>
      </c>
      <c r="W111" s="62">
        <f t="shared" si="84"/>
        <v>0</v>
      </c>
      <c r="X111" s="62">
        <f t="shared" si="84"/>
        <v>0</v>
      </c>
      <c r="Y111" s="62">
        <f t="shared" si="84"/>
        <v>0</v>
      </c>
      <c r="Z111" s="62">
        <f t="shared" si="84"/>
        <v>0</v>
      </c>
      <c r="AA111" s="62">
        <f t="shared" si="84"/>
        <v>0</v>
      </c>
      <c r="AB111" s="62">
        <f t="shared" si="84"/>
        <v>0</v>
      </c>
      <c r="AC111" s="62">
        <f t="shared" si="84"/>
        <v>0</v>
      </c>
      <c r="AD111" s="62">
        <f t="shared" si="84"/>
        <v>0</v>
      </c>
      <c r="AE111" s="62">
        <f t="shared" si="84"/>
        <v>0</v>
      </c>
      <c r="AF111" s="62">
        <f t="shared" si="84"/>
        <v>0</v>
      </c>
      <c r="AG111" s="62"/>
      <c r="AH111" s="62">
        <f t="shared" ref="AH111" si="85">AH114+AH116+AH118+AH120+AH122+AH124+AH126+AH128+AH130+AH132+AH134+AH136+AH138+AH140+AH142+AH144+AH146+AH148+AH150+AH152</f>
        <v>0</v>
      </c>
      <c r="AI111" s="62">
        <f t="shared" si="84"/>
        <v>0</v>
      </c>
      <c r="AJ111" s="41">
        <f>SUM(D111:AI111)</f>
        <v>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86">E115+E117+E119+E121+E123+E125+E127+E129+E131+E133+E135+E137+E139+E141+E143+E145+E147+E149+E151+E153</f>
        <v>0</v>
      </c>
      <c r="F112" s="63">
        <f t="shared" si="86"/>
        <v>0</v>
      </c>
      <c r="G112" s="63">
        <f t="shared" si="86"/>
        <v>0</v>
      </c>
      <c r="H112" s="63">
        <f t="shared" si="86"/>
        <v>0</v>
      </c>
      <c r="I112" s="63">
        <f t="shared" si="86"/>
        <v>0</v>
      </c>
      <c r="J112" s="63">
        <f t="shared" si="86"/>
        <v>0</v>
      </c>
      <c r="K112" s="63">
        <f t="shared" si="86"/>
        <v>0</v>
      </c>
      <c r="L112" s="63">
        <f t="shared" si="86"/>
        <v>0</v>
      </c>
      <c r="M112" s="63">
        <f t="shared" si="86"/>
        <v>0</v>
      </c>
      <c r="N112" s="63">
        <f t="shared" si="86"/>
        <v>0</v>
      </c>
      <c r="O112" s="63">
        <f t="shared" si="86"/>
        <v>0</v>
      </c>
      <c r="P112" s="63">
        <f t="shared" si="86"/>
        <v>0</v>
      </c>
      <c r="Q112" s="63">
        <f t="shared" si="86"/>
        <v>0</v>
      </c>
      <c r="R112" s="63">
        <f t="shared" si="86"/>
        <v>0</v>
      </c>
      <c r="S112" s="63">
        <f t="shared" si="86"/>
        <v>0</v>
      </c>
      <c r="T112" s="63">
        <f t="shared" si="86"/>
        <v>0</v>
      </c>
      <c r="U112" s="63">
        <f t="shared" si="86"/>
        <v>0</v>
      </c>
      <c r="V112" s="63">
        <f t="shared" si="86"/>
        <v>0</v>
      </c>
      <c r="W112" s="63">
        <f t="shared" si="86"/>
        <v>0</v>
      </c>
      <c r="X112" s="63">
        <f t="shared" si="86"/>
        <v>0</v>
      </c>
      <c r="Y112" s="63">
        <f t="shared" si="86"/>
        <v>0</v>
      </c>
      <c r="Z112" s="63">
        <f t="shared" si="86"/>
        <v>0</v>
      </c>
      <c r="AA112" s="63">
        <f t="shared" si="86"/>
        <v>0</v>
      </c>
      <c r="AB112" s="63">
        <f t="shared" si="86"/>
        <v>0</v>
      </c>
      <c r="AC112" s="63">
        <f t="shared" si="86"/>
        <v>0</v>
      </c>
      <c r="AD112" s="63">
        <f t="shared" si="86"/>
        <v>0</v>
      </c>
      <c r="AE112" s="63">
        <f t="shared" si="86"/>
        <v>0</v>
      </c>
      <c r="AF112" s="63">
        <f t="shared" si="86"/>
        <v>0</v>
      </c>
      <c r="AG112" s="63"/>
      <c r="AH112" s="63">
        <f t="shared" ref="AH112" si="87">AH115+AH117+AH119+AH121+AH123+AH125+AH127+AH129+AH131+AH133+AH135+AH137+AH139+AH141+AH143+AH145+AH147+AH149+AH151+AH153</f>
        <v>0</v>
      </c>
      <c r="AI112" s="63">
        <f t="shared" si="86"/>
        <v>0</v>
      </c>
      <c r="AJ112" s="43">
        <f>SUM(D112:AI112)</f>
        <v>0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140"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0</v>
      </c>
      <c r="N114" s="140">
        <v>0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40">
        <v>0</v>
      </c>
      <c r="U114" s="140">
        <v>0</v>
      </c>
      <c r="V114" s="140">
        <v>0</v>
      </c>
      <c r="W114" s="140">
        <v>0</v>
      </c>
      <c r="X114" s="140">
        <v>0</v>
      </c>
      <c r="Y114" s="140">
        <v>0</v>
      </c>
      <c r="Z114" s="140">
        <v>0</v>
      </c>
      <c r="AA114" s="140">
        <v>0</v>
      </c>
      <c r="AB114" s="140">
        <v>0</v>
      </c>
      <c r="AC114" s="140">
        <v>0</v>
      </c>
      <c r="AD114" s="140">
        <v>0</v>
      </c>
      <c r="AE114" s="140">
        <v>0</v>
      </c>
      <c r="AF114" s="125">
        <v>0</v>
      </c>
      <c r="AG114" s="125">
        <v>0</v>
      </c>
      <c r="AH114" s="125">
        <v>0</v>
      </c>
      <c r="AI114" s="23">
        <f>'Ingreso de Datos 2021'!L65</f>
        <v>0</v>
      </c>
      <c r="AJ114" s="23">
        <f t="shared" ref="AJ114:AJ153" si="88">SUM(D114:AI114)</f>
        <v>0</v>
      </c>
    </row>
    <row r="115" spans="1:36" ht="12.75" customHeight="1" x14ac:dyDescent="0.2">
      <c r="A115" s="171"/>
      <c r="B115" s="148"/>
      <c r="C115" s="58" t="s">
        <v>3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0</v>
      </c>
      <c r="AB115" s="142">
        <v>0</v>
      </c>
      <c r="AC115" s="142">
        <v>0</v>
      </c>
      <c r="AD115" s="142">
        <v>0</v>
      </c>
      <c r="AE115" s="142">
        <v>0</v>
      </c>
      <c r="AF115" s="126">
        <v>0</v>
      </c>
      <c r="AG115" s="126">
        <v>0</v>
      </c>
      <c r="AH115" s="126">
        <v>0</v>
      </c>
      <c r="AI115" s="24">
        <f>'Ingreso de Datos 2021'!L66</f>
        <v>0</v>
      </c>
      <c r="AJ115" s="24">
        <f t="shared" si="88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140"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0</v>
      </c>
      <c r="Q116" s="140">
        <v>0</v>
      </c>
      <c r="R116" s="140">
        <v>0</v>
      </c>
      <c r="S116" s="140">
        <v>0</v>
      </c>
      <c r="T116" s="140">
        <v>0</v>
      </c>
      <c r="U116" s="140">
        <v>0</v>
      </c>
      <c r="V116" s="140">
        <v>0</v>
      </c>
      <c r="W116" s="140">
        <v>0</v>
      </c>
      <c r="X116" s="140">
        <v>0</v>
      </c>
      <c r="Y116" s="140">
        <v>0</v>
      </c>
      <c r="Z116" s="140">
        <v>0</v>
      </c>
      <c r="AA116" s="140">
        <v>0</v>
      </c>
      <c r="AB116" s="140">
        <v>0</v>
      </c>
      <c r="AC116" s="140">
        <v>0</v>
      </c>
      <c r="AD116" s="140">
        <v>0</v>
      </c>
      <c r="AE116" s="140">
        <v>0</v>
      </c>
      <c r="AF116" s="125">
        <v>0</v>
      </c>
      <c r="AG116" s="125">
        <v>0</v>
      </c>
      <c r="AH116" s="125">
        <v>0</v>
      </c>
      <c r="AI116" s="23">
        <f>'Ingreso de Datos 2021'!L67</f>
        <v>0</v>
      </c>
      <c r="AJ116" s="23">
        <f t="shared" si="88"/>
        <v>0</v>
      </c>
    </row>
    <row r="117" spans="1:36" ht="12.75" customHeight="1" x14ac:dyDescent="0.2">
      <c r="A117" s="171"/>
      <c r="B117" s="148"/>
      <c r="C117" s="11" t="s">
        <v>3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0</v>
      </c>
      <c r="AC117" s="142">
        <v>0</v>
      </c>
      <c r="AD117" s="142">
        <v>0</v>
      </c>
      <c r="AE117" s="142">
        <v>0</v>
      </c>
      <c r="AF117" s="126">
        <v>0</v>
      </c>
      <c r="AG117" s="126">
        <v>0</v>
      </c>
      <c r="AH117" s="126">
        <v>0</v>
      </c>
      <c r="AI117" s="24">
        <f>'Ingreso de Datos 2021'!L68</f>
        <v>0</v>
      </c>
      <c r="AJ117" s="24">
        <f t="shared" si="88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140"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0</v>
      </c>
      <c r="X118" s="140">
        <v>0</v>
      </c>
      <c r="Y118" s="140">
        <v>0</v>
      </c>
      <c r="Z118" s="140">
        <v>0</v>
      </c>
      <c r="AA118" s="140">
        <v>0</v>
      </c>
      <c r="AB118" s="140">
        <v>0</v>
      </c>
      <c r="AC118" s="140">
        <v>0</v>
      </c>
      <c r="AD118" s="140">
        <v>0</v>
      </c>
      <c r="AE118" s="140">
        <v>0</v>
      </c>
      <c r="AF118" s="125">
        <v>0</v>
      </c>
      <c r="AG118" s="125">
        <v>0</v>
      </c>
      <c r="AH118" s="125">
        <v>0</v>
      </c>
      <c r="AI118" s="23">
        <f>'Ingreso de Datos 2021'!L69</f>
        <v>0</v>
      </c>
      <c r="AJ118" s="23">
        <f t="shared" si="88"/>
        <v>0</v>
      </c>
    </row>
    <row r="119" spans="1:36" ht="12.75" customHeight="1" x14ac:dyDescent="0.2">
      <c r="A119" s="171"/>
      <c r="B119" s="148"/>
      <c r="C119" s="11" t="s">
        <v>3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  <c r="I119" s="142">
        <v>0</v>
      </c>
      <c r="J119" s="142">
        <v>0</v>
      </c>
      <c r="K119" s="142">
        <v>0</v>
      </c>
      <c r="L119" s="142">
        <v>0</v>
      </c>
      <c r="M119" s="142">
        <v>0</v>
      </c>
      <c r="N119" s="142">
        <v>0</v>
      </c>
      <c r="O119" s="142">
        <v>0</v>
      </c>
      <c r="P119" s="142">
        <v>0</v>
      </c>
      <c r="Q119" s="142">
        <v>0</v>
      </c>
      <c r="R119" s="142">
        <v>0</v>
      </c>
      <c r="S119" s="142">
        <v>0</v>
      </c>
      <c r="T119" s="142">
        <v>0</v>
      </c>
      <c r="U119" s="142">
        <v>0</v>
      </c>
      <c r="V119" s="142">
        <v>0</v>
      </c>
      <c r="W119" s="142">
        <v>0</v>
      </c>
      <c r="X119" s="142">
        <v>0</v>
      </c>
      <c r="Y119" s="142">
        <v>0</v>
      </c>
      <c r="Z119" s="142">
        <v>0</v>
      </c>
      <c r="AA119" s="142">
        <v>0</v>
      </c>
      <c r="AB119" s="142">
        <v>0</v>
      </c>
      <c r="AC119" s="142">
        <v>0</v>
      </c>
      <c r="AD119" s="142">
        <v>0</v>
      </c>
      <c r="AE119" s="142">
        <v>0</v>
      </c>
      <c r="AF119" s="126">
        <v>0</v>
      </c>
      <c r="AG119" s="126">
        <v>0</v>
      </c>
      <c r="AH119" s="126">
        <v>0</v>
      </c>
      <c r="AI119" s="24">
        <f>'Ingreso de Datos 2021'!L70</f>
        <v>0</v>
      </c>
      <c r="AJ119" s="24">
        <f t="shared" si="88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140">
        <v>0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  <c r="L120" s="140">
        <v>0</v>
      </c>
      <c r="M120" s="140">
        <v>0</v>
      </c>
      <c r="N120" s="140">
        <v>0</v>
      </c>
      <c r="O120" s="140">
        <v>0</v>
      </c>
      <c r="P120" s="140">
        <v>0</v>
      </c>
      <c r="Q120" s="140">
        <v>0</v>
      </c>
      <c r="R120" s="140">
        <v>0</v>
      </c>
      <c r="S120" s="140">
        <v>0</v>
      </c>
      <c r="T120" s="140">
        <v>0</v>
      </c>
      <c r="U120" s="140">
        <v>0</v>
      </c>
      <c r="V120" s="140">
        <v>0</v>
      </c>
      <c r="W120" s="140">
        <v>0</v>
      </c>
      <c r="X120" s="140">
        <v>0</v>
      </c>
      <c r="Y120" s="140">
        <v>0</v>
      </c>
      <c r="Z120" s="140">
        <v>0</v>
      </c>
      <c r="AA120" s="140">
        <v>0</v>
      </c>
      <c r="AB120" s="140">
        <v>0</v>
      </c>
      <c r="AC120" s="140">
        <v>0</v>
      </c>
      <c r="AD120" s="140">
        <v>0</v>
      </c>
      <c r="AE120" s="140">
        <v>0</v>
      </c>
      <c r="AF120" s="125">
        <v>0</v>
      </c>
      <c r="AG120" s="125">
        <v>0</v>
      </c>
      <c r="AH120" s="125">
        <v>0</v>
      </c>
      <c r="AI120" s="23">
        <f>'Ingreso de Datos 2021'!L71</f>
        <v>0</v>
      </c>
      <c r="AJ120" s="23">
        <f t="shared" si="88"/>
        <v>0</v>
      </c>
    </row>
    <row r="121" spans="1:36" ht="12.75" customHeight="1" x14ac:dyDescent="0.2">
      <c r="A121" s="171"/>
      <c r="B121" s="148"/>
      <c r="C121" s="11" t="s">
        <v>3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0</v>
      </c>
      <c r="AB121" s="142">
        <v>0</v>
      </c>
      <c r="AC121" s="142">
        <v>0</v>
      </c>
      <c r="AD121" s="142">
        <v>0</v>
      </c>
      <c r="AE121" s="142">
        <v>0</v>
      </c>
      <c r="AF121" s="126">
        <v>0</v>
      </c>
      <c r="AG121" s="126">
        <v>0</v>
      </c>
      <c r="AH121" s="126">
        <v>0</v>
      </c>
      <c r="AI121" s="24">
        <f>'Ingreso de Datos 2021'!L72</f>
        <v>0</v>
      </c>
      <c r="AJ121" s="24">
        <f t="shared" si="88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  <c r="L122" s="140">
        <v>0</v>
      </c>
      <c r="M122" s="140">
        <v>0</v>
      </c>
      <c r="N122" s="140">
        <v>0</v>
      </c>
      <c r="O122" s="140">
        <v>0</v>
      </c>
      <c r="P122" s="140">
        <v>0</v>
      </c>
      <c r="Q122" s="140">
        <v>0</v>
      </c>
      <c r="R122" s="140">
        <v>0</v>
      </c>
      <c r="S122" s="140">
        <v>0</v>
      </c>
      <c r="T122" s="140">
        <v>0</v>
      </c>
      <c r="U122" s="140">
        <v>0</v>
      </c>
      <c r="V122" s="140">
        <v>0</v>
      </c>
      <c r="W122" s="140">
        <v>0</v>
      </c>
      <c r="X122" s="140">
        <v>0</v>
      </c>
      <c r="Y122" s="140">
        <v>0</v>
      </c>
      <c r="Z122" s="140">
        <v>0</v>
      </c>
      <c r="AA122" s="140">
        <v>0</v>
      </c>
      <c r="AB122" s="140">
        <v>0</v>
      </c>
      <c r="AC122" s="140">
        <v>0</v>
      </c>
      <c r="AD122" s="140">
        <v>0</v>
      </c>
      <c r="AE122" s="140">
        <v>0</v>
      </c>
      <c r="AF122" s="125">
        <v>0</v>
      </c>
      <c r="AG122" s="125">
        <v>0</v>
      </c>
      <c r="AH122" s="125">
        <v>0</v>
      </c>
      <c r="AI122" s="23">
        <f>'Ingreso de Datos 2021'!L73</f>
        <v>0</v>
      </c>
      <c r="AJ122" s="23">
        <f t="shared" si="88"/>
        <v>0</v>
      </c>
    </row>
    <row r="123" spans="1:36" ht="12.75" customHeight="1" x14ac:dyDescent="0.2">
      <c r="A123" s="171"/>
      <c r="B123" s="148"/>
      <c r="C123" s="11" t="s">
        <v>3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42">
        <v>0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v>0</v>
      </c>
      <c r="Z123" s="142">
        <v>0</v>
      </c>
      <c r="AA123" s="142">
        <v>0</v>
      </c>
      <c r="AB123" s="142">
        <v>0</v>
      </c>
      <c r="AC123" s="142">
        <v>0</v>
      </c>
      <c r="AD123" s="142">
        <v>0</v>
      </c>
      <c r="AE123" s="142">
        <v>0</v>
      </c>
      <c r="AF123" s="126">
        <v>0</v>
      </c>
      <c r="AG123" s="126">
        <v>0</v>
      </c>
      <c r="AH123" s="126">
        <v>0</v>
      </c>
      <c r="AI123" s="24">
        <f>'Ingreso de Datos 2021'!L74</f>
        <v>0</v>
      </c>
      <c r="AJ123" s="24">
        <f t="shared" si="88"/>
        <v>0</v>
      </c>
    </row>
    <row r="124" spans="1:36" ht="12.75" customHeight="1" x14ac:dyDescent="0.2">
      <c r="A124" s="171"/>
      <c r="B124" s="147" t="s">
        <v>52</v>
      </c>
      <c r="C124" s="10" t="s">
        <v>0</v>
      </c>
      <c r="D124" s="140">
        <v>0</v>
      </c>
      <c r="E124" s="140">
        <v>0</v>
      </c>
      <c r="F124" s="140">
        <v>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0">
        <v>0</v>
      </c>
      <c r="Q124" s="140">
        <v>0</v>
      </c>
      <c r="R124" s="140">
        <v>0</v>
      </c>
      <c r="S124" s="140">
        <v>0</v>
      </c>
      <c r="T124" s="140">
        <v>0</v>
      </c>
      <c r="U124" s="140">
        <v>0</v>
      </c>
      <c r="V124" s="140">
        <v>0</v>
      </c>
      <c r="W124" s="140">
        <v>0</v>
      </c>
      <c r="X124" s="140">
        <v>0</v>
      </c>
      <c r="Y124" s="140">
        <v>0</v>
      </c>
      <c r="Z124" s="140">
        <v>0</v>
      </c>
      <c r="AA124" s="140">
        <v>0</v>
      </c>
      <c r="AB124" s="140">
        <v>0</v>
      </c>
      <c r="AC124" s="140">
        <v>0</v>
      </c>
      <c r="AD124" s="140">
        <v>0</v>
      </c>
      <c r="AE124" s="140">
        <v>0</v>
      </c>
      <c r="AF124" s="125">
        <v>0</v>
      </c>
      <c r="AG124" s="125">
        <v>0</v>
      </c>
      <c r="AH124" s="125">
        <v>0</v>
      </c>
      <c r="AI124" s="23">
        <f>'Ingreso de Datos 2021'!L75</f>
        <v>0</v>
      </c>
      <c r="AJ124" s="23">
        <f t="shared" si="88"/>
        <v>0</v>
      </c>
    </row>
    <row r="125" spans="1:36" ht="12.75" customHeight="1" x14ac:dyDescent="0.2">
      <c r="A125" s="172"/>
      <c r="B125" s="148"/>
      <c r="C125" s="11" t="s">
        <v>3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0</v>
      </c>
      <c r="AB125" s="142">
        <v>0</v>
      </c>
      <c r="AC125" s="142">
        <v>0</v>
      </c>
      <c r="AD125" s="142">
        <v>0</v>
      </c>
      <c r="AE125" s="142">
        <v>0</v>
      </c>
      <c r="AF125" s="126">
        <v>0</v>
      </c>
      <c r="AG125" s="126">
        <v>0</v>
      </c>
      <c r="AH125" s="126">
        <v>0</v>
      </c>
      <c r="AI125" s="24">
        <f>'Ingreso de Datos 2021'!L76</f>
        <v>0</v>
      </c>
      <c r="AJ125" s="24">
        <f t="shared" si="88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140">
        <v>0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0</v>
      </c>
      <c r="Q126" s="140">
        <v>0</v>
      </c>
      <c r="R126" s="140">
        <v>0</v>
      </c>
      <c r="S126" s="140">
        <v>0</v>
      </c>
      <c r="T126" s="140">
        <v>0</v>
      </c>
      <c r="U126" s="140">
        <v>0</v>
      </c>
      <c r="V126" s="140">
        <v>0</v>
      </c>
      <c r="W126" s="140">
        <v>0</v>
      </c>
      <c r="X126" s="140">
        <v>0</v>
      </c>
      <c r="Y126" s="140">
        <v>0</v>
      </c>
      <c r="Z126" s="140">
        <v>0</v>
      </c>
      <c r="AA126" s="140">
        <v>0</v>
      </c>
      <c r="AB126" s="140">
        <v>0</v>
      </c>
      <c r="AC126" s="140">
        <v>0</v>
      </c>
      <c r="AD126" s="140">
        <v>0</v>
      </c>
      <c r="AE126" s="140">
        <v>0</v>
      </c>
      <c r="AF126" s="125">
        <v>0</v>
      </c>
      <c r="AG126" s="125">
        <v>0</v>
      </c>
      <c r="AH126" s="125">
        <v>0</v>
      </c>
      <c r="AI126" s="23">
        <f>'Ingreso de Datos 2021'!L77</f>
        <v>0</v>
      </c>
      <c r="AJ126" s="23">
        <f t="shared" si="88"/>
        <v>0</v>
      </c>
    </row>
    <row r="127" spans="1:36" ht="12.75" customHeight="1" x14ac:dyDescent="0.2">
      <c r="A127" s="158"/>
      <c r="B127" s="148"/>
      <c r="C127" s="11" t="s">
        <v>3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0</v>
      </c>
      <c r="Q127" s="142">
        <v>0</v>
      </c>
      <c r="R127" s="142">
        <v>0</v>
      </c>
      <c r="S127" s="142">
        <v>0</v>
      </c>
      <c r="T127" s="142">
        <v>0</v>
      </c>
      <c r="U127" s="142">
        <v>0</v>
      </c>
      <c r="V127" s="142">
        <v>0</v>
      </c>
      <c r="W127" s="142">
        <v>0</v>
      </c>
      <c r="X127" s="142">
        <v>0</v>
      </c>
      <c r="Y127" s="142">
        <v>0</v>
      </c>
      <c r="Z127" s="142">
        <v>0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  <c r="AF127" s="126">
        <v>0</v>
      </c>
      <c r="AG127" s="126">
        <v>0</v>
      </c>
      <c r="AH127" s="126">
        <v>0</v>
      </c>
      <c r="AI127" s="24">
        <f>'Ingreso de Datos 2021'!L78</f>
        <v>0</v>
      </c>
      <c r="AJ127" s="24">
        <f t="shared" si="88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40">
        <v>0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  <c r="X128" s="140">
        <v>0</v>
      </c>
      <c r="Y128" s="140">
        <v>0</v>
      </c>
      <c r="Z128" s="140">
        <v>0</v>
      </c>
      <c r="AA128" s="140">
        <v>0</v>
      </c>
      <c r="AB128" s="140">
        <v>0</v>
      </c>
      <c r="AC128" s="140">
        <v>0</v>
      </c>
      <c r="AD128" s="140">
        <v>0</v>
      </c>
      <c r="AE128" s="140">
        <v>0</v>
      </c>
      <c r="AF128" s="125">
        <v>0</v>
      </c>
      <c r="AG128" s="125">
        <v>0</v>
      </c>
      <c r="AH128" s="125">
        <v>0</v>
      </c>
      <c r="AI128" s="23">
        <f>'Ingreso de Datos 2021'!L79</f>
        <v>0</v>
      </c>
      <c r="AJ128" s="23">
        <f t="shared" si="88"/>
        <v>0</v>
      </c>
    </row>
    <row r="129" spans="1:36" ht="12.75" customHeight="1" x14ac:dyDescent="0.2">
      <c r="A129" s="158"/>
      <c r="B129" s="148"/>
      <c r="C129" s="11" t="s">
        <v>3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  <c r="I129" s="142">
        <v>0</v>
      </c>
      <c r="J129" s="142">
        <v>0</v>
      </c>
      <c r="K129" s="142">
        <v>0</v>
      </c>
      <c r="L129" s="142">
        <v>0</v>
      </c>
      <c r="M129" s="142">
        <v>0</v>
      </c>
      <c r="N129" s="142">
        <v>0</v>
      </c>
      <c r="O129" s="142">
        <v>0</v>
      </c>
      <c r="P129" s="142">
        <v>0</v>
      </c>
      <c r="Q129" s="142">
        <v>0</v>
      </c>
      <c r="R129" s="142">
        <v>0</v>
      </c>
      <c r="S129" s="142">
        <v>0</v>
      </c>
      <c r="T129" s="142"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v>0</v>
      </c>
      <c r="Z129" s="142">
        <v>0</v>
      </c>
      <c r="AA129" s="142">
        <v>0</v>
      </c>
      <c r="AB129" s="142">
        <v>0</v>
      </c>
      <c r="AC129" s="142">
        <v>0</v>
      </c>
      <c r="AD129" s="142">
        <v>0</v>
      </c>
      <c r="AE129" s="142">
        <v>0</v>
      </c>
      <c r="AF129" s="126">
        <v>0</v>
      </c>
      <c r="AG129" s="126">
        <v>0</v>
      </c>
      <c r="AH129" s="126">
        <v>0</v>
      </c>
      <c r="AI129" s="24">
        <f>'Ingreso de Datos 2021'!L80</f>
        <v>0</v>
      </c>
      <c r="AJ129" s="24">
        <f t="shared" si="88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  <c r="T130" s="140">
        <v>0</v>
      </c>
      <c r="U130" s="140">
        <v>0</v>
      </c>
      <c r="V130" s="140">
        <v>0</v>
      </c>
      <c r="W130" s="140">
        <v>0</v>
      </c>
      <c r="X130" s="140">
        <v>0</v>
      </c>
      <c r="Y130" s="140">
        <v>0</v>
      </c>
      <c r="Z130" s="140">
        <v>0</v>
      </c>
      <c r="AA130" s="140">
        <v>0</v>
      </c>
      <c r="AB130" s="140">
        <v>0</v>
      </c>
      <c r="AC130" s="140">
        <v>0</v>
      </c>
      <c r="AD130" s="140">
        <v>0</v>
      </c>
      <c r="AE130" s="140">
        <v>0</v>
      </c>
      <c r="AF130" s="125">
        <v>0</v>
      </c>
      <c r="AG130" s="125">
        <v>0</v>
      </c>
      <c r="AH130" s="125">
        <v>0</v>
      </c>
      <c r="AI130" s="23">
        <f>'Ingreso de Datos 2021'!L81</f>
        <v>0</v>
      </c>
      <c r="AJ130" s="23">
        <f t="shared" si="88"/>
        <v>0</v>
      </c>
    </row>
    <row r="131" spans="1:36" ht="12.75" customHeight="1" x14ac:dyDescent="0.2">
      <c r="A131" s="158"/>
      <c r="B131" s="148"/>
      <c r="C131" s="11" t="s">
        <v>3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0</v>
      </c>
      <c r="AF131" s="126">
        <v>0</v>
      </c>
      <c r="AG131" s="126">
        <v>0</v>
      </c>
      <c r="AH131" s="126">
        <v>0</v>
      </c>
      <c r="AI131" s="24">
        <f>'Ingreso de Datos 2021'!L82</f>
        <v>0</v>
      </c>
      <c r="AJ131" s="24">
        <f t="shared" si="88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140">
        <v>0</v>
      </c>
      <c r="E132" s="140">
        <v>0</v>
      </c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40">
        <v>0</v>
      </c>
      <c r="V132" s="140">
        <v>0</v>
      </c>
      <c r="W132" s="140">
        <v>0</v>
      </c>
      <c r="X132" s="140">
        <v>0</v>
      </c>
      <c r="Y132" s="140">
        <v>0</v>
      </c>
      <c r="Z132" s="140">
        <v>0</v>
      </c>
      <c r="AA132" s="140">
        <v>0</v>
      </c>
      <c r="AB132" s="140">
        <v>0</v>
      </c>
      <c r="AC132" s="140">
        <v>0</v>
      </c>
      <c r="AD132" s="140">
        <v>0</v>
      </c>
      <c r="AE132" s="140">
        <v>0</v>
      </c>
      <c r="AF132" s="125">
        <v>0</v>
      </c>
      <c r="AG132" s="125">
        <v>0</v>
      </c>
      <c r="AH132" s="125">
        <v>0</v>
      </c>
      <c r="AI132" s="23">
        <f>'Ingreso de Datos 2021'!L83</f>
        <v>0</v>
      </c>
      <c r="AJ132" s="23">
        <f t="shared" si="88"/>
        <v>0</v>
      </c>
    </row>
    <row r="133" spans="1:36" ht="12.75" customHeight="1" x14ac:dyDescent="0.2">
      <c r="A133" s="158"/>
      <c r="B133" s="148"/>
      <c r="C133" s="11" t="s">
        <v>3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42">
        <v>0</v>
      </c>
      <c r="U133" s="142">
        <v>0</v>
      </c>
      <c r="V133" s="142">
        <v>0</v>
      </c>
      <c r="W133" s="142">
        <v>0</v>
      </c>
      <c r="X133" s="142">
        <v>0</v>
      </c>
      <c r="Y133" s="142">
        <v>0</v>
      </c>
      <c r="Z133" s="142">
        <v>0</v>
      </c>
      <c r="AA133" s="142">
        <v>0</v>
      </c>
      <c r="AB133" s="142">
        <v>0</v>
      </c>
      <c r="AC133" s="142">
        <v>0</v>
      </c>
      <c r="AD133" s="142">
        <v>0</v>
      </c>
      <c r="AE133" s="142">
        <v>0</v>
      </c>
      <c r="AF133" s="126">
        <v>0</v>
      </c>
      <c r="AG133" s="126">
        <v>0</v>
      </c>
      <c r="AH133" s="126">
        <v>0</v>
      </c>
      <c r="AI133" s="24">
        <f>'Ingreso de Datos 2021'!L84</f>
        <v>0</v>
      </c>
      <c r="AJ133" s="24">
        <f t="shared" si="88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140">
        <v>0</v>
      </c>
      <c r="O134" s="140">
        <v>0</v>
      </c>
      <c r="P134" s="140">
        <v>0</v>
      </c>
      <c r="Q134" s="140">
        <v>0</v>
      </c>
      <c r="R134" s="140">
        <v>0</v>
      </c>
      <c r="S134" s="140">
        <v>0</v>
      </c>
      <c r="T134" s="140">
        <v>0</v>
      </c>
      <c r="U134" s="140">
        <v>0</v>
      </c>
      <c r="V134" s="140">
        <v>0</v>
      </c>
      <c r="W134" s="140">
        <v>0</v>
      </c>
      <c r="X134" s="140">
        <v>0</v>
      </c>
      <c r="Y134" s="140">
        <v>0</v>
      </c>
      <c r="Z134" s="140">
        <v>0</v>
      </c>
      <c r="AA134" s="140">
        <v>0</v>
      </c>
      <c r="AB134" s="140">
        <v>0</v>
      </c>
      <c r="AC134" s="140">
        <v>0</v>
      </c>
      <c r="AD134" s="140">
        <v>0</v>
      </c>
      <c r="AE134" s="140">
        <v>0</v>
      </c>
      <c r="AF134" s="125">
        <v>0</v>
      </c>
      <c r="AG134" s="125">
        <v>0</v>
      </c>
      <c r="AH134" s="125">
        <v>0</v>
      </c>
      <c r="AI134" s="23">
        <f>'Ingreso de Datos 2021'!L85</f>
        <v>0</v>
      </c>
      <c r="AJ134" s="23">
        <f t="shared" si="88"/>
        <v>0</v>
      </c>
    </row>
    <row r="135" spans="1:36" ht="18.75" customHeight="1" x14ac:dyDescent="0.2">
      <c r="A135" s="158"/>
      <c r="B135" s="148"/>
      <c r="C135" s="11" t="s">
        <v>3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142">
        <v>0</v>
      </c>
      <c r="J135" s="142">
        <v>0</v>
      </c>
      <c r="K135" s="142">
        <v>0</v>
      </c>
      <c r="L135" s="142">
        <v>0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0</v>
      </c>
      <c r="S135" s="142">
        <v>0</v>
      </c>
      <c r="T135" s="142">
        <v>0</v>
      </c>
      <c r="U135" s="142">
        <v>0</v>
      </c>
      <c r="V135" s="142">
        <v>0</v>
      </c>
      <c r="W135" s="142">
        <v>0</v>
      </c>
      <c r="X135" s="142">
        <v>0</v>
      </c>
      <c r="Y135" s="142">
        <v>0</v>
      </c>
      <c r="Z135" s="142">
        <v>0</v>
      </c>
      <c r="AA135" s="142">
        <v>0</v>
      </c>
      <c r="AB135" s="142">
        <v>0</v>
      </c>
      <c r="AC135" s="142">
        <v>0</v>
      </c>
      <c r="AD135" s="142">
        <v>0</v>
      </c>
      <c r="AE135" s="142">
        <v>0</v>
      </c>
      <c r="AF135" s="126">
        <v>0</v>
      </c>
      <c r="AG135" s="126">
        <v>0</v>
      </c>
      <c r="AH135" s="126">
        <v>0</v>
      </c>
      <c r="AI135" s="24">
        <f>'Ingreso de Datos 2021'!L86</f>
        <v>0</v>
      </c>
      <c r="AJ135" s="24">
        <f t="shared" si="88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140">
        <v>0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0">
        <v>0</v>
      </c>
      <c r="S136" s="140">
        <v>0</v>
      </c>
      <c r="T136" s="140">
        <v>0</v>
      </c>
      <c r="U136" s="140">
        <v>0</v>
      </c>
      <c r="V136" s="140">
        <v>0</v>
      </c>
      <c r="W136" s="140">
        <v>0</v>
      </c>
      <c r="X136" s="140">
        <v>0</v>
      </c>
      <c r="Y136" s="140">
        <v>0</v>
      </c>
      <c r="Z136" s="140">
        <v>0</v>
      </c>
      <c r="AA136" s="140">
        <v>0</v>
      </c>
      <c r="AB136" s="140">
        <v>0</v>
      </c>
      <c r="AC136" s="140">
        <v>0</v>
      </c>
      <c r="AD136" s="140">
        <v>0</v>
      </c>
      <c r="AE136" s="140">
        <v>0</v>
      </c>
      <c r="AF136" s="125">
        <v>0</v>
      </c>
      <c r="AG136" s="125">
        <v>0</v>
      </c>
      <c r="AH136" s="125">
        <v>0</v>
      </c>
      <c r="AI136" s="23">
        <f>'Ingreso de Datos 2021'!L87</f>
        <v>0</v>
      </c>
      <c r="AJ136" s="23">
        <f t="shared" si="88"/>
        <v>0</v>
      </c>
    </row>
    <row r="137" spans="1:36" ht="12.75" customHeight="1" x14ac:dyDescent="0.2">
      <c r="A137" s="158"/>
      <c r="B137" s="148"/>
      <c r="C137" s="11" t="s">
        <v>3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142">
        <v>0</v>
      </c>
      <c r="J137" s="142">
        <v>0</v>
      </c>
      <c r="K137" s="142">
        <v>0</v>
      </c>
      <c r="L137" s="142">
        <v>0</v>
      </c>
      <c r="M137" s="142">
        <v>0</v>
      </c>
      <c r="N137" s="142">
        <v>0</v>
      </c>
      <c r="O137" s="142">
        <v>0</v>
      </c>
      <c r="P137" s="142">
        <v>0</v>
      </c>
      <c r="Q137" s="142">
        <v>0</v>
      </c>
      <c r="R137" s="142">
        <v>0</v>
      </c>
      <c r="S137" s="142">
        <v>0</v>
      </c>
      <c r="T137" s="142">
        <v>0</v>
      </c>
      <c r="U137" s="142">
        <v>0</v>
      </c>
      <c r="V137" s="142">
        <v>0</v>
      </c>
      <c r="W137" s="142">
        <v>0</v>
      </c>
      <c r="X137" s="142">
        <v>0</v>
      </c>
      <c r="Y137" s="142">
        <v>0</v>
      </c>
      <c r="Z137" s="142">
        <v>0</v>
      </c>
      <c r="AA137" s="142">
        <v>0</v>
      </c>
      <c r="AB137" s="142">
        <v>0</v>
      </c>
      <c r="AC137" s="142">
        <v>0</v>
      </c>
      <c r="AD137" s="142">
        <v>0</v>
      </c>
      <c r="AE137" s="142">
        <v>0</v>
      </c>
      <c r="AF137" s="126">
        <v>0</v>
      </c>
      <c r="AG137" s="126">
        <v>0</v>
      </c>
      <c r="AH137" s="126">
        <v>0</v>
      </c>
      <c r="AI137" s="24">
        <f>'Ingreso de Datos 2021'!L88</f>
        <v>0</v>
      </c>
      <c r="AJ137" s="24">
        <f t="shared" si="88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0</v>
      </c>
      <c r="M138" s="140">
        <v>0</v>
      </c>
      <c r="N138" s="140">
        <v>0</v>
      </c>
      <c r="O138" s="140">
        <v>0</v>
      </c>
      <c r="P138" s="140">
        <v>0</v>
      </c>
      <c r="Q138" s="140">
        <v>0</v>
      </c>
      <c r="R138" s="140">
        <v>0</v>
      </c>
      <c r="S138" s="140">
        <v>0</v>
      </c>
      <c r="T138" s="140">
        <v>0</v>
      </c>
      <c r="U138" s="140">
        <v>0</v>
      </c>
      <c r="V138" s="140">
        <v>0</v>
      </c>
      <c r="W138" s="140">
        <v>0</v>
      </c>
      <c r="X138" s="140">
        <v>0</v>
      </c>
      <c r="Y138" s="140">
        <v>0</v>
      </c>
      <c r="Z138" s="140">
        <v>0</v>
      </c>
      <c r="AA138" s="140">
        <v>0</v>
      </c>
      <c r="AB138" s="140">
        <v>0</v>
      </c>
      <c r="AC138" s="140">
        <v>0</v>
      </c>
      <c r="AD138" s="140">
        <v>0</v>
      </c>
      <c r="AE138" s="140">
        <v>0</v>
      </c>
      <c r="AF138" s="125">
        <v>0</v>
      </c>
      <c r="AG138" s="125">
        <v>0</v>
      </c>
      <c r="AH138" s="125">
        <v>0</v>
      </c>
      <c r="AI138" s="23">
        <f>'Ingreso de Datos 2021'!L89</f>
        <v>0</v>
      </c>
      <c r="AJ138" s="23">
        <f t="shared" si="88"/>
        <v>0</v>
      </c>
    </row>
    <row r="139" spans="1:36" ht="18.75" customHeight="1" x14ac:dyDescent="0.2">
      <c r="A139" s="158"/>
      <c r="B139" s="148"/>
      <c r="C139" s="11" t="s">
        <v>3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42">
        <v>0</v>
      </c>
      <c r="R139" s="142">
        <v>0</v>
      </c>
      <c r="S139" s="142">
        <v>0</v>
      </c>
      <c r="T139" s="142">
        <v>0</v>
      </c>
      <c r="U139" s="142">
        <v>0</v>
      </c>
      <c r="V139" s="142">
        <v>0</v>
      </c>
      <c r="W139" s="142">
        <v>0</v>
      </c>
      <c r="X139" s="142">
        <v>0</v>
      </c>
      <c r="Y139" s="142">
        <v>0</v>
      </c>
      <c r="Z139" s="142">
        <v>0</v>
      </c>
      <c r="AA139" s="142">
        <v>0</v>
      </c>
      <c r="AB139" s="142">
        <v>0</v>
      </c>
      <c r="AC139" s="142">
        <v>0</v>
      </c>
      <c r="AD139" s="142">
        <v>0</v>
      </c>
      <c r="AE139" s="142">
        <v>0</v>
      </c>
      <c r="AF139" s="126">
        <v>0</v>
      </c>
      <c r="AG139" s="126">
        <v>0</v>
      </c>
      <c r="AH139" s="126">
        <v>0</v>
      </c>
      <c r="AI139" s="24">
        <f>'Ingreso de Datos 2021'!L90</f>
        <v>0</v>
      </c>
      <c r="AJ139" s="24">
        <f t="shared" si="88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140">
        <v>0</v>
      </c>
      <c r="E140" s="140">
        <v>0</v>
      </c>
      <c r="F140" s="140">
        <v>0</v>
      </c>
      <c r="G140" s="140">
        <v>0</v>
      </c>
      <c r="H140" s="140">
        <v>0</v>
      </c>
      <c r="I140" s="140">
        <v>0</v>
      </c>
      <c r="J140" s="140">
        <v>0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0">
        <v>0</v>
      </c>
      <c r="Q140" s="140">
        <v>0</v>
      </c>
      <c r="R140" s="140">
        <v>0</v>
      </c>
      <c r="S140" s="140">
        <v>0</v>
      </c>
      <c r="T140" s="140">
        <v>0</v>
      </c>
      <c r="U140" s="140">
        <v>0</v>
      </c>
      <c r="V140" s="140">
        <v>0</v>
      </c>
      <c r="W140" s="140">
        <v>0</v>
      </c>
      <c r="X140" s="140">
        <v>0</v>
      </c>
      <c r="Y140" s="140">
        <v>0</v>
      </c>
      <c r="Z140" s="140">
        <v>0</v>
      </c>
      <c r="AA140" s="140">
        <v>0</v>
      </c>
      <c r="AB140" s="140">
        <v>0</v>
      </c>
      <c r="AC140" s="140">
        <v>0</v>
      </c>
      <c r="AD140" s="140">
        <v>0</v>
      </c>
      <c r="AE140" s="140">
        <v>0</v>
      </c>
      <c r="AF140" s="125">
        <v>0</v>
      </c>
      <c r="AG140" s="125">
        <v>0</v>
      </c>
      <c r="AH140" s="125">
        <v>0</v>
      </c>
      <c r="AI140" s="23">
        <f>'Ingreso de Datos 2021'!L91</f>
        <v>0</v>
      </c>
      <c r="AJ140" s="23">
        <f t="shared" si="88"/>
        <v>0</v>
      </c>
    </row>
    <row r="141" spans="1:36" ht="12.75" customHeight="1" x14ac:dyDescent="0.2">
      <c r="A141" s="159"/>
      <c r="B141" s="148"/>
      <c r="C141" s="11" t="s">
        <v>3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142">
        <v>0</v>
      </c>
      <c r="J141" s="142">
        <v>0</v>
      </c>
      <c r="K141" s="142">
        <v>0</v>
      </c>
      <c r="L141" s="142">
        <v>0</v>
      </c>
      <c r="M141" s="142">
        <v>0</v>
      </c>
      <c r="N141" s="142">
        <v>0</v>
      </c>
      <c r="O141" s="142">
        <v>0</v>
      </c>
      <c r="P141" s="142">
        <v>0</v>
      </c>
      <c r="Q141" s="142">
        <v>0</v>
      </c>
      <c r="R141" s="142">
        <v>0</v>
      </c>
      <c r="S141" s="142">
        <v>0</v>
      </c>
      <c r="T141" s="142">
        <v>0</v>
      </c>
      <c r="U141" s="142">
        <v>0</v>
      </c>
      <c r="V141" s="142">
        <v>0</v>
      </c>
      <c r="W141" s="142">
        <v>0</v>
      </c>
      <c r="X141" s="142">
        <v>0</v>
      </c>
      <c r="Y141" s="142">
        <v>0</v>
      </c>
      <c r="Z141" s="142">
        <v>0</v>
      </c>
      <c r="AA141" s="142">
        <v>0</v>
      </c>
      <c r="AB141" s="142">
        <v>0</v>
      </c>
      <c r="AC141" s="142">
        <v>0</v>
      </c>
      <c r="AD141" s="142">
        <v>0</v>
      </c>
      <c r="AE141" s="142">
        <v>0</v>
      </c>
      <c r="AF141" s="126">
        <v>0</v>
      </c>
      <c r="AG141" s="126">
        <v>0</v>
      </c>
      <c r="AH141" s="126">
        <v>0</v>
      </c>
      <c r="AI141" s="24">
        <f>'Ingreso de Datos 2021'!L92</f>
        <v>0</v>
      </c>
      <c r="AJ141" s="24">
        <f t="shared" si="88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140">
        <v>0</v>
      </c>
      <c r="E142" s="140"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  <c r="P142" s="140">
        <v>0</v>
      </c>
      <c r="Q142" s="140">
        <v>0</v>
      </c>
      <c r="R142" s="140">
        <v>0</v>
      </c>
      <c r="S142" s="140">
        <v>0</v>
      </c>
      <c r="T142" s="140">
        <v>0</v>
      </c>
      <c r="U142" s="140">
        <v>0</v>
      </c>
      <c r="V142" s="140">
        <v>0</v>
      </c>
      <c r="W142" s="140">
        <v>0</v>
      </c>
      <c r="X142" s="140">
        <v>0</v>
      </c>
      <c r="Y142" s="140">
        <v>0</v>
      </c>
      <c r="Z142" s="140">
        <v>0</v>
      </c>
      <c r="AA142" s="140">
        <v>0</v>
      </c>
      <c r="AB142" s="140">
        <v>0</v>
      </c>
      <c r="AC142" s="140">
        <v>0</v>
      </c>
      <c r="AD142" s="140">
        <v>0</v>
      </c>
      <c r="AE142" s="140">
        <v>0</v>
      </c>
      <c r="AF142" s="125">
        <v>0</v>
      </c>
      <c r="AG142" s="125">
        <v>0</v>
      </c>
      <c r="AH142" s="125">
        <v>0</v>
      </c>
      <c r="AI142" s="23">
        <f>'Ingreso de Datos 2021'!L93</f>
        <v>0</v>
      </c>
      <c r="AJ142" s="23">
        <f t="shared" si="88"/>
        <v>0</v>
      </c>
    </row>
    <row r="143" spans="1:36" ht="28.5" customHeight="1" x14ac:dyDescent="0.2">
      <c r="A143" s="158"/>
      <c r="B143" s="148"/>
      <c r="C143" s="11" t="s">
        <v>3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142">
        <v>0</v>
      </c>
      <c r="J143" s="142">
        <v>0</v>
      </c>
      <c r="K143" s="142">
        <v>0</v>
      </c>
      <c r="L143" s="142">
        <v>0</v>
      </c>
      <c r="M143" s="142">
        <v>0</v>
      </c>
      <c r="N143" s="142">
        <v>0</v>
      </c>
      <c r="O143" s="142">
        <v>0</v>
      </c>
      <c r="P143" s="142">
        <v>0</v>
      </c>
      <c r="Q143" s="142">
        <v>0</v>
      </c>
      <c r="R143" s="142">
        <v>0</v>
      </c>
      <c r="S143" s="142">
        <v>0</v>
      </c>
      <c r="T143" s="142">
        <v>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2">
        <v>0</v>
      </c>
      <c r="AA143" s="142">
        <v>0</v>
      </c>
      <c r="AB143" s="142">
        <v>0</v>
      </c>
      <c r="AC143" s="142">
        <v>0</v>
      </c>
      <c r="AD143" s="142">
        <v>0</v>
      </c>
      <c r="AE143" s="142">
        <v>0</v>
      </c>
      <c r="AF143" s="126">
        <v>0</v>
      </c>
      <c r="AG143" s="126">
        <v>0</v>
      </c>
      <c r="AH143" s="126">
        <v>0</v>
      </c>
      <c r="AI143" s="24">
        <f>'Ingreso de Datos 2021'!L94</f>
        <v>0</v>
      </c>
      <c r="AJ143" s="24">
        <f t="shared" si="88"/>
        <v>0</v>
      </c>
    </row>
    <row r="144" spans="1:36" ht="12.75" customHeight="1" x14ac:dyDescent="0.2">
      <c r="A144" s="158"/>
      <c r="B144" s="147" t="s">
        <v>6</v>
      </c>
      <c r="C144" s="10" t="s">
        <v>0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0</v>
      </c>
      <c r="M144" s="140">
        <v>0</v>
      </c>
      <c r="N144" s="140">
        <v>0</v>
      </c>
      <c r="O144" s="140">
        <v>0</v>
      </c>
      <c r="P144" s="140">
        <v>0</v>
      </c>
      <c r="Q144" s="140">
        <v>0</v>
      </c>
      <c r="R144" s="140">
        <v>0</v>
      </c>
      <c r="S144" s="140">
        <v>0</v>
      </c>
      <c r="T144" s="140">
        <v>0</v>
      </c>
      <c r="U144" s="140">
        <v>0</v>
      </c>
      <c r="V144" s="140">
        <v>0</v>
      </c>
      <c r="W144" s="140">
        <v>0</v>
      </c>
      <c r="X144" s="140">
        <v>0</v>
      </c>
      <c r="Y144" s="140">
        <v>0</v>
      </c>
      <c r="Z144" s="140">
        <v>0</v>
      </c>
      <c r="AA144" s="140">
        <v>0</v>
      </c>
      <c r="AB144" s="140">
        <v>0</v>
      </c>
      <c r="AC144" s="140">
        <v>0</v>
      </c>
      <c r="AD144" s="140">
        <v>0</v>
      </c>
      <c r="AE144" s="140">
        <v>0</v>
      </c>
      <c r="AF144" s="125">
        <v>0</v>
      </c>
      <c r="AG144" s="125">
        <v>0</v>
      </c>
      <c r="AH144" s="125">
        <v>0</v>
      </c>
      <c r="AI144" s="23">
        <f>'Ingreso de Datos 2021'!L95</f>
        <v>0</v>
      </c>
      <c r="AJ144" s="23">
        <f t="shared" si="88"/>
        <v>0</v>
      </c>
    </row>
    <row r="145" spans="1:36" ht="12.75" customHeight="1" x14ac:dyDescent="0.2">
      <c r="A145" s="158"/>
      <c r="B145" s="148"/>
      <c r="C145" s="11" t="s">
        <v>3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142">
        <v>0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0</v>
      </c>
      <c r="S145" s="142">
        <v>0</v>
      </c>
      <c r="T145" s="142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0</v>
      </c>
      <c r="AB145" s="142">
        <v>0</v>
      </c>
      <c r="AC145" s="142">
        <v>0</v>
      </c>
      <c r="AD145" s="142">
        <v>0</v>
      </c>
      <c r="AE145" s="142">
        <v>0</v>
      </c>
      <c r="AF145" s="126">
        <v>0</v>
      </c>
      <c r="AG145" s="126">
        <v>0</v>
      </c>
      <c r="AH145" s="126">
        <v>0</v>
      </c>
      <c r="AI145" s="24">
        <f>'Ingreso de Datos 2021'!L96</f>
        <v>0</v>
      </c>
      <c r="AJ145" s="24">
        <f t="shared" si="88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140">
        <v>0</v>
      </c>
      <c r="E146" s="140">
        <v>0</v>
      </c>
      <c r="F146" s="140">
        <v>0</v>
      </c>
      <c r="G146" s="140">
        <v>0</v>
      </c>
      <c r="H146" s="140">
        <v>0</v>
      </c>
      <c r="I146" s="140">
        <v>0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140">
        <v>0</v>
      </c>
      <c r="U146" s="140">
        <v>0</v>
      </c>
      <c r="V146" s="140">
        <v>0</v>
      </c>
      <c r="W146" s="140">
        <v>0</v>
      </c>
      <c r="X146" s="140">
        <v>0</v>
      </c>
      <c r="Y146" s="140">
        <v>0</v>
      </c>
      <c r="Z146" s="140">
        <v>0</v>
      </c>
      <c r="AA146" s="140">
        <v>0</v>
      </c>
      <c r="AB146" s="140">
        <v>0</v>
      </c>
      <c r="AC146" s="140">
        <v>0</v>
      </c>
      <c r="AD146" s="140">
        <v>0</v>
      </c>
      <c r="AE146" s="140">
        <v>0</v>
      </c>
      <c r="AF146" s="125">
        <v>0</v>
      </c>
      <c r="AG146" s="125">
        <v>0</v>
      </c>
      <c r="AH146" s="125">
        <v>0</v>
      </c>
      <c r="AI146" s="23">
        <f>'Ingreso de Datos 2021'!L97</f>
        <v>0</v>
      </c>
      <c r="AJ146" s="23">
        <f t="shared" si="88"/>
        <v>0</v>
      </c>
    </row>
    <row r="147" spans="1:36" ht="12.75" customHeight="1" x14ac:dyDescent="0.2">
      <c r="A147" s="158"/>
      <c r="B147" s="148"/>
      <c r="C147" s="11" t="s">
        <v>3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142">
        <v>0</v>
      </c>
      <c r="J147" s="142">
        <v>0</v>
      </c>
      <c r="K147" s="142">
        <v>0</v>
      </c>
      <c r="L147" s="142">
        <v>0</v>
      </c>
      <c r="M147" s="142">
        <v>0</v>
      </c>
      <c r="N147" s="142">
        <v>0</v>
      </c>
      <c r="O147" s="142">
        <v>0</v>
      </c>
      <c r="P147" s="142">
        <v>0</v>
      </c>
      <c r="Q147" s="142">
        <v>0</v>
      </c>
      <c r="R147" s="142">
        <v>0</v>
      </c>
      <c r="S147" s="142">
        <v>0</v>
      </c>
      <c r="T147" s="142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  <c r="Z147" s="142">
        <v>0</v>
      </c>
      <c r="AA147" s="142">
        <v>0</v>
      </c>
      <c r="AB147" s="142">
        <v>0</v>
      </c>
      <c r="AC147" s="142">
        <v>0</v>
      </c>
      <c r="AD147" s="142">
        <v>0</v>
      </c>
      <c r="AE147" s="142">
        <v>0</v>
      </c>
      <c r="AF147" s="126">
        <v>0</v>
      </c>
      <c r="AG147" s="126">
        <v>0</v>
      </c>
      <c r="AH147" s="126">
        <v>0</v>
      </c>
      <c r="AI147" s="24">
        <f>'Ingreso de Datos 2021'!L98</f>
        <v>0</v>
      </c>
      <c r="AJ147" s="24">
        <f t="shared" si="88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0">
        <v>0</v>
      </c>
      <c r="Q148" s="140">
        <v>0</v>
      </c>
      <c r="R148" s="140">
        <v>0</v>
      </c>
      <c r="S148" s="140">
        <v>0</v>
      </c>
      <c r="T148" s="140">
        <v>0</v>
      </c>
      <c r="U148" s="140">
        <v>0</v>
      </c>
      <c r="V148" s="140">
        <v>0</v>
      </c>
      <c r="W148" s="140">
        <v>0</v>
      </c>
      <c r="X148" s="140">
        <v>0</v>
      </c>
      <c r="Y148" s="140">
        <v>0</v>
      </c>
      <c r="Z148" s="140">
        <v>0</v>
      </c>
      <c r="AA148" s="140">
        <v>0</v>
      </c>
      <c r="AB148" s="140">
        <v>0</v>
      </c>
      <c r="AC148" s="140">
        <v>0</v>
      </c>
      <c r="AD148" s="140">
        <v>0</v>
      </c>
      <c r="AE148" s="140">
        <v>0</v>
      </c>
      <c r="AF148" s="125">
        <v>0</v>
      </c>
      <c r="AG148" s="125">
        <v>0</v>
      </c>
      <c r="AH148" s="125">
        <v>0</v>
      </c>
      <c r="AI148" s="23">
        <f>'Ingreso de Datos 2021'!L99</f>
        <v>0</v>
      </c>
      <c r="AJ148" s="23">
        <f t="shared" si="88"/>
        <v>0</v>
      </c>
    </row>
    <row r="149" spans="1:36" ht="12" customHeight="1" x14ac:dyDescent="0.2">
      <c r="A149" s="158"/>
      <c r="B149" s="148"/>
      <c r="C149" s="11" t="s">
        <v>3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142">
        <v>0</v>
      </c>
      <c r="J149" s="142">
        <v>0</v>
      </c>
      <c r="K149" s="142">
        <v>0</v>
      </c>
      <c r="L149" s="142">
        <v>0</v>
      </c>
      <c r="M149" s="142">
        <v>0</v>
      </c>
      <c r="N149" s="142">
        <v>0</v>
      </c>
      <c r="O149" s="142">
        <v>0</v>
      </c>
      <c r="P149" s="142">
        <v>0</v>
      </c>
      <c r="Q149" s="142">
        <v>0</v>
      </c>
      <c r="R149" s="142">
        <v>0</v>
      </c>
      <c r="S149" s="142">
        <v>0</v>
      </c>
      <c r="T149" s="142">
        <v>0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  <c r="Z149" s="142">
        <v>0</v>
      </c>
      <c r="AA149" s="142">
        <v>0</v>
      </c>
      <c r="AB149" s="142">
        <v>0</v>
      </c>
      <c r="AC149" s="142">
        <v>0</v>
      </c>
      <c r="AD149" s="142">
        <v>0</v>
      </c>
      <c r="AE149" s="142">
        <v>0</v>
      </c>
      <c r="AF149" s="126">
        <v>0</v>
      </c>
      <c r="AG149" s="126">
        <v>0</v>
      </c>
      <c r="AH149" s="126">
        <v>0</v>
      </c>
      <c r="AI149" s="24">
        <f>'Ingreso de Datos 2021'!L100</f>
        <v>0</v>
      </c>
      <c r="AJ149" s="24">
        <f t="shared" si="88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0</v>
      </c>
      <c r="Q150" s="140">
        <v>0</v>
      </c>
      <c r="R150" s="140">
        <v>0</v>
      </c>
      <c r="S150" s="140">
        <v>0</v>
      </c>
      <c r="T150" s="140">
        <v>0</v>
      </c>
      <c r="U150" s="140">
        <v>0</v>
      </c>
      <c r="V150" s="140">
        <v>0</v>
      </c>
      <c r="W150" s="140">
        <v>0</v>
      </c>
      <c r="X150" s="140">
        <v>0</v>
      </c>
      <c r="Y150" s="140">
        <v>0</v>
      </c>
      <c r="Z150" s="140">
        <v>0</v>
      </c>
      <c r="AA150" s="140">
        <v>0</v>
      </c>
      <c r="AB150" s="140">
        <v>0</v>
      </c>
      <c r="AC150" s="140">
        <v>0</v>
      </c>
      <c r="AD150" s="140">
        <v>0</v>
      </c>
      <c r="AE150" s="140">
        <v>0</v>
      </c>
      <c r="AF150" s="125">
        <v>0</v>
      </c>
      <c r="AG150" s="125">
        <v>0</v>
      </c>
      <c r="AH150" s="125">
        <v>0</v>
      </c>
      <c r="AI150" s="23">
        <f>'Ingreso de Datos 2021'!L101</f>
        <v>0</v>
      </c>
      <c r="AJ150" s="23">
        <f t="shared" si="88"/>
        <v>0</v>
      </c>
    </row>
    <row r="151" spans="1:36" ht="12.75" customHeight="1" x14ac:dyDescent="0.2">
      <c r="A151" s="159"/>
      <c r="B151" s="148"/>
      <c r="C151" s="11" t="s">
        <v>3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142">
        <v>0</v>
      </c>
      <c r="J151" s="142">
        <v>0</v>
      </c>
      <c r="K151" s="142">
        <v>0</v>
      </c>
      <c r="L151" s="142">
        <v>0</v>
      </c>
      <c r="M151" s="142">
        <v>0</v>
      </c>
      <c r="N151" s="142">
        <v>0</v>
      </c>
      <c r="O151" s="142">
        <v>0</v>
      </c>
      <c r="P151" s="142">
        <v>0</v>
      </c>
      <c r="Q151" s="142">
        <v>0</v>
      </c>
      <c r="R151" s="142">
        <v>0</v>
      </c>
      <c r="S151" s="142">
        <v>0</v>
      </c>
      <c r="T151" s="142">
        <v>0</v>
      </c>
      <c r="U151" s="142">
        <v>0</v>
      </c>
      <c r="V151" s="142">
        <v>0</v>
      </c>
      <c r="W151" s="142">
        <v>0</v>
      </c>
      <c r="X151" s="142">
        <v>0</v>
      </c>
      <c r="Y151" s="142">
        <v>0</v>
      </c>
      <c r="Z151" s="142">
        <v>0</v>
      </c>
      <c r="AA151" s="142">
        <v>0</v>
      </c>
      <c r="AB151" s="142">
        <v>0</v>
      </c>
      <c r="AC151" s="142">
        <v>0</v>
      </c>
      <c r="AD151" s="142">
        <v>0</v>
      </c>
      <c r="AE151" s="142">
        <v>0</v>
      </c>
      <c r="AF151" s="126">
        <v>0</v>
      </c>
      <c r="AG151" s="126">
        <v>0</v>
      </c>
      <c r="AH151" s="126">
        <v>0</v>
      </c>
      <c r="AI151" s="24">
        <f>'Ingreso de Datos 2021'!L102</f>
        <v>0</v>
      </c>
      <c r="AJ151" s="24">
        <f t="shared" si="88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0">
        <v>0</v>
      </c>
      <c r="Q152" s="140">
        <v>0</v>
      </c>
      <c r="R152" s="140">
        <v>0</v>
      </c>
      <c r="S152" s="140">
        <v>0</v>
      </c>
      <c r="T152" s="140">
        <v>0</v>
      </c>
      <c r="U152" s="140">
        <v>0</v>
      </c>
      <c r="V152" s="140">
        <v>0</v>
      </c>
      <c r="W152" s="140">
        <v>0</v>
      </c>
      <c r="X152" s="140">
        <v>0</v>
      </c>
      <c r="Y152" s="140">
        <v>0</v>
      </c>
      <c r="Z152" s="140">
        <v>0</v>
      </c>
      <c r="AA152" s="140">
        <v>0</v>
      </c>
      <c r="AB152" s="140">
        <v>0</v>
      </c>
      <c r="AC152" s="140">
        <v>0</v>
      </c>
      <c r="AD152" s="140">
        <v>0</v>
      </c>
      <c r="AE152" s="140">
        <v>0</v>
      </c>
      <c r="AF152" s="125">
        <v>0</v>
      </c>
      <c r="AG152" s="125">
        <v>0</v>
      </c>
      <c r="AH152" s="125">
        <v>0</v>
      </c>
      <c r="AI152" s="23">
        <f>'Ingreso de Datos 2021'!L103</f>
        <v>0</v>
      </c>
      <c r="AJ152" s="23">
        <f t="shared" si="88"/>
        <v>0</v>
      </c>
    </row>
    <row r="153" spans="1:36" ht="12.75" customHeight="1" x14ac:dyDescent="0.2">
      <c r="A153" s="172"/>
      <c r="B153" s="148"/>
      <c r="C153" s="11" t="s">
        <v>3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  <c r="I153" s="142">
        <v>0</v>
      </c>
      <c r="J153" s="142">
        <v>0</v>
      </c>
      <c r="K153" s="142">
        <v>0</v>
      </c>
      <c r="L153" s="142">
        <v>0</v>
      </c>
      <c r="M153" s="142">
        <v>0</v>
      </c>
      <c r="N153" s="142">
        <v>0</v>
      </c>
      <c r="O153" s="142">
        <v>0</v>
      </c>
      <c r="P153" s="142">
        <v>0</v>
      </c>
      <c r="Q153" s="142">
        <v>0</v>
      </c>
      <c r="R153" s="142">
        <v>0</v>
      </c>
      <c r="S153" s="142">
        <v>0</v>
      </c>
      <c r="T153" s="142">
        <v>0</v>
      </c>
      <c r="U153" s="142">
        <v>0</v>
      </c>
      <c r="V153" s="142">
        <v>0</v>
      </c>
      <c r="W153" s="142">
        <v>0</v>
      </c>
      <c r="X153" s="142">
        <v>0</v>
      </c>
      <c r="Y153" s="142">
        <v>0</v>
      </c>
      <c r="Z153" s="142">
        <v>0</v>
      </c>
      <c r="AA153" s="142">
        <v>0</v>
      </c>
      <c r="AB153" s="142">
        <v>0</v>
      </c>
      <c r="AC153" s="142">
        <v>0</v>
      </c>
      <c r="AD153" s="142">
        <v>0</v>
      </c>
      <c r="AE153" s="142">
        <v>0</v>
      </c>
      <c r="AF153" s="126">
        <v>0</v>
      </c>
      <c r="AG153" s="126">
        <v>0</v>
      </c>
      <c r="AH153" s="126">
        <v>0</v>
      </c>
      <c r="AI153" s="24">
        <f>'Ingreso de Datos 2021'!L104</f>
        <v>0</v>
      </c>
      <c r="AJ153" s="24">
        <f t="shared" si="88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A7:C8"/>
    <mergeCell ref="D7:AI7"/>
    <mergeCell ref="AJ7:AJ8"/>
    <mergeCell ref="A12:A23"/>
    <mergeCell ref="B12:B13"/>
    <mergeCell ref="B14:B15"/>
    <mergeCell ref="B16:B17"/>
    <mergeCell ref="B18:B19"/>
    <mergeCell ref="B20:B21"/>
    <mergeCell ref="B22:B23"/>
    <mergeCell ref="A24:A39"/>
    <mergeCell ref="B24:B25"/>
    <mergeCell ref="B26:B27"/>
    <mergeCell ref="B28:B29"/>
    <mergeCell ref="B30:B31"/>
    <mergeCell ref="B32:B33"/>
    <mergeCell ref="B34:B35"/>
    <mergeCell ref="B36:B37"/>
    <mergeCell ref="B38:B39"/>
    <mergeCell ref="A40:A49"/>
    <mergeCell ref="B40:B41"/>
    <mergeCell ref="B42:B43"/>
    <mergeCell ref="B44:B45"/>
    <mergeCell ref="B46:B47"/>
    <mergeCell ref="B48:B49"/>
    <mergeCell ref="A50:A51"/>
    <mergeCell ref="B50:B51"/>
    <mergeCell ref="A58:C59"/>
    <mergeCell ref="D58:AI58"/>
    <mergeCell ref="AJ58:AJ59"/>
    <mergeCell ref="A63:A74"/>
    <mergeCell ref="B63:B64"/>
    <mergeCell ref="B65:B66"/>
    <mergeCell ref="B67:B68"/>
    <mergeCell ref="B69:B70"/>
    <mergeCell ref="B71:B72"/>
    <mergeCell ref="B73:B74"/>
    <mergeCell ref="A75:A90"/>
    <mergeCell ref="B75:B76"/>
    <mergeCell ref="B77:B78"/>
    <mergeCell ref="B79:B80"/>
    <mergeCell ref="B81:B82"/>
    <mergeCell ref="B83:B84"/>
    <mergeCell ref="B85:B86"/>
    <mergeCell ref="B87:B88"/>
    <mergeCell ref="B89:B90"/>
    <mergeCell ref="A91:A100"/>
    <mergeCell ref="B91:B92"/>
    <mergeCell ref="B93:B94"/>
    <mergeCell ref="B95:B96"/>
    <mergeCell ref="B97:B98"/>
    <mergeCell ref="B99:B100"/>
    <mergeCell ref="A101:A102"/>
    <mergeCell ref="B101:B102"/>
    <mergeCell ref="A109:C110"/>
    <mergeCell ref="D109:AI109"/>
    <mergeCell ref="AJ109:AJ110"/>
    <mergeCell ref="B138:B139"/>
    <mergeCell ref="A114:A125"/>
    <mergeCell ref="B114:B115"/>
    <mergeCell ref="B116:B117"/>
    <mergeCell ref="B118:B119"/>
    <mergeCell ref="B120:B121"/>
    <mergeCell ref="B122:B123"/>
    <mergeCell ref="B124:B125"/>
    <mergeCell ref="A152:A153"/>
    <mergeCell ref="B152:B153"/>
    <mergeCell ref="B140:B141"/>
    <mergeCell ref="A142:A151"/>
    <mergeCell ref="B142:B143"/>
    <mergeCell ref="B144:B145"/>
    <mergeCell ref="B146:B147"/>
    <mergeCell ref="B148:B149"/>
    <mergeCell ref="B150:B151"/>
    <mergeCell ref="A126:A141"/>
    <mergeCell ref="B126:B127"/>
    <mergeCell ref="B128:B129"/>
    <mergeCell ref="B130:B131"/>
    <mergeCell ref="B132:B133"/>
    <mergeCell ref="B134:B135"/>
    <mergeCell ref="B136:B1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5038</v>
      </c>
      <c r="E9" s="62">
        <f t="shared" ref="E9:AI10" si="0">E12+E14+E16+E18+E20+E22+E24+E26+E28+E30+E32+E34+E36+E38+E40+E42+E44+E46+E48+E50</f>
        <v>5595</v>
      </c>
      <c r="F9" s="62">
        <f t="shared" si="0"/>
        <v>4965</v>
      </c>
      <c r="G9" s="62">
        <f t="shared" si="0"/>
        <v>5721</v>
      </c>
      <c r="H9" s="62">
        <f t="shared" si="0"/>
        <v>6840</v>
      </c>
      <c r="I9" s="62">
        <f t="shared" si="0"/>
        <v>7447</v>
      </c>
      <c r="J9" s="62">
        <f t="shared" si="0"/>
        <v>10221</v>
      </c>
      <c r="K9" s="62">
        <f t="shared" si="0"/>
        <v>8621</v>
      </c>
      <c r="L9" s="62">
        <f t="shared" si="0"/>
        <v>8316</v>
      </c>
      <c r="M9" s="62">
        <f t="shared" si="0"/>
        <v>7968</v>
      </c>
      <c r="N9" s="62">
        <f t="shared" si="0"/>
        <v>8143</v>
      </c>
      <c r="O9" s="62">
        <f t="shared" si="0"/>
        <v>9015</v>
      </c>
      <c r="P9" s="62">
        <f t="shared" si="0"/>
        <v>13765</v>
      </c>
      <c r="Q9" s="62">
        <f t="shared" si="0"/>
        <v>12703</v>
      </c>
      <c r="R9" s="62">
        <f t="shared" si="0"/>
        <v>11242</v>
      </c>
      <c r="S9" s="62">
        <f t="shared" si="0"/>
        <v>17433</v>
      </c>
      <c r="T9" s="62">
        <f t="shared" si="0"/>
        <v>22209</v>
      </c>
      <c r="U9" s="62">
        <f t="shared" si="0"/>
        <v>32183</v>
      </c>
      <c r="V9" s="62">
        <f t="shared" si="0"/>
        <v>15863</v>
      </c>
      <c r="W9" s="62">
        <f t="shared" si="0"/>
        <v>26415</v>
      </c>
      <c r="X9" s="62">
        <f t="shared" si="0"/>
        <v>60675</v>
      </c>
      <c r="Y9" s="62">
        <f t="shared" si="0"/>
        <v>51320</v>
      </c>
      <c r="Z9" s="62">
        <f t="shared" si="0"/>
        <v>24411</v>
      </c>
      <c r="AA9" s="62">
        <f t="shared" si="0"/>
        <v>31184</v>
      </c>
      <c r="AB9" s="62">
        <f t="shared" si="0"/>
        <v>28356</v>
      </c>
      <c r="AC9" s="62">
        <f t="shared" si="0"/>
        <v>34746</v>
      </c>
      <c r="AD9" s="62">
        <f t="shared" si="0"/>
        <v>38891</v>
      </c>
      <c r="AE9" s="62">
        <f t="shared" si="0"/>
        <v>41943</v>
      </c>
      <c r="AF9" s="62">
        <f t="shared" si="0"/>
        <v>27472</v>
      </c>
      <c r="AG9" s="62">
        <f t="shared" ref="AG9:AH9" si="1">AG12+AG14+AG16+AG18+AG20+AG22+AG24+AG26+AG28+AG30+AG32+AG34+AG36+AG38+AG40+AG42+AG44+AG46+AG48+AG50</f>
        <v>22141</v>
      </c>
      <c r="AH9" s="62">
        <f t="shared" si="1"/>
        <v>31213</v>
      </c>
      <c r="AI9" s="62">
        <f t="shared" si="0"/>
        <v>4724</v>
      </c>
      <c r="AJ9" s="41">
        <f>SUM(D9:AI9)</f>
        <v>636779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558780</v>
      </c>
      <c r="E10" s="63">
        <f t="shared" si="0"/>
        <v>618980</v>
      </c>
      <c r="F10" s="63">
        <f t="shared" si="0"/>
        <v>536620</v>
      </c>
      <c r="G10" s="63">
        <f t="shared" si="0"/>
        <v>602760</v>
      </c>
      <c r="H10" s="63">
        <f t="shared" si="0"/>
        <v>759698</v>
      </c>
      <c r="I10" s="63">
        <f t="shared" si="0"/>
        <v>843870</v>
      </c>
      <c r="J10" s="63">
        <f t="shared" si="0"/>
        <v>1169506</v>
      </c>
      <c r="K10" s="63">
        <f t="shared" si="0"/>
        <v>1035260</v>
      </c>
      <c r="L10" s="63">
        <f t="shared" si="0"/>
        <v>1078927</v>
      </c>
      <c r="M10" s="63">
        <f t="shared" si="0"/>
        <v>981710</v>
      </c>
      <c r="N10" s="63">
        <f t="shared" si="0"/>
        <v>1008860</v>
      </c>
      <c r="O10" s="63">
        <f t="shared" si="0"/>
        <v>1271789</v>
      </c>
      <c r="P10" s="63">
        <f t="shared" si="0"/>
        <v>2125007</v>
      </c>
      <c r="Q10" s="63">
        <f t="shared" si="0"/>
        <v>2095184</v>
      </c>
      <c r="R10" s="63">
        <f t="shared" si="0"/>
        <v>2040944</v>
      </c>
      <c r="S10" s="63">
        <f t="shared" si="0"/>
        <v>2849781</v>
      </c>
      <c r="T10" s="63">
        <f t="shared" si="0"/>
        <v>3272584</v>
      </c>
      <c r="U10" s="63">
        <f t="shared" si="0"/>
        <v>4520510</v>
      </c>
      <c r="V10" s="63">
        <f t="shared" si="0"/>
        <v>3760996.84</v>
      </c>
      <c r="W10" s="63">
        <f t="shared" si="0"/>
        <v>7817186.96</v>
      </c>
      <c r="X10" s="63">
        <f t="shared" si="0"/>
        <v>14337572.6</v>
      </c>
      <c r="Y10" s="63">
        <f t="shared" si="0"/>
        <v>17259685.699999999</v>
      </c>
      <c r="Z10" s="63">
        <f t="shared" si="0"/>
        <v>7678099.04</v>
      </c>
      <c r="AA10" s="63">
        <f t="shared" si="0"/>
        <v>7149223.4100000001</v>
      </c>
      <c r="AB10" s="63">
        <f t="shared" si="0"/>
        <v>6539084.6698728362</v>
      </c>
      <c r="AC10" s="63">
        <f t="shared" si="0"/>
        <v>10519225.996698709</v>
      </c>
      <c r="AD10" s="63">
        <f t="shared" si="0"/>
        <v>10990841.169738425</v>
      </c>
      <c r="AE10" s="63">
        <f t="shared" si="0"/>
        <v>11181726.507997204</v>
      </c>
      <c r="AF10" s="63">
        <f t="shared" si="0"/>
        <v>8684584.7678965945</v>
      </c>
      <c r="AG10" s="63">
        <f t="shared" ref="AG10:AH10" si="2">AG13+AG15+AG17+AG19+AG21+AG23+AG25+AG27+AG29+AG31+AG33+AG35+AG37+AG39+AG41+AG43+AG45+AG47+AG49+AG51</f>
        <v>7660436.1000834424</v>
      </c>
      <c r="AH10" s="63">
        <f t="shared" si="2"/>
        <v>9506266.2893902212</v>
      </c>
      <c r="AI10" s="63">
        <f t="shared" si="0"/>
        <v>1766346.9626783337</v>
      </c>
      <c r="AJ10" s="43">
        <f>SUM(D10:AI10)</f>
        <v>152222047.01435575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1112</v>
      </c>
      <c r="E12" s="71">
        <f t="shared" si="3"/>
        <v>1098</v>
      </c>
      <c r="F12" s="71">
        <f t="shared" si="3"/>
        <v>1154</v>
      </c>
      <c r="G12" s="71">
        <f t="shared" si="3"/>
        <v>1146</v>
      </c>
      <c r="H12" s="71">
        <f t="shared" si="3"/>
        <v>1147</v>
      </c>
      <c r="I12" s="71">
        <f t="shared" si="3"/>
        <v>1488</v>
      </c>
      <c r="J12" s="71">
        <f t="shared" si="3"/>
        <v>1676</v>
      </c>
      <c r="K12" s="71">
        <f t="shared" si="3"/>
        <v>1634</v>
      </c>
      <c r="L12" s="71">
        <f t="shared" si="3"/>
        <v>1381</v>
      </c>
      <c r="M12" s="71">
        <f t="shared" si="3"/>
        <v>1516</v>
      </c>
      <c r="N12" s="71">
        <f t="shared" si="3"/>
        <v>1722</v>
      </c>
      <c r="O12" s="71">
        <f t="shared" si="3"/>
        <v>2299</v>
      </c>
      <c r="P12" s="71">
        <f t="shared" si="3"/>
        <v>2426</v>
      </c>
      <c r="Q12" s="71">
        <f t="shared" si="3"/>
        <v>2274</v>
      </c>
      <c r="R12" s="71">
        <f t="shared" si="3"/>
        <v>1911</v>
      </c>
      <c r="S12" s="71">
        <f t="shared" si="3"/>
        <v>2961</v>
      </c>
      <c r="T12" s="71">
        <f t="shared" si="3"/>
        <v>2660</v>
      </c>
      <c r="U12" s="71">
        <f t="shared" si="3"/>
        <v>2190</v>
      </c>
      <c r="V12" s="71">
        <f t="shared" si="3"/>
        <v>541</v>
      </c>
      <c r="W12" s="71">
        <f t="shared" si="3"/>
        <v>740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33076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123000</v>
      </c>
      <c r="E13" s="72">
        <f t="shared" si="6"/>
        <v>121680</v>
      </c>
      <c r="F13" s="72">
        <f t="shared" si="6"/>
        <v>127940</v>
      </c>
      <c r="G13" s="72">
        <f t="shared" si="6"/>
        <v>126860</v>
      </c>
      <c r="H13" s="72">
        <f t="shared" si="6"/>
        <v>126510</v>
      </c>
      <c r="I13" s="72">
        <f t="shared" si="6"/>
        <v>185070</v>
      </c>
      <c r="J13" s="72">
        <f t="shared" si="6"/>
        <v>223720</v>
      </c>
      <c r="K13" s="72">
        <f t="shared" si="6"/>
        <v>237300</v>
      </c>
      <c r="L13" s="72">
        <f t="shared" si="6"/>
        <v>207600</v>
      </c>
      <c r="M13" s="72">
        <f t="shared" si="6"/>
        <v>221140</v>
      </c>
      <c r="N13" s="72">
        <f t="shared" si="6"/>
        <v>258090</v>
      </c>
      <c r="O13" s="72">
        <f t="shared" si="6"/>
        <v>348440</v>
      </c>
      <c r="P13" s="72">
        <f t="shared" si="6"/>
        <v>444440</v>
      </c>
      <c r="Q13" s="72">
        <f t="shared" si="6"/>
        <v>426470</v>
      </c>
      <c r="R13" s="72">
        <f t="shared" si="6"/>
        <v>348953</v>
      </c>
      <c r="S13" s="72">
        <f t="shared" si="6"/>
        <v>529453</v>
      </c>
      <c r="T13" s="72">
        <f t="shared" si="6"/>
        <v>466020</v>
      </c>
      <c r="U13" s="72">
        <f t="shared" si="6"/>
        <v>510906</v>
      </c>
      <c r="V13" s="72">
        <f t="shared" si="6"/>
        <v>217827.34</v>
      </c>
      <c r="W13" s="72">
        <f t="shared" si="6"/>
        <v>293729.98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5545149.3200000003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0</v>
      </c>
      <c r="G14" s="71">
        <f t="shared" si="8"/>
        <v>140</v>
      </c>
      <c r="H14" s="71">
        <f t="shared" si="8"/>
        <v>954</v>
      </c>
      <c r="I14" s="71">
        <f t="shared" si="8"/>
        <v>1221</v>
      </c>
      <c r="J14" s="71">
        <f t="shared" si="8"/>
        <v>2015</v>
      </c>
      <c r="K14" s="71">
        <f t="shared" si="8"/>
        <v>1731</v>
      </c>
      <c r="L14" s="71">
        <f t="shared" si="8"/>
        <v>1882</v>
      </c>
      <c r="M14" s="71">
        <f t="shared" si="8"/>
        <v>1227</v>
      </c>
      <c r="N14" s="71">
        <f t="shared" si="8"/>
        <v>1445</v>
      </c>
      <c r="O14" s="71">
        <f t="shared" si="8"/>
        <v>1784</v>
      </c>
      <c r="P14" s="71">
        <f t="shared" si="8"/>
        <v>1666</v>
      </c>
      <c r="Q14" s="71">
        <f t="shared" si="8"/>
        <v>1546</v>
      </c>
      <c r="R14" s="71">
        <f t="shared" si="8"/>
        <v>799</v>
      </c>
      <c r="S14" s="71">
        <f t="shared" si="8"/>
        <v>796</v>
      </c>
      <c r="T14" s="71">
        <f t="shared" si="8"/>
        <v>260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17466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0</v>
      </c>
      <c r="G15" s="72">
        <f t="shared" si="10"/>
        <v>2520</v>
      </c>
      <c r="H15" s="72">
        <f t="shared" si="10"/>
        <v>125928</v>
      </c>
      <c r="I15" s="72">
        <f t="shared" si="10"/>
        <v>129750</v>
      </c>
      <c r="J15" s="72">
        <f t="shared" si="10"/>
        <v>223236</v>
      </c>
      <c r="K15" s="72">
        <f t="shared" si="10"/>
        <v>222050</v>
      </c>
      <c r="L15" s="72">
        <f t="shared" si="10"/>
        <v>292957</v>
      </c>
      <c r="M15" s="72">
        <f t="shared" si="10"/>
        <v>170270</v>
      </c>
      <c r="N15" s="72">
        <f t="shared" si="10"/>
        <v>201090</v>
      </c>
      <c r="O15" s="72">
        <f t="shared" si="10"/>
        <v>267052</v>
      </c>
      <c r="P15" s="72">
        <f t="shared" si="10"/>
        <v>260055</v>
      </c>
      <c r="Q15" s="72">
        <f t="shared" si="10"/>
        <v>238455</v>
      </c>
      <c r="R15" s="72">
        <f t="shared" si="10"/>
        <v>113432</v>
      </c>
      <c r="S15" s="72">
        <f t="shared" si="10"/>
        <v>129900</v>
      </c>
      <c r="T15" s="72">
        <f t="shared" si="10"/>
        <v>71770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2448465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300</v>
      </c>
      <c r="J16" s="71">
        <f t="shared" si="12"/>
        <v>1176</v>
      </c>
      <c r="K16" s="71">
        <f t="shared" si="12"/>
        <v>714</v>
      </c>
      <c r="L16" s="71">
        <f t="shared" si="12"/>
        <v>1096</v>
      </c>
      <c r="M16" s="71">
        <f t="shared" si="12"/>
        <v>1206</v>
      </c>
      <c r="N16" s="71">
        <f t="shared" si="12"/>
        <v>729</v>
      </c>
      <c r="O16" s="71">
        <f t="shared" si="12"/>
        <v>1345</v>
      </c>
      <c r="P16" s="71">
        <f t="shared" si="12"/>
        <v>1933</v>
      </c>
      <c r="Q16" s="71">
        <f t="shared" si="12"/>
        <v>2464</v>
      </c>
      <c r="R16" s="71">
        <f t="shared" si="12"/>
        <v>131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11094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42000</v>
      </c>
      <c r="J17" s="72">
        <f t="shared" si="14"/>
        <v>164640</v>
      </c>
      <c r="K17" s="72">
        <f t="shared" si="14"/>
        <v>99960</v>
      </c>
      <c r="L17" s="72">
        <f t="shared" si="14"/>
        <v>153440</v>
      </c>
      <c r="M17" s="72">
        <f t="shared" si="14"/>
        <v>169680</v>
      </c>
      <c r="N17" s="72">
        <f t="shared" si="14"/>
        <v>103020</v>
      </c>
      <c r="O17" s="72">
        <f t="shared" si="14"/>
        <v>190300</v>
      </c>
      <c r="P17" s="72">
        <f t="shared" si="14"/>
        <v>231960</v>
      </c>
      <c r="Q17" s="72">
        <f t="shared" si="14"/>
        <v>295680</v>
      </c>
      <c r="R17" s="72">
        <f t="shared" si="14"/>
        <v>15720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1466400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587</v>
      </c>
      <c r="P18" s="71">
        <f t="shared" si="16"/>
        <v>2587</v>
      </c>
      <c r="Q18" s="71">
        <f t="shared" si="16"/>
        <v>2968</v>
      </c>
      <c r="R18" s="71">
        <f t="shared" si="16"/>
        <v>3831</v>
      </c>
      <c r="S18" s="71">
        <f t="shared" si="16"/>
        <v>4794</v>
      </c>
      <c r="T18" s="71">
        <f t="shared" si="16"/>
        <v>4926</v>
      </c>
      <c r="U18" s="71">
        <f t="shared" si="16"/>
        <v>4283</v>
      </c>
      <c r="V18" s="71">
        <f t="shared" si="16"/>
        <v>6464</v>
      </c>
      <c r="W18" s="71">
        <f t="shared" si="16"/>
        <v>7810</v>
      </c>
      <c r="X18" s="18">
        <f t="shared" si="16"/>
        <v>23583</v>
      </c>
      <c r="Y18" s="18">
        <f t="shared" si="16"/>
        <v>24910</v>
      </c>
      <c r="Z18" s="18">
        <f t="shared" si="16"/>
        <v>5765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92508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156217</v>
      </c>
      <c r="P19" s="72">
        <f t="shared" si="18"/>
        <v>706892</v>
      </c>
      <c r="Q19" s="72">
        <f t="shared" si="18"/>
        <v>800236</v>
      </c>
      <c r="R19" s="72">
        <f t="shared" si="18"/>
        <v>1056682</v>
      </c>
      <c r="S19" s="72">
        <f t="shared" si="18"/>
        <v>1369501</v>
      </c>
      <c r="T19" s="72">
        <f t="shared" si="18"/>
        <v>1518760</v>
      </c>
      <c r="U19" s="72">
        <f t="shared" si="18"/>
        <v>1826667</v>
      </c>
      <c r="V19" s="72">
        <f t="shared" si="18"/>
        <v>2781305</v>
      </c>
      <c r="W19" s="72">
        <f t="shared" si="18"/>
        <v>3984150</v>
      </c>
      <c r="X19" s="19">
        <f t="shared" si="18"/>
        <v>11585056.6</v>
      </c>
      <c r="Y19" s="19">
        <f t="shared" si="18"/>
        <v>14216168.699999999</v>
      </c>
      <c r="Z19" s="19">
        <f t="shared" si="18"/>
        <v>3832211.53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43833846.829999998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3016</v>
      </c>
      <c r="AA20" s="18">
        <f t="shared" si="20"/>
        <v>4969</v>
      </c>
      <c r="AB20" s="18">
        <f t="shared" si="20"/>
        <v>4135</v>
      </c>
      <c r="AC20" s="18">
        <f t="shared" si="20"/>
        <v>4382</v>
      </c>
      <c r="AD20" s="18">
        <f t="shared" si="20"/>
        <v>3004</v>
      </c>
      <c r="AE20" s="18">
        <f t="shared" si="20"/>
        <v>4997</v>
      </c>
      <c r="AF20" s="18">
        <f t="shared" si="20"/>
        <v>3178</v>
      </c>
      <c r="AG20" s="18">
        <f t="shared" ref="AG20:AH20" si="21">AG71+AG122</f>
        <v>3209</v>
      </c>
      <c r="AH20" s="18">
        <f t="shared" si="21"/>
        <v>3020</v>
      </c>
      <c r="AI20" s="18">
        <f t="shared" si="20"/>
        <v>1505</v>
      </c>
      <c r="AJ20" s="23">
        <f t="shared" si="5"/>
        <v>35415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1805024.98</v>
      </c>
      <c r="AA21" s="19">
        <f t="shared" si="22"/>
        <v>3416942</v>
      </c>
      <c r="AB21" s="19">
        <f t="shared" si="22"/>
        <v>3109783.3798728362</v>
      </c>
      <c r="AC21" s="19">
        <f t="shared" si="22"/>
        <v>3832497.1266987105</v>
      </c>
      <c r="AD21" s="19">
        <f t="shared" si="22"/>
        <v>3127856.5397384241</v>
      </c>
      <c r="AE21" s="19">
        <f t="shared" si="22"/>
        <v>4509168.9329972044</v>
      </c>
      <c r="AF21" s="19">
        <f t="shared" si="22"/>
        <v>2962748.2378965952</v>
      </c>
      <c r="AG21" s="19">
        <f t="shared" ref="AG21:AH21" si="23">AG72+AG123</f>
        <v>3188643.3030834417</v>
      </c>
      <c r="AH21" s="19">
        <f t="shared" si="23"/>
        <v>3269376.4693902205</v>
      </c>
      <c r="AI21" s="19">
        <f t="shared" si="22"/>
        <v>1486977.0459999999</v>
      </c>
      <c r="AJ21" s="24">
        <f t="shared" si="5"/>
        <v>30709018.015677433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614</v>
      </c>
      <c r="AE22" s="18">
        <f t="shared" si="24"/>
        <v>540</v>
      </c>
      <c r="AF22" s="18">
        <f t="shared" si="24"/>
        <v>874</v>
      </c>
      <c r="AG22" s="18">
        <f t="shared" ref="AG22:AH22" si="25">AG73+AG124</f>
        <v>725</v>
      </c>
      <c r="AH22" s="18">
        <f t="shared" si="25"/>
        <v>429</v>
      </c>
      <c r="AI22" s="18">
        <f t="shared" si="24"/>
        <v>2</v>
      </c>
      <c r="AJ22" s="23">
        <f t="shared" si="5"/>
        <v>3184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789763.79999999993</v>
      </c>
      <c r="AE23" s="19">
        <f t="shared" si="26"/>
        <v>561534.09000000008</v>
      </c>
      <c r="AF23" s="19">
        <f t="shared" si="26"/>
        <v>617652.02</v>
      </c>
      <c r="AG23" s="19">
        <f t="shared" ref="AG23:AH23" si="27">AG74+AG125</f>
        <v>369130.647</v>
      </c>
      <c r="AH23" s="19">
        <f t="shared" si="27"/>
        <v>472761.13999999996</v>
      </c>
      <c r="AI23" s="19">
        <f t="shared" si="26"/>
        <v>2771.99</v>
      </c>
      <c r="AJ23" s="24">
        <f t="shared" si="5"/>
        <v>2813613.6870000004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2241</v>
      </c>
      <c r="E24" s="71">
        <f t="shared" si="28"/>
        <v>2817</v>
      </c>
      <c r="F24" s="71">
        <f t="shared" si="28"/>
        <v>2101</v>
      </c>
      <c r="G24" s="71">
        <f t="shared" si="28"/>
        <v>2647</v>
      </c>
      <c r="H24" s="71">
        <f t="shared" si="28"/>
        <v>2949</v>
      </c>
      <c r="I24" s="71">
        <f t="shared" si="28"/>
        <v>3073</v>
      </c>
      <c r="J24" s="71">
        <f t="shared" si="28"/>
        <v>3657</v>
      </c>
      <c r="K24" s="71">
        <f t="shared" si="28"/>
        <v>3176</v>
      </c>
      <c r="L24" s="71">
        <f t="shared" si="28"/>
        <v>3131</v>
      </c>
      <c r="M24" s="71">
        <f t="shared" si="28"/>
        <v>2485</v>
      </c>
      <c r="N24" s="71">
        <f t="shared" si="28"/>
        <v>2771</v>
      </c>
      <c r="O24" s="71">
        <f t="shared" si="28"/>
        <v>1539</v>
      </c>
      <c r="P24" s="71">
        <f t="shared" si="28"/>
        <v>924</v>
      </c>
      <c r="Q24" s="71">
        <f t="shared" si="28"/>
        <v>906</v>
      </c>
      <c r="R24" s="71">
        <f t="shared" si="28"/>
        <v>6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34423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300980</v>
      </c>
      <c r="E25" s="72">
        <f t="shared" si="30"/>
        <v>362900</v>
      </c>
      <c r="F25" s="72">
        <f t="shared" si="30"/>
        <v>271880</v>
      </c>
      <c r="G25" s="72">
        <f t="shared" si="30"/>
        <v>330340</v>
      </c>
      <c r="H25" s="72">
        <f t="shared" si="30"/>
        <v>346160</v>
      </c>
      <c r="I25" s="72">
        <f t="shared" si="30"/>
        <v>364200</v>
      </c>
      <c r="J25" s="72">
        <f t="shared" si="30"/>
        <v>405180</v>
      </c>
      <c r="K25" s="72">
        <f t="shared" si="30"/>
        <v>353010</v>
      </c>
      <c r="L25" s="72">
        <f t="shared" si="30"/>
        <v>347790</v>
      </c>
      <c r="M25" s="72">
        <f t="shared" si="30"/>
        <v>282460</v>
      </c>
      <c r="N25" s="72">
        <f t="shared" si="30"/>
        <v>313060</v>
      </c>
      <c r="O25" s="72">
        <f t="shared" si="30"/>
        <v>174890</v>
      </c>
      <c r="P25" s="72">
        <f t="shared" si="30"/>
        <v>97130</v>
      </c>
      <c r="Q25" s="72">
        <f t="shared" si="30"/>
        <v>99540</v>
      </c>
      <c r="R25" s="72">
        <f t="shared" si="30"/>
        <v>1200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4050720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1685</v>
      </c>
      <c r="E26" s="71">
        <f t="shared" si="32"/>
        <v>1680</v>
      </c>
      <c r="F26" s="71">
        <f t="shared" si="32"/>
        <v>1710</v>
      </c>
      <c r="G26" s="71">
        <f t="shared" si="32"/>
        <v>1788</v>
      </c>
      <c r="H26" s="71">
        <f t="shared" si="32"/>
        <v>1790</v>
      </c>
      <c r="I26" s="71">
        <f t="shared" si="32"/>
        <v>1365</v>
      </c>
      <c r="J26" s="71">
        <f t="shared" si="32"/>
        <v>1697</v>
      </c>
      <c r="K26" s="71">
        <f t="shared" si="32"/>
        <v>1366</v>
      </c>
      <c r="L26" s="71">
        <f t="shared" si="32"/>
        <v>820</v>
      </c>
      <c r="M26" s="71">
        <f t="shared" si="32"/>
        <v>1529</v>
      </c>
      <c r="N26" s="71">
        <f t="shared" si="32"/>
        <v>1439</v>
      </c>
      <c r="O26" s="71">
        <f t="shared" si="32"/>
        <v>1409</v>
      </c>
      <c r="P26" s="71">
        <f t="shared" si="32"/>
        <v>4126</v>
      </c>
      <c r="Q26" s="71">
        <f t="shared" si="32"/>
        <v>2375</v>
      </c>
      <c r="R26" s="71">
        <f t="shared" si="32"/>
        <v>119</v>
      </c>
      <c r="S26" s="71">
        <f t="shared" si="32"/>
        <v>874</v>
      </c>
      <c r="T26" s="71">
        <f t="shared" si="32"/>
        <v>420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26192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134800</v>
      </c>
      <c r="E27" s="72">
        <f t="shared" si="34"/>
        <v>134400</v>
      </c>
      <c r="F27" s="72">
        <f t="shared" si="34"/>
        <v>136800</v>
      </c>
      <c r="G27" s="72">
        <f t="shared" si="34"/>
        <v>143040</v>
      </c>
      <c r="H27" s="72">
        <f t="shared" si="34"/>
        <v>161100</v>
      </c>
      <c r="I27" s="72">
        <f t="shared" si="34"/>
        <v>122850</v>
      </c>
      <c r="J27" s="72">
        <f t="shared" si="34"/>
        <v>152730</v>
      </c>
      <c r="K27" s="72">
        <f t="shared" si="34"/>
        <v>122940</v>
      </c>
      <c r="L27" s="72">
        <f t="shared" si="34"/>
        <v>76400</v>
      </c>
      <c r="M27" s="72">
        <f t="shared" si="34"/>
        <v>137610</v>
      </c>
      <c r="N27" s="72">
        <f t="shared" si="34"/>
        <v>129510</v>
      </c>
      <c r="O27" s="72">
        <f t="shared" si="34"/>
        <v>128610</v>
      </c>
      <c r="P27" s="72">
        <f t="shared" si="34"/>
        <v>372220</v>
      </c>
      <c r="Q27" s="72">
        <f t="shared" si="34"/>
        <v>215750</v>
      </c>
      <c r="R27" s="72">
        <f t="shared" si="34"/>
        <v>10710</v>
      </c>
      <c r="S27" s="72">
        <f t="shared" si="34"/>
        <v>78660</v>
      </c>
      <c r="T27" s="72">
        <f t="shared" si="34"/>
        <v>37800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2295930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6</v>
      </c>
      <c r="M28" s="71">
        <f t="shared" si="36"/>
        <v>5</v>
      </c>
      <c r="N28" s="71">
        <f t="shared" si="36"/>
        <v>37</v>
      </c>
      <c r="O28" s="71">
        <f t="shared" si="36"/>
        <v>52</v>
      </c>
      <c r="P28" s="71">
        <f t="shared" si="36"/>
        <v>103</v>
      </c>
      <c r="Q28" s="71">
        <f t="shared" si="36"/>
        <v>170</v>
      </c>
      <c r="R28" s="71">
        <f t="shared" si="36"/>
        <v>263</v>
      </c>
      <c r="S28" s="71">
        <f t="shared" si="36"/>
        <v>253</v>
      </c>
      <c r="T28" s="71">
        <f t="shared" si="36"/>
        <v>268</v>
      </c>
      <c r="U28" s="71">
        <f t="shared" si="36"/>
        <v>198</v>
      </c>
      <c r="V28" s="71">
        <f t="shared" si="36"/>
        <v>206</v>
      </c>
      <c r="W28" s="71">
        <f t="shared" si="36"/>
        <v>80</v>
      </c>
      <c r="X28" s="18">
        <f t="shared" si="36"/>
        <v>17</v>
      </c>
      <c r="Y28" s="18">
        <f t="shared" si="36"/>
        <v>27</v>
      </c>
      <c r="Z28" s="18">
        <f t="shared" si="36"/>
        <v>26</v>
      </c>
      <c r="AA28" s="18">
        <f t="shared" si="36"/>
        <v>83</v>
      </c>
      <c r="AB28" s="18">
        <f t="shared" si="36"/>
        <v>76</v>
      </c>
      <c r="AC28" s="18">
        <f t="shared" si="36"/>
        <v>195</v>
      </c>
      <c r="AD28" s="18">
        <f t="shared" si="36"/>
        <v>170</v>
      </c>
      <c r="AE28" s="18">
        <f t="shared" si="36"/>
        <v>143</v>
      </c>
      <c r="AF28" s="18">
        <f t="shared" si="36"/>
        <v>92</v>
      </c>
      <c r="AG28" s="18">
        <f t="shared" ref="AG28:AH28" si="37">AG79+AG130</f>
        <v>63</v>
      </c>
      <c r="AH28" s="18">
        <f t="shared" si="37"/>
        <v>74</v>
      </c>
      <c r="AI28" s="18">
        <f t="shared" si="36"/>
        <v>109</v>
      </c>
      <c r="AJ28" s="23">
        <f t="shared" si="5"/>
        <v>2716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740</v>
      </c>
      <c r="M29" s="72">
        <f t="shared" si="38"/>
        <v>550</v>
      </c>
      <c r="N29" s="72">
        <f t="shared" si="38"/>
        <v>4090</v>
      </c>
      <c r="O29" s="72">
        <f t="shared" si="38"/>
        <v>6280</v>
      </c>
      <c r="P29" s="72">
        <f t="shared" si="38"/>
        <v>12310</v>
      </c>
      <c r="Q29" s="72">
        <f t="shared" si="38"/>
        <v>19053</v>
      </c>
      <c r="R29" s="72">
        <f t="shared" si="38"/>
        <v>32831</v>
      </c>
      <c r="S29" s="72">
        <f t="shared" si="38"/>
        <v>32746</v>
      </c>
      <c r="T29" s="72">
        <f t="shared" si="38"/>
        <v>32778</v>
      </c>
      <c r="U29" s="72">
        <f t="shared" si="38"/>
        <v>24084</v>
      </c>
      <c r="V29" s="72">
        <f t="shared" si="38"/>
        <v>29836</v>
      </c>
      <c r="W29" s="72">
        <f t="shared" si="38"/>
        <v>11452.14</v>
      </c>
      <c r="X29" s="19">
        <f t="shared" si="38"/>
        <v>3253</v>
      </c>
      <c r="Y29" s="19">
        <f t="shared" si="38"/>
        <v>4793</v>
      </c>
      <c r="Z29" s="19">
        <f t="shared" si="38"/>
        <v>4845.8500000000004</v>
      </c>
      <c r="AA29" s="19">
        <f t="shared" si="38"/>
        <v>24357</v>
      </c>
      <c r="AB29" s="19">
        <f t="shared" si="38"/>
        <v>21506</v>
      </c>
      <c r="AC29" s="19">
        <f t="shared" si="38"/>
        <v>55272.5</v>
      </c>
      <c r="AD29" s="19">
        <f t="shared" si="38"/>
        <v>54367.5</v>
      </c>
      <c r="AE29" s="19">
        <f t="shared" si="38"/>
        <v>47806</v>
      </c>
      <c r="AF29" s="19">
        <f t="shared" si="38"/>
        <v>30468</v>
      </c>
      <c r="AG29" s="19">
        <f t="shared" ref="AG29:AH29" si="39">AG80+AG131</f>
        <v>20812</v>
      </c>
      <c r="AH29" s="19">
        <f t="shared" si="39"/>
        <v>23057</v>
      </c>
      <c r="AI29" s="19">
        <f t="shared" si="38"/>
        <v>34678</v>
      </c>
      <c r="AJ29" s="24">
        <f t="shared" si="5"/>
        <v>531965.99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3968</v>
      </c>
      <c r="S30" s="71">
        <f t="shared" si="40"/>
        <v>5884</v>
      </c>
      <c r="T30" s="71">
        <f t="shared" si="40"/>
        <v>6686</v>
      </c>
      <c r="U30" s="71">
        <f t="shared" si="40"/>
        <v>6045</v>
      </c>
      <c r="V30" s="71">
        <f t="shared" si="40"/>
        <v>2469</v>
      </c>
      <c r="W30" s="71">
        <f t="shared" si="40"/>
        <v>2735</v>
      </c>
      <c r="X30" s="18">
        <f t="shared" si="40"/>
        <v>3306</v>
      </c>
      <c r="Y30" s="18">
        <f t="shared" si="40"/>
        <v>1444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32537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457120</v>
      </c>
      <c r="S31" s="72">
        <f t="shared" si="42"/>
        <v>667710</v>
      </c>
      <c r="T31" s="72">
        <f t="shared" si="42"/>
        <v>746468</v>
      </c>
      <c r="U31" s="72">
        <f t="shared" si="42"/>
        <v>825265</v>
      </c>
      <c r="V31" s="72">
        <f t="shared" si="42"/>
        <v>383937.5</v>
      </c>
      <c r="W31" s="72">
        <f t="shared" si="42"/>
        <v>483781.25</v>
      </c>
      <c r="X31" s="19">
        <f t="shared" si="42"/>
        <v>581406</v>
      </c>
      <c r="Y31" s="19">
        <f t="shared" si="42"/>
        <v>520500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4666187.75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5588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5588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2310300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2310300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3191</v>
      </c>
      <c r="Z34" s="18">
        <f t="shared" si="48"/>
        <v>4298</v>
      </c>
      <c r="AA34" s="18">
        <f t="shared" si="48"/>
        <v>5320</v>
      </c>
      <c r="AB34" s="18">
        <f t="shared" si="48"/>
        <v>4741</v>
      </c>
      <c r="AC34" s="18">
        <f t="shared" si="48"/>
        <v>4665</v>
      </c>
      <c r="AD34" s="18">
        <f t="shared" si="48"/>
        <v>3009</v>
      </c>
      <c r="AE34" s="18">
        <f t="shared" si="48"/>
        <v>2584</v>
      </c>
      <c r="AF34" s="18">
        <f t="shared" si="48"/>
        <v>2350</v>
      </c>
      <c r="AG34" s="18">
        <f t="shared" ref="AG34:AH34" si="49">AG85+AG136</f>
        <v>1863</v>
      </c>
      <c r="AH34" s="18">
        <f t="shared" si="49"/>
        <v>2107</v>
      </c>
      <c r="AI34" s="18">
        <f t="shared" si="48"/>
        <v>11</v>
      </c>
      <c r="AJ34" s="23">
        <f t="shared" si="5"/>
        <v>34139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837155</v>
      </c>
      <c r="Z35" s="19">
        <f t="shared" si="50"/>
        <v>1166570</v>
      </c>
      <c r="AA35" s="19">
        <f t="shared" si="50"/>
        <v>1774341.1200000001</v>
      </c>
      <c r="AB35" s="19">
        <f t="shared" si="50"/>
        <v>1665045</v>
      </c>
      <c r="AC35" s="19">
        <f t="shared" si="50"/>
        <v>1628920</v>
      </c>
      <c r="AD35" s="19">
        <f t="shared" si="50"/>
        <v>1206180</v>
      </c>
      <c r="AE35" s="19">
        <f t="shared" si="50"/>
        <v>1072229.895</v>
      </c>
      <c r="AF35" s="19">
        <f t="shared" si="50"/>
        <v>1056302</v>
      </c>
      <c r="AG35" s="19">
        <f t="shared" ref="AG35:AH35" si="51">AG86+AG137</f>
        <v>818115</v>
      </c>
      <c r="AH35" s="19">
        <f t="shared" si="51"/>
        <v>804052.16</v>
      </c>
      <c r="AI35" s="19">
        <f t="shared" si="50"/>
        <v>6400</v>
      </c>
      <c r="AJ35" s="24">
        <f t="shared" si="5"/>
        <v>12035310.175000001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8348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8348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3472768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3472768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7034</v>
      </c>
      <c r="AE38" s="18">
        <f t="shared" si="56"/>
        <v>4459</v>
      </c>
      <c r="AF38" s="18">
        <f t="shared" si="56"/>
        <v>4285</v>
      </c>
      <c r="AG38" s="18">
        <f t="shared" ref="AG38:AH38" si="57">AG89+AG140</f>
        <v>3813</v>
      </c>
      <c r="AH38" s="18">
        <f t="shared" si="57"/>
        <v>4959</v>
      </c>
      <c r="AI38" s="18">
        <f t="shared" si="56"/>
        <v>0</v>
      </c>
      <c r="AJ38" s="23">
        <f t="shared" si="5"/>
        <v>24550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3270810</v>
      </c>
      <c r="AE39" s="19">
        <f t="shared" si="58"/>
        <v>2077894</v>
      </c>
      <c r="AF39" s="19">
        <f t="shared" si="58"/>
        <v>1996810</v>
      </c>
      <c r="AG39" s="19">
        <f t="shared" ref="AG39:AH39" si="59">AG90+AG141</f>
        <v>1776858</v>
      </c>
      <c r="AH39" s="19">
        <f t="shared" si="59"/>
        <v>2310894</v>
      </c>
      <c r="AI39" s="19">
        <f t="shared" si="58"/>
        <v>0</v>
      </c>
      <c r="AJ39" s="24">
        <f t="shared" si="5"/>
        <v>11433266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214</v>
      </c>
      <c r="S40" s="71">
        <f t="shared" si="60"/>
        <v>1871</v>
      </c>
      <c r="T40" s="71">
        <f t="shared" si="60"/>
        <v>108</v>
      </c>
      <c r="U40" s="71">
        <f t="shared" si="60"/>
        <v>12617</v>
      </c>
      <c r="V40" s="71">
        <f t="shared" si="60"/>
        <v>6183</v>
      </c>
      <c r="W40" s="71">
        <f t="shared" si="60"/>
        <v>7174</v>
      </c>
      <c r="X40" s="18">
        <f t="shared" si="60"/>
        <v>32280</v>
      </c>
      <c r="Y40" s="18">
        <f t="shared" si="60"/>
        <v>19741</v>
      </c>
      <c r="Z40" s="18">
        <f t="shared" si="60"/>
        <v>9876</v>
      </c>
      <c r="AA40" s="18">
        <f t="shared" si="60"/>
        <v>17640</v>
      </c>
      <c r="AB40" s="18">
        <f t="shared" si="60"/>
        <v>18223</v>
      </c>
      <c r="AC40" s="18">
        <f t="shared" si="60"/>
        <v>16656</v>
      </c>
      <c r="AD40" s="18">
        <f t="shared" si="60"/>
        <v>23062</v>
      </c>
      <c r="AE40" s="18">
        <f t="shared" si="60"/>
        <v>27332</v>
      </c>
      <c r="AF40" s="18">
        <f t="shared" si="60"/>
        <v>14804</v>
      </c>
      <c r="AG40" s="18">
        <f t="shared" ref="AG40:AH40" si="61">AG91+AG142</f>
        <v>10788</v>
      </c>
      <c r="AH40" s="18">
        <f t="shared" si="61"/>
        <v>12230</v>
      </c>
      <c r="AI40" s="18">
        <f t="shared" si="60"/>
        <v>782</v>
      </c>
      <c r="AJ40" s="23">
        <f t="shared" si="5"/>
        <v>231581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4296</v>
      </c>
      <c r="S41" s="72">
        <f t="shared" si="62"/>
        <v>41811</v>
      </c>
      <c r="T41" s="72">
        <f t="shared" si="62"/>
        <v>3448</v>
      </c>
      <c r="U41" s="72">
        <f t="shared" si="62"/>
        <v>903648</v>
      </c>
      <c r="V41" s="72">
        <f t="shared" si="62"/>
        <v>348091</v>
      </c>
      <c r="W41" s="72">
        <f t="shared" si="62"/>
        <v>466999.09</v>
      </c>
      <c r="X41" s="19">
        <f t="shared" si="62"/>
        <v>1998060</v>
      </c>
      <c r="Y41" s="19">
        <f t="shared" si="62"/>
        <v>1466443</v>
      </c>
      <c r="Z41" s="19">
        <f t="shared" si="62"/>
        <v>721738.2</v>
      </c>
      <c r="AA41" s="19">
        <f t="shared" si="62"/>
        <v>1585848.71</v>
      </c>
      <c r="AB41" s="19">
        <f t="shared" si="62"/>
        <v>1548062.29</v>
      </c>
      <c r="AC41" s="19">
        <f t="shared" si="62"/>
        <v>1446889.17</v>
      </c>
      <c r="AD41" s="19">
        <f t="shared" si="62"/>
        <v>2211006.33</v>
      </c>
      <c r="AE41" s="19">
        <f t="shared" si="62"/>
        <v>2583149.19</v>
      </c>
      <c r="AF41" s="19">
        <f t="shared" si="62"/>
        <v>1674962.5099999998</v>
      </c>
      <c r="AG41" s="19">
        <f t="shared" ref="AG41:AH41" si="63">AG92+AG143</f>
        <v>1144127.82</v>
      </c>
      <c r="AH41" s="19">
        <f t="shared" si="63"/>
        <v>1381984.05</v>
      </c>
      <c r="AI41" s="19">
        <f t="shared" si="62"/>
        <v>120883.49</v>
      </c>
      <c r="AJ41" s="24">
        <f t="shared" si="5"/>
        <v>19651447.849999998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6881</v>
      </c>
      <c r="U42" s="71">
        <f t="shared" si="64"/>
        <v>6850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13731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395540</v>
      </c>
      <c r="U43" s="72">
        <f t="shared" si="66"/>
        <v>429940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825480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2288</v>
      </c>
      <c r="X44" s="18">
        <f t="shared" si="68"/>
        <v>1489</v>
      </c>
      <c r="Y44" s="18">
        <f t="shared" si="68"/>
        <v>1887</v>
      </c>
      <c r="Z44" s="18">
        <f t="shared" si="68"/>
        <v>1286</v>
      </c>
      <c r="AA44" s="18">
        <f t="shared" si="68"/>
        <v>3172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10122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266774.5</v>
      </c>
      <c r="X45" s="19">
        <f t="shared" si="70"/>
        <v>169797</v>
      </c>
      <c r="Y45" s="19">
        <f t="shared" si="70"/>
        <v>207744</v>
      </c>
      <c r="Z45" s="19">
        <f t="shared" si="70"/>
        <v>139238.48000000001</v>
      </c>
      <c r="AA45" s="19">
        <f t="shared" si="70"/>
        <v>347734.57999999996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1131288.56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120</v>
      </c>
      <c r="Z46" s="116">
        <f t="shared" si="72"/>
        <v>144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264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6882</v>
      </c>
      <c r="Z47" s="117">
        <f t="shared" si="74"/>
        <v>8470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15352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134</v>
      </c>
      <c r="AH48" s="116">
        <f t="shared" si="77"/>
        <v>4167</v>
      </c>
      <c r="AI48" s="116">
        <f t="shared" si="76"/>
        <v>4</v>
      </c>
      <c r="AJ48" s="116">
        <f t="shared" si="5"/>
        <v>4305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75597.53</v>
      </c>
      <c r="AH49" s="117">
        <f t="shared" si="79"/>
        <v>867923.63</v>
      </c>
      <c r="AI49" s="117">
        <f t="shared" si="78"/>
        <v>39147.53</v>
      </c>
      <c r="AJ49" s="117">
        <f t="shared" si="5"/>
        <v>982668.69000000006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1181</v>
      </c>
      <c r="AC50" s="18">
        <f t="shared" si="80"/>
        <v>500</v>
      </c>
      <c r="AD50" s="18">
        <f t="shared" si="80"/>
        <v>1998</v>
      </c>
      <c r="AE50" s="18">
        <f t="shared" si="80"/>
        <v>1888</v>
      </c>
      <c r="AF50" s="18">
        <f t="shared" si="80"/>
        <v>1889</v>
      </c>
      <c r="AG50" s="18">
        <f t="shared" ref="AG50:AH50" si="81">AG101+AG152</f>
        <v>1546</v>
      </c>
      <c r="AH50" s="18">
        <f t="shared" si="81"/>
        <v>4227</v>
      </c>
      <c r="AI50" s="18">
        <f t="shared" si="80"/>
        <v>2311</v>
      </c>
      <c r="AJ50" s="23">
        <f t="shared" si="5"/>
        <v>15540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194688</v>
      </c>
      <c r="AC51" s="19">
        <f t="shared" si="82"/>
        <v>82879.199999999997</v>
      </c>
      <c r="AD51" s="19">
        <f t="shared" si="82"/>
        <v>330857</v>
      </c>
      <c r="AE51" s="19">
        <f t="shared" si="82"/>
        <v>329944.40000000002</v>
      </c>
      <c r="AF51" s="19">
        <f t="shared" si="82"/>
        <v>345642</v>
      </c>
      <c r="AG51" s="19">
        <f t="shared" ref="AG51:AH51" si="83">AG102+AG153</f>
        <v>267151.8</v>
      </c>
      <c r="AH51" s="19">
        <f t="shared" si="83"/>
        <v>376217.83999999997</v>
      </c>
      <c r="AI51" s="19">
        <f t="shared" si="82"/>
        <v>75488.90667833398</v>
      </c>
      <c r="AJ51" s="24">
        <f t="shared" si="5"/>
        <v>2002869.1466783341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5038</v>
      </c>
      <c r="E60" s="62">
        <f t="shared" ref="E60:AI60" si="84">E63+E65+E67+E69+E71+E73+E75+E77+E79+E81+E83+E85+E87+E89+E91+E93+E95+E97+E99+E101</f>
        <v>5595</v>
      </c>
      <c r="F60" s="62">
        <f t="shared" si="84"/>
        <v>4965</v>
      </c>
      <c r="G60" s="62">
        <f t="shared" si="84"/>
        <v>5721</v>
      </c>
      <c r="H60" s="62">
        <f t="shared" si="84"/>
        <v>6840</v>
      </c>
      <c r="I60" s="62">
        <f t="shared" si="84"/>
        <v>7447</v>
      </c>
      <c r="J60" s="62">
        <f t="shared" si="84"/>
        <v>10221</v>
      </c>
      <c r="K60" s="62">
        <f t="shared" si="84"/>
        <v>8621</v>
      </c>
      <c r="L60" s="62">
        <f t="shared" si="84"/>
        <v>8316</v>
      </c>
      <c r="M60" s="62">
        <f t="shared" si="84"/>
        <v>7968</v>
      </c>
      <c r="N60" s="62">
        <f t="shared" si="84"/>
        <v>8143</v>
      </c>
      <c r="O60" s="62">
        <f t="shared" si="84"/>
        <v>9015</v>
      </c>
      <c r="P60" s="62">
        <f t="shared" si="84"/>
        <v>13765</v>
      </c>
      <c r="Q60" s="62">
        <f t="shared" si="84"/>
        <v>12703</v>
      </c>
      <c r="R60" s="62">
        <f t="shared" si="84"/>
        <v>11242</v>
      </c>
      <c r="S60" s="62">
        <f t="shared" si="84"/>
        <v>17433</v>
      </c>
      <c r="T60" s="62">
        <f t="shared" si="84"/>
        <v>22209</v>
      </c>
      <c r="U60" s="62">
        <f t="shared" si="84"/>
        <v>32183</v>
      </c>
      <c r="V60" s="62">
        <f t="shared" si="84"/>
        <v>15863</v>
      </c>
      <c r="W60" s="62">
        <f t="shared" si="84"/>
        <v>26415</v>
      </c>
      <c r="X60" s="62">
        <f t="shared" si="84"/>
        <v>9782</v>
      </c>
      <c r="Y60" s="62">
        <f t="shared" si="84"/>
        <v>13156</v>
      </c>
      <c r="Z60" s="62">
        <f t="shared" si="84"/>
        <v>16152</v>
      </c>
      <c r="AA60" s="62">
        <f t="shared" si="84"/>
        <v>31184</v>
      </c>
      <c r="AB60" s="62">
        <f t="shared" si="84"/>
        <v>28356</v>
      </c>
      <c r="AC60" s="62">
        <f t="shared" si="84"/>
        <v>34746</v>
      </c>
      <c r="AD60" s="62">
        <f t="shared" si="84"/>
        <v>38891</v>
      </c>
      <c r="AE60" s="62">
        <f t="shared" si="84"/>
        <v>41242</v>
      </c>
      <c r="AF60" s="62">
        <f t="shared" si="84"/>
        <v>27472</v>
      </c>
      <c r="AG60" s="62">
        <f t="shared" ref="AG60:AH60" si="85">AG63+AG65+AG67+AG69+AG71+AG73+AG75+AG77+AG79+AG81+AG83+AG85+AG87+AG89+AG91+AG93+AG95+AG97+AG99+AG101</f>
        <v>22141</v>
      </c>
      <c r="AH60" s="62">
        <f t="shared" si="85"/>
        <v>31213</v>
      </c>
      <c r="AI60" s="62">
        <f t="shared" si="84"/>
        <v>4724</v>
      </c>
      <c r="AJ60" s="41">
        <f>SUM(D60:AI60)</f>
        <v>538762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558780</v>
      </c>
      <c r="E61" s="63">
        <f t="shared" ref="E61:AI61" si="86">E64+E66+E68+E70+E72+E74+E76+E78+E80+E82+E84+E86+E88+E90+E92+E94+E96+E98+E100+E102</f>
        <v>618980</v>
      </c>
      <c r="F61" s="63">
        <f t="shared" si="86"/>
        <v>536620</v>
      </c>
      <c r="G61" s="63">
        <f t="shared" si="86"/>
        <v>602760</v>
      </c>
      <c r="H61" s="63">
        <f t="shared" si="86"/>
        <v>759698</v>
      </c>
      <c r="I61" s="63">
        <f t="shared" si="86"/>
        <v>843870</v>
      </c>
      <c r="J61" s="63">
        <f t="shared" si="86"/>
        <v>1169506</v>
      </c>
      <c r="K61" s="63">
        <f t="shared" si="86"/>
        <v>1035260</v>
      </c>
      <c r="L61" s="63">
        <f t="shared" si="86"/>
        <v>1078927</v>
      </c>
      <c r="M61" s="63">
        <f t="shared" si="86"/>
        <v>981710</v>
      </c>
      <c r="N61" s="63">
        <f t="shared" si="86"/>
        <v>1008860</v>
      </c>
      <c r="O61" s="63">
        <f t="shared" si="86"/>
        <v>1271789</v>
      </c>
      <c r="P61" s="63">
        <f t="shared" si="86"/>
        <v>2125007</v>
      </c>
      <c r="Q61" s="63">
        <f t="shared" si="86"/>
        <v>2095184</v>
      </c>
      <c r="R61" s="63">
        <f t="shared" si="86"/>
        <v>2040944</v>
      </c>
      <c r="S61" s="63">
        <f t="shared" si="86"/>
        <v>2849781</v>
      </c>
      <c r="T61" s="63">
        <f t="shared" si="86"/>
        <v>3272584</v>
      </c>
      <c r="U61" s="63">
        <f t="shared" si="86"/>
        <v>4520510</v>
      </c>
      <c r="V61" s="63">
        <f t="shared" si="86"/>
        <v>3760996.84</v>
      </c>
      <c r="W61" s="63">
        <f t="shared" si="86"/>
        <v>7817186.96</v>
      </c>
      <c r="X61" s="63">
        <f t="shared" si="86"/>
        <v>2405959.6</v>
      </c>
      <c r="Y61" s="63">
        <f t="shared" si="86"/>
        <v>2862874.7</v>
      </c>
      <c r="Z61" s="63">
        <f t="shared" si="86"/>
        <v>2929187.44</v>
      </c>
      <c r="AA61" s="63">
        <f t="shared" si="86"/>
        <v>7149223.4100000001</v>
      </c>
      <c r="AB61" s="63">
        <f t="shared" si="86"/>
        <v>6539084.6698728362</v>
      </c>
      <c r="AC61" s="63">
        <f t="shared" si="86"/>
        <v>10519225.996698709</v>
      </c>
      <c r="AD61" s="63">
        <f t="shared" si="86"/>
        <v>10990841.169738425</v>
      </c>
      <c r="AE61" s="63">
        <f t="shared" si="86"/>
        <v>10996816.507997204</v>
      </c>
      <c r="AF61" s="63">
        <f t="shared" si="86"/>
        <v>8684584.7678965945</v>
      </c>
      <c r="AG61" s="63">
        <f t="shared" ref="AG61:AH61" si="87">AG64+AG66+AG68+AG70+AG72+AG74+AG76+AG78+AG80+AG82+AG84+AG86+AG88+AG90+AG92+AG94+AG96+AG98+AG100+AG102</f>
        <v>7660436.1000834424</v>
      </c>
      <c r="AH61" s="63">
        <f t="shared" si="87"/>
        <v>9506266.2893902212</v>
      </c>
      <c r="AI61" s="63">
        <f t="shared" si="86"/>
        <v>1766346.9626783337</v>
      </c>
      <c r="AJ61" s="43">
        <f>SUM(D61:AI61)</f>
        <v>120959801.41435575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1112</v>
      </c>
      <c r="E63" s="76">
        <v>1098</v>
      </c>
      <c r="F63" s="76">
        <v>1154</v>
      </c>
      <c r="G63" s="76">
        <v>1146</v>
      </c>
      <c r="H63" s="76">
        <v>1147</v>
      </c>
      <c r="I63" s="76">
        <v>1488</v>
      </c>
      <c r="J63" s="76">
        <v>1676</v>
      </c>
      <c r="K63" s="76">
        <v>1634</v>
      </c>
      <c r="L63" s="76">
        <v>1381</v>
      </c>
      <c r="M63" s="76">
        <v>1516</v>
      </c>
      <c r="N63" s="76">
        <v>1722</v>
      </c>
      <c r="O63" s="76">
        <v>2299</v>
      </c>
      <c r="P63" s="76">
        <v>2426</v>
      </c>
      <c r="Q63" s="76">
        <v>2274</v>
      </c>
      <c r="R63" s="76">
        <v>1911</v>
      </c>
      <c r="S63" s="76">
        <v>2961</v>
      </c>
      <c r="T63" s="76">
        <v>2660</v>
      </c>
      <c r="U63" s="76">
        <v>2190</v>
      </c>
      <c r="V63" s="76">
        <v>541</v>
      </c>
      <c r="W63" s="76">
        <v>740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2021'!M9</f>
        <v>0</v>
      </c>
      <c r="AJ63" s="23">
        <f>'Ingreso de Datos 2021'!N9</f>
        <v>0</v>
      </c>
    </row>
    <row r="64" spans="1:38" ht="12.75" customHeight="1" x14ac:dyDescent="0.2">
      <c r="A64" s="171"/>
      <c r="B64" s="148"/>
      <c r="C64" s="58" t="s">
        <v>3</v>
      </c>
      <c r="D64" s="77">
        <v>123000</v>
      </c>
      <c r="E64" s="77">
        <v>121680</v>
      </c>
      <c r="F64" s="77">
        <v>127940</v>
      </c>
      <c r="G64" s="77">
        <v>126860</v>
      </c>
      <c r="H64" s="77">
        <v>126510</v>
      </c>
      <c r="I64" s="77">
        <v>185070</v>
      </c>
      <c r="J64" s="77">
        <v>223720</v>
      </c>
      <c r="K64" s="77">
        <v>237300</v>
      </c>
      <c r="L64" s="77">
        <v>207600</v>
      </c>
      <c r="M64" s="77">
        <v>221140</v>
      </c>
      <c r="N64" s="77">
        <v>258090</v>
      </c>
      <c r="O64" s="77">
        <v>348440</v>
      </c>
      <c r="P64" s="77">
        <v>444440</v>
      </c>
      <c r="Q64" s="77">
        <v>426470</v>
      </c>
      <c r="R64" s="77">
        <v>348953</v>
      </c>
      <c r="S64" s="77">
        <v>529453</v>
      </c>
      <c r="T64" s="77">
        <v>466020</v>
      </c>
      <c r="U64" s="77">
        <v>510906</v>
      </c>
      <c r="V64" s="77">
        <v>217827.34</v>
      </c>
      <c r="W64" s="77">
        <v>293729.98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2021'!M10</f>
        <v>0</v>
      </c>
      <c r="AJ64" s="24">
        <f>'Ingreso de Datos 2021'!N10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140</v>
      </c>
      <c r="H65" s="76">
        <v>954</v>
      </c>
      <c r="I65" s="76">
        <v>1221</v>
      </c>
      <c r="J65" s="76">
        <v>2015</v>
      </c>
      <c r="K65" s="76">
        <v>1731</v>
      </c>
      <c r="L65" s="76">
        <v>1882</v>
      </c>
      <c r="M65" s="76">
        <v>1227</v>
      </c>
      <c r="N65" s="76">
        <v>1445</v>
      </c>
      <c r="O65" s="76">
        <v>1784</v>
      </c>
      <c r="P65" s="76">
        <v>1666</v>
      </c>
      <c r="Q65" s="76">
        <v>1546</v>
      </c>
      <c r="R65" s="76">
        <v>799</v>
      </c>
      <c r="S65" s="76">
        <v>796</v>
      </c>
      <c r="T65" s="76">
        <v>260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2021'!M11</f>
        <v>0</v>
      </c>
      <c r="AJ65" s="23">
        <f>'Ingreso de Datos 2021'!N11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2520</v>
      </c>
      <c r="H66" s="77">
        <v>125928</v>
      </c>
      <c r="I66" s="77">
        <v>129750</v>
      </c>
      <c r="J66" s="77">
        <v>223236</v>
      </c>
      <c r="K66" s="77">
        <v>222050</v>
      </c>
      <c r="L66" s="77">
        <v>292957</v>
      </c>
      <c r="M66" s="77">
        <v>170270</v>
      </c>
      <c r="N66" s="77">
        <v>201090</v>
      </c>
      <c r="O66" s="77">
        <v>267052</v>
      </c>
      <c r="P66" s="77">
        <v>260055</v>
      </c>
      <c r="Q66" s="77">
        <v>238455</v>
      </c>
      <c r="R66" s="77">
        <v>113432</v>
      </c>
      <c r="S66" s="77">
        <v>129900</v>
      </c>
      <c r="T66" s="77">
        <v>71770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2021'!M12</f>
        <v>0</v>
      </c>
      <c r="AJ66" s="24">
        <f>'Ingreso de Datos 2021'!N12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300</v>
      </c>
      <c r="J67" s="76">
        <v>1176</v>
      </c>
      <c r="K67" s="76">
        <v>714</v>
      </c>
      <c r="L67" s="76">
        <v>1096</v>
      </c>
      <c r="M67" s="76">
        <v>1206</v>
      </c>
      <c r="N67" s="76">
        <v>729</v>
      </c>
      <c r="O67" s="76">
        <v>1345</v>
      </c>
      <c r="P67" s="76">
        <v>1933</v>
      </c>
      <c r="Q67" s="76">
        <v>2464</v>
      </c>
      <c r="R67" s="76">
        <v>131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2021'!M13</f>
        <v>0</v>
      </c>
      <c r="AJ67" s="23">
        <f>'Ingreso de Datos 2021'!N13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42000</v>
      </c>
      <c r="J68" s="77">
        <v>164640</v>
      </c>
      <c r="K68" s="77">
        <v>99960</v>
      </c>
      <c r="L68" s="77">
        <v>153440</v>
      </c>
      <c r="M68" s="77">
        <v>169680</v>
      </c>
      <c r="N68" s="77">
        <v>103020</v>
      </c>
      <c r="O68" s="77">
        <v>190300</v>
      </c>
      <c r="P68" s="77">
        <v>231960</v>
      </c>
      <c r="Q68" s="77">
        <v>295680</v>
      </c>
      <c r="R68" s="77">
        <v>15720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2021'!M14</f>
        <v>0</v>
      </c>
      <c r="AJ68" s="24">
        <f>'Ingreso de Datos 2021'!N14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587</v>
      </c>
      <c r="P69" s="76">
        <v>2587</v>
      </c>
      <c r="Q69" s="76">
        <v>2968</v>
      </c>
      <c r="R69" s="76">
        <v>3831</v>
      </c>
      <c r="S69" s="76">
        <v>4794</v>
      </c>
      <c r="T69" s="76">
        <v>4926</v>
      </c>
      <c r="U69" s="76">
        <v>4283</v>
      </c>
      <c r="V69" s="76">
        <v>6464</v>
      </c>
      <c r="W69" s="76">
        <v>7810</v>
      </c>
      <c r="X69" s="18">
        <v>3304</v>
      </c>
      <c r="Y69" s="18">
        <v>2733</v>
      </c>
      <c r="Z69" s="18">
        <v>17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2021'!M15</f>
        <v>0</v>
      </c>
      <c r="AJ69" s="23">
        <f>'Ingreso de Datos 2021'!N15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156217</v>
      </c>
      <c r="P70" s="77">
        <v>706892</v>
      </c>
      <c r="Q70" s="77">
        <v>800236</v>
      </c>
      <c r="R70" s="77">
        <v>1056682</v>
      </c>
      <c r="S70" s="77">
        <v>1369501</v>
      </c>
      <c r="T70" s="77">
        <v>1518760</v>
      </c>
      <c r="U70" s="77">
        <v>1826667</v>
      </c>
      <c r="V70" s="77">
        <v>2781305</v>
      </c>
      <c r="W70" s="77">
        <v>3984150</v>
      </c>
      <c r="X70" s="19">
        <v>1578487.6</v>
      </c>
      <c r="Y70" s="19">
        <v>1424888.7</v>
      </c>
      <c r="Z70" s="19">
        <v>9771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2021'!M16</f>
        <v>0</v>
      </c>
      <c r="AJ70" s="24">
        <f>'Ingreso de Datos 2021'!N16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1927</v>
      </c>
      <c r="AA71" s="18">
        <v>4969</v>
      </c>
      <c r="AB71" s="18">
        <v>4135</v>
      </c>
      <c r="AC71" s="18">
        <v>4382</v>
      </c>
      <c r="AD71" s="18">
        <v>3004</v>
      </c>
      <c r="AE71" s="18">
        <v>4997</v>
      </c>
      <c r="AF71" s="18">
        <v>3178</v>
      </c>
      <c r="AG71" s="18">
        <v>3209</v>
      </c>
      <c r="AH71" s="18">
        <v>3020</v>
      </c>
      <c r="AI71" s="18">
        <f>'Ingreso de Datos 2021'!M17</f>
        <v>1505</v>
      </c>
      <c r="AJ71" s="23">
        <f>'Ingreso de Datos 2021'!N17</f>
        <v>2017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1041812.98</v>
      </c>
      <c r="AA72" s="19">
        <v>3416942</v>
      </c>
      <c r="AB72" s="19">
        <v>3109783.3798728362</v>
      </c>
      <c r="AC72" s="19">
        <v>3832497.1266987105</v>
      </c>
      <c r="AD72" s="19">
        <v>3127856.5397384241</v>
      </c>
      <c r="AE72" s="19">
        <v>4509168.9329972044</v>
      </c>
      <c r="AF72" s="19">
        <v>2962748.2378965952</v>
      </c>
      <c r="AG72" s="19">
        <v>3188643.3030834417</v>
      </c>
      <c r="AH72" s="19">
        <v>3269376.4693902205</v>
      </c>
      <c r="AI72" s="19">
        <f>'Ingreso de Datos 2021'!M18</f>
        <v>1486977.0459999999</v>
      </c>
      <c r="AJ72" s="24">
        <f>'Ingreso de Datos 2021'!N18</f>
        <v>2000959.18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614</v>
      </c>
      <c r="AE73" s="18">
        <v>540</v>
      </c>
      <c r="AF73" s="18">
        <v>874</v>
      </c>
      <c r="AG73" s="18">
        <v>725</v>
      </c>
      <c r="AH73" s="18">
        <v>429</v>
      </c>
      <c r="AI73" s="18">
        <f>'Ingreso de Datos 2021'!M19</f>
        <v>2</v>
      </c>
      <c r="AJ73" s="23">
        <f>'Ingreso de Datos 2021'!N19</f>
        <v>8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789763.79999999993</v>
      </c>
      <c r="AE74" s="19">
        <v>561534.09000000008</v>
      </c>
      <c r="AF74" s="19">
        <v>617652.02</v>
      </c>
      <c r="AG74" s="19">
        <v>369130.647</v>
      </c>
      <c r="AH74" s="19">
        <v>472761.13999999996</v>
      </c>
      <c r="AI74" s="19">
        <f>'Ingreso de Datos 2021'!M20</f>
        <v>2771.99</v>
      </c>
      <c r="AJ74" s="24">
        <f>'Ingreso de Datos 2021'!N20</f>
        <v>105806.79000000001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2241</v>
      </c>
      <c r="E75" s="76">
        <v>2817</v>
      </c>
      <c r="F75" s="76">
        <v>2101</v>
      </c>
      <c r="G75" s="76">
        <v>2647</v>
      </c>
      <c r="H75" s="76">
        <v>2949</v>
      </c>
      <c r="I75" s="76">
        <v>3073</v>
      </c>
      <c r="J75" s="76">
        <v>3657</v>
      </c>
      <c r="K75" s="76">
        <v>3176</v>
      </c>
      <c r="L75" s="76">
        <v>3131</v>
      </c>
      <c r="M75" s="76">
        <v>2485</v>
      </c>
      <c r="N75" s="76">
        <v>2771</v>
      </c>
      <c r="O75" s="76">
        <v>1539</v>
      </c>
      <c r="P75" s="76">
        <v>924</v>
      </c>
      <c r="Q75" s="76">
        <v>906</v>
      </c>
      <c r="R75" s="76">
        <v>6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2021'!M21</f>
        <v>0</v>
      </c>
      <c r="AJ75" s="23">
        <f>'Ingreso de Datos 2021'!N21</f>
        <v>0</v>
      </c>
    </row>
    <row r="76" spans="1:36" ht="12.75" customHeight="1" x14ac:dyDescent="0.2">
      <c r="A76" s="158"/>
      <c r="B76" s="148"/>
      <c r="C76" s="11" t="s">
        <v>3</v>
      </c>
      <c r="D76" s="77">
        <v>300980</v>
      </c>
      <c r="E76" s="77">
        <v>362900</v>
      </c>
      <c r="F76" s="77">
        <v>271880</v>
      </c>
      <c r="G76" s="77">
        <v>330340</v>
      </c>
      <c r="H76" s="77">
        <v>346160</v>
      </c>
      <c r="I76" s="77">
        <v>364200</v>
      </c>
      <c r="J76" s="77">
        <v>405180</v>
      </c>
      <c r="K76" s="77">
        <v>353010</v>
      </c>
      <c r="L76" s="77">
        <v>347790</v>
      </c>
      <c r="M76" s="77">
        <v>282460</v>
      </c>
      <c r="N76" s="77">
        <v>313060</v>
      </c>
      <c r="O76" s="77">
        <v>174890</v>
      </c>
      <c r="P76" s="77">
        <v>97130</v>
      </c>
      <c r="Q76" s="77">
        <v>99540</v>
      </c>
      <c r="R76" s="77">
        <v>1200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2021'!M22</f>
        <v>0</v>
      </c>
      <c r="AJ76" s="24">
        <f>'Ingreso de Datos 2021'!N22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1685</v>
      </c>
      <c r="E77" s="76">
        <v>1680</v>
      </c>
      <c r="F77" s="76">
        <v>1710</v>
      </c>
      <c r="G77" s="76">
        <v>1788</v>
      </c>
      <c r="H77" s="76">
        <v>1790</v>
      </c>
      <c r="I77" s="76">
        <v>1365</v>
      </c>
      <c r="J77" s="76">
        <v>1697</v>
      </c>
      <c r="K77" s="76">
        <v>1366</v>
      </c>
      <c r="L77" s="76">
        <v>820</v>
      </c>
      <c r="M77" s="76">
        <v>1529</v>
      </c>
      <c r="N77" s="76">
        <v>1439</v>
      </c>
      <c r="O77" s="76">
        <v>1409</v>
      </c>
      <c r="P77" s="76">
        <v>4126</v>
      </c>
      <c r="Q77" s="76">
        <v>2375</v>
      </c>
      <c r="R77" s="76">
        <v>119</v>
      </c>
      <c r="S77" s="76">
        <v>874</v>
      </c>
      <c r="T77" s="76">
        <v>420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2021'!M23</f>
        <v>0</v>
      </c>
      <c r="AJ77" s="23">
        <f>'Ingreso de Datos 2021'!N23</f>
        <v>0</v>
      </c>
    </row>
    <row r="78" spans="1:36" ht="12.75" customHeight="1" x14ac:dyDescent="0.2">
      <c r="A78" s="158"/>
      <c r="B78" s="148"/>
      <c r="C78" s="11" t="s">
        <v>3</v>
      </c>
      <c r="D78" s="77">
        <v>134800</v>
      </c>
      <c r="E78" s="77">
        <v>134400</v>
      </c>
      <c r="F78" s="77">
        <v>136800</v>
      </c>
      <c r="G78" s="77">
        <v>143040</v>
      </c>
      <c r="H78" s="77">
        <v>161100</v>
      </c>
      <c r="I78" s="77">
        <v>122850</v>
      </c>
      <c r="J78" s="77">
        <v>152730</v>
      </c>
      <c r="K78" s="77">
        <v>122940</v>
      </c>
      <c r="L78" s="77">
        <v>76400</v>
      </c>
      <c r="M78" s="77">
        <v>137610</v>
      </c>
      <c r="N78" s="77">
        <v>129510</v>
      </c>
      <c r="O78" s="77">
        <v>128610</v>
      </c>
      <c r="P78" s="77">
        <v>372220</v>
      </c>
      <c r="Q78" s="77">
        <v>215750</v>
      </c>
      <c r="R78" s="77">
        <v>10710</v>
      </c>
      <c r="S78" s="77">
        <v>78660</v>
      </c>
      <c r="T78" s="77">
        <v>37800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2021'!M24</f>
        <v>0</v>
      </c>
      <c r="AJ78" s="24">
        <f>'Ingreso de Datos 2021'!N24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6</v>
      </c>
      <c r="M79" s="76">
        <v>5</v>
      </c>
      <c r="N79" s="76">
        <v>37</v>
      </c>
      <c r="O79" s="76">
        <v>52</v>
      </c>
      <c r="P79" s="76">
        <v>103</v>
      </c>
      <c r="Q79" s="76">
        <v>170</v>
      </c>
      <c r="R79" s="76">
        <v>263</v>
      </c>
      <c r="S79" s="76">
        <v>253</v>
      </c>
      <c r="T79" s="76">
        <v>268</v>
      </c>
      <c r="U79" s="76">
        <v>198</v>
      </c>
      <c r="V79" s="76">
        <v>206</v>
      </c>
      <c r="W79" s="76">
        <v>80</v>
      </c>
      <c r="X79" s="18">
        <v>17</v>
      </c>
      <c r="Y79" s="18">
        <v>27</v>
      </c>
      <c r="Z79" s="18">
        <v>26</v>
      </c>
      <c r="AA79" s="18">
        <v>83</v>
      </c>
      <c r="AB79" s="18">
        <v>76</v>
      </c>
      <c r="AC79" s="18">
        <v>195</v>
      </c>
      <c r="AD79" s="18">
        <v>170</v>
      </c>
      <c r="AE79" s="18">
        <v>143</v>
      </c>
      <c r="AF79" s="18">
        <v>92</v>
      </c>
      <c r="AG79" s="18">
        <v>63</v>
      </c>
      <c r="AH79" s="18">
        <v>74</v>
      </c>
      <c r="AI79" s="18">
        <f>'Ingreso de Datos 2021'!M25</f>
        <v>109</v>
      </c>
      <c r="AJ79" s="23">
        <f>'Ingreso de Datos 2021'!N25</f>
        <v>37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740</v>
      </c>
      <c r="M80" s="77">
        <v>550</v>
      </c>
      <c r="N80" s="77">
        <v>4090</v>
      </c>
      <c r="O80" s="77">
        <v>6280</v>
      </c>
      <c r="P80" s="77">
        <v>12310</v>
      </c>
      <c r="Q80" s="77">
        <v>19053</v>
      </c>
      <c r="R80" s="77">
        <v>32831</v>
      </c>
      <c r="S80" s="77">
        <v>32746</v>
      </c>
      <c r="T80" s="77">
        <v>32778</v>
      </c>
      <c r="U80" s="77">
        <v>24084</v>
      </c>
      <c r="V80" s="77">
        <v>29836</v>
      </c>
      <c r="W80" s="77">
        <v>11452.14</v>
      </c>
      <c r="X80" s="19">
        <v>3253</v>
      </c>
      <c r="Y80" s="19">
        <v>4793</v>
      </c>
      <c r="Z80" s="19">
        <v>4845.8500000000004</v>
      </c>
      <c r="AA80" s="19">
        <v>24357</v>
      </c>
      <c r="AB80" s="19">
        <v>21506</v>
      </c>
      <c r="AC80" s="19">
        <v>55272.5</v>
      </c>
      <c r="AD80" s="19">
        <v>54367.5</v>
      </c>
      <c r="AE80" s="19">
        <v>47806</v>
      </c>
      <c r="AF80" s="19">
        <v>30468</v>
      </c>
      <c r="AG80" s="19">
        <v>20812</v>
      </c>
      <c r="AH80" s="19">
        <v>23057</v>
      </c>
      <c r="AI80" s="19">
        <f>'Ingreso de Datos 2021'!M26</f>
        <v>34678</v>
      </c>
      <c r="AJ80" s="24">
        <f>'Ingreso de Datos 2021'!N26</f>
        <v>12892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3968</v>
      </c>
      <c r="S81" s="76">
        <v>5884</v>
      </c>
      <c r="T81" s="76">
        <v>6686</v>
      </c>
      <c r="U81" s="76">
        <v>6045</v>
      </c>
      <c r="V81" s="76">
        <v>2469</v>
      </c>
      <c r="W81" s="76">
        <v>2735</v>
      </c>
      <c r="X81" s="18">
        <v>2421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2021'!M27</f>
        <v>0</v>
      </c>
      <c r="AJ81" s="23">
        <f>'Ingreso de Datos 2021'!N27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457120</v>
      </c>
      <c r="S82" s="77">
        <v>667710</v>
      </c>
      <c r="T82" s="77">
        <v>746468</v>
      </c>
      <c r="U82" s="77">
        <v>825265</v>
      </c>
      <c r="V82" s="77">
        <v>383937.5</v>
      </c>
      <c r="W82" s="77">
        <v>483781.25</v>
      </c>
      <c r="X82" s="19">
        <v>426531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2021'!M28</f>
        <v>0</v>
      </c>
      <c r="AJ82" s="24">
        <f>'Ingreso de Datos 2021'!N28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5588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2021'!M29</f>
        <v>0</v>
      </c>
      <c r="AJ83" s="23">
        <f>'Ingreso de Datos 2021'!N29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2310300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2021'!M30</f>
        <v>0</v>
      </c>
      <c r="AJ84" s="24">
        <f>'Ingreso de Datos 2021'!N30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3057</v>
      </c>
      <c r="Z85" s="18">
        <v>3920</v>
      </c>
      <c r="AA85" s="18">
        <v>5320</v>
      </c>
      <c r="AB85" s="18">
        <v>4741</v>
      </c>
      <c r="AC85" s="18">
        <v>4665</v>
      </c>
      <c r="AD85" s="18">
        <v>3009</v>
      </c>
      <c r="AE85" s="18">
        <v>2392</v>
      </c>
      <c r="AF85" s="18">
        <v>2350</v>
      </c>
      <c r="AG85" s="18">
        <v>1863</v>
      </c>
      <c r="AH85" s="18">
        <v>2107</v>
      </c>
      <c r="AI85" s="18">
        <f>'Ingreso de Datos 2021'!M31</f>
        <v>11</v>
      </c>
      <c r="AJ85" s="23">
        <f>'Ingreso de Datos 2021'!N31</f>
        <v>14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790425</v>
      </c>
      <c r="Z86" s="19">
        <v>1061550</v>
      </c>
      <c r="AA86" s="19">
        <v>1774341.1200000001</v>
      </c>
      <c r="AB86" s="19">
        <v>1665045</v>
      </c>
      <c r="AC86" s="19">
        <v>1628920</v>
      </c>
      <c r="AD86" s="19">
        <v>1206180</v>
      </c>
      <c r="AE86" s="19">
        <v>912869.89500000002</v>
      </c>
      <c r="AF86" s="19">
        <v>1056302</v>
      </c>
      <c r="AG86" s="19">
        <v>818115</v>
      </c>
      <c r="AH86" s="19">
        <v>804052.16</v>
      </c>
      <c r="AI86" s="19">
        <f>'Ingreso de Datos 2021'!M32</f>
        <v>6400</v>
      </c>
      <c r="AJ86" s="24">
        <f>'Ingreso de Datos 2021'!N32</f>
        <v>8400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8348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2021'!M33</f>
        <v>0</v>
      </c>
      <c r="AJ87" s="23">
        <f>'Ingreso de Datos 2021'!N33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3472768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2021'!M34</f>
        <v>0</v>
      </c>
      <c r="AJ88" s="24">
        <f>'Ingreso de Datos 2021'!N34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7034</v>
      </c>
      <c r="AE89" s="18">
        <v>4459</v>
      </c>
      <c r="AF89" s="18">
        <v>4285</v>
      </c>
      <c r="AG89" s="18">
        <v>3813</v>
      </c>
      <c r="AH89" s="18">
        <v>4959</v>
      </c>
      <c r="AI89" s="18">
        <f>'Ingreso de Datos 2021'!M35</f>
        <v>0</v>
      </c>
      <c r="AJ89" s="23">
        <f>'Ingreso de Datos 2021'!N35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3270810</v>
      </c>
      <c r="AE90" s="19">
        <v>2077894</v>
      </c>
      <c r="AF90" s="19">
        <v>1996810</v>
      </c>
      <c r="AG90" s="19">
        <v>1776858</v>
      </c>
      <c r="AH90" s="19">
        <v>2310894</v>
      </c>
      <c r="AI90" s="19">
        <f>'Ingreso de Datos 2021'!M36</f>
        <v>0</v>
      </c>
      <c r="AJ90" s="24">
        <f>'Ingreso de Datos 2021'!N36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214</v>
      </c>
      <c r="S91" s="76">
        <v>1871</v>
      </c>
      <c r="T91" s="76">
        <v>108</v>
      </c>
      <c r="U91" s="76">
        <v>12617</v>
      </c>
      <c r="V91" s="76">
        <v>6183</v>
      </c>
      <c r="W91" s="76">
        <v>7174</v>
      </c>
      <c r="X91" s="18">
        <v>2551</v>
      </c>
      <c r="Y91" s="18">
        <v>5332</v>
      </c>
      <c r="Z91" s="18">
        <v>8832</v>
      </c>
      <c r="AA91" s="18">
        <v>17640</v>
      </c>
      <c r="AB91" s="18">
        <v>18223</v>
      </c>
      <c r="AC91" s="18">
        <v>16656</v>
      </c>
      <c r="AD91" s="18">
        <v>23062</v>
      </c>
      <c r="AE91" s="18">
        <v>26823</v>
      </c>
      <c r="AF91" s="18">
        <v>14804</v>
      </c>
      <c r="AG91" s="18">
        <v>10788</v>
      </c>
      <c r="AH91" s="18">
        <v>12230</v>
      </c>
      <c r="AI91" s="18">
        <f>'Ingreso de Datos 2021'!M37</f>
        <v>782</v>
      </c>
      <c r="AJ91" s="23">
        <f>'Ingreso de Datos 2021'!N37</f>
        <v>549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4296</v>
      </c>
      <c r="S92" s="77">
        <v>41811</v>
      </c>
      <c r="T92" s="77">
        <v>3448</v>
      </c>
      <c r="U92" s="77">
        <v>903648</v>
      </c>
      <c r="V92" s="77">
        <v>348091</v>
      </c>
      <c r="W92" s="77">
        <v>466999.09</v>
      </c>
      <c r="X92" s="19">
        <v>227891</v>
      </c>
      <c r="Y92" s="19">
        <v>428142</v>
      </c>
      <c r="Z92" s="19">
        <v>663499.13</v>
      </c>
      <c r="AA92" s="19">
        <v>1585848.71</v>
      </c>
      <c r="AB92" s="19">
        <v>1548062.29</v>
      </c>
      <c r="AC92" s="19">
        <v>1446889.17</v>
      </c>
      <c r="AD92" s="19">
        <v>2211006.33</v>
      </c>
      <c r="AE92" s="19">
        <v>2557599.19</v>
      </c>
      <c r="AF92" s="19">
        <v>1674962.5099999998</v>
      </c>
      <c r="AG92" s="19">
        <v>1144127.82</v>
      </c>
      <c r="AH92" s="19">
        <v>1381984.05</v>
      </c>
      <c r="AI92" s="19">
        <f>'Ingreso de Datos 2021'!M38</f>
        <v>120883.49</v>
      </c>
      <c r="AJ92" s="24">
        <f>'Ingreso de Datos 2021'!N38</f>
        <v>26561.5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6881</v>
      </c>
      <c r="U93" s="76">
        <v>6850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2021'!M39</f>
        <v>0</v>
      </c>
      <c r="AJ93" s="23">
        <f>'Ingreso de Datos 2021'!N39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395540</v>
      </c>
      <c r="U94" s="77">
        <v>429940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2021'!M40</f>
        <v>0</v>
      </c>
      <c r="AJ94" s="24">
        <f>'Ingreso de Datos 2021'!N40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2288</v>
      </c>
      <c r="X95" s="18">
        <v>1489</v>
      </c>
      <c r="Y95" s="18">
        <v>1887</v>
      </c>
      <c r="Z95" s="18">
        <v>1286</v>
      </c>
      <c r="AA95" s="18">
        <v>3172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2021'!M41</f>
        <v>0</v>
      </c>
      <c r="AJ95" s="23">
        <f>'Ingreso de Datos 2021'!N41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266774.5</v>
      </c>
      <c r="X96" s="19">
        <v>169797</v>
      </c>
      <c r="Y96" s="19">
        <v>207744</v>
      </c>
      <c r="Z96" s="19">
        <v>139238.48000000001</v>
      </c>
      <c r="AA96" s="19">
        <v>347734.57999999996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2021'!M42</f>
        <v>0</v>
      </c>
      <c r="AJ96" s="24">
        <f>'Ingreso de Datos 2021'!N42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120</v>
      </c>
      <c r="Z97" s="18">
        <v>144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2021'!M45</f>
        <v>0</v>
      </c>
      <c r="AJ97" s="23">
        <f>'Ingreso de Datos 2021'!N45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6882</v>
      </c>
      <c r="Z98" s="19">
        <v>8470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2021'!M46</f>
        <v>0</v>
      </c>
      <c r="AJ98" s="24">
        <f>'Ingreso de Datos 2021'!N46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134</v>
      </c>
      <c r="AH99" s="76">
        <v>4167</v>
      </c>
      <c r="AI99" s="18">
        <f>'Ingreso de Datos 2021'!M47</f>
        <v>4</v>
      </c>
      <c r="AJ99" s="23">
        <f>'Ingreso de Datos 2021'!N47</f>
        <v>165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75597.53</v>
      </c>
      <c r="AH100" s="77">
        <v>867923.63</v>
      </c>
      <c r="AI100" s="19">
        <f>'Ingreso de Datos 2021'!M48</f>
        <v>39147.53</v>
      </c>
      <c r="AJ100" s="24">
        <f>'Ingreso de Datos 2021'!N48</f>
        <v>30172.43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1181</v>
      </c>
      <c r="AC101" s="18">
        <v>500</v>
      </c>
      <c r="AD101" s="18">
        <v>1998</v>
      </c>
      <c r="AE101" s="23">
        <v>1888</v>
      </c>
      <c r="AF101" s="23">
        <v>1889</v>
      </c>
      <c r="AG101" s="23">
        <v>1546</v>
      </c>
      <c r="AH101" s="23">
        <v>4227</v>
      </c>
      <c r="AI101" s="23">
        <f>'Ingreso de Datos 2021'!M49</f>
        <v>2311</v>
      </c>
      <c r="AJ101" s="23">
        <f>'Ingreso de Datos 2021'!N49</f>
        <v>1569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194688</v>
      </c>
      <c r="AC102" s="19">
        <v>82879.199999999997</v>
      </c>
      <c r="AD102" s="19">
        <v>330857</v>
      </c>
      <c r="AE102" s="24">
        <v>329944.40000000002</v>
      </c>
      <c r="AF102" s="24">
        <v>345642</v>
      </c>
      <c r="AG102" s="24">
        <v>267151.8</v>
      </c>
      <c r="AH102" s="24">
        <v>376217.83999999997</v>
      </c>
      <c r="AI102" s="24">
        <f>'Ingreso de Datos 2021'!M50</f>
        <v>75488.90667833398</v>
      </c>
      <c r="AJ102" s="24">
        <f>'Ingreso de Datos 2021'!N50</f>
        <v>50792.261361298828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50893</v>
      </c>
      <c r="Y111" s="62">
        <f t="shared" si="88"/>
        <v>38164</v>
      </c>
      <c r="Z111" s="62">
        <f t="shared" si="88"/>
        <v>8259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701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98017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11931613</v>
      </c>
      <c r="Y112" s="63">
        <f t="shared" si="90"/>
        <v>14396811</v>
      </c>
      <c r="Z112" s="63">
        <f t="shared" si="90"/>
        <v>4748911.5999999996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184910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31262245.600000001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2021'!M65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2021'!M66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2021'!M67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2021'!M68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2021'!M69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2021'!M70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20279</v>
      </c>
      <c r="Y120" s="18">
        <v>22177</v>
      </c>
      <c r="Z120" s="18">
        <v>5748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2021'!M71</f>
        <v>0</v>
      </c>
      <c r="AJ120" s="23">
        <f t="shared" si="92"/>
        <v>48204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10006569</v>
      </c>
      <c r="Y121" s="19">
        <v>12791280</v>
      </c>
      <c r="Z121" s="19">
        <v>3822440.53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2021'!M72</f>
        <v>0</v>
      </c>
      <c r="AJ121" s="24">
        <f t="shared" si="92"/>
        <v>26620289.530000001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1089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2021'!M73</f>
        <v>0</v>
      </c>
      <c r="AJ122" s="23">
        <f t="shared" si="92"/>
        <v>1089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763212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2021'!M74</f>
        <v>0</v>
      </c>
      <c r="AJ123" s="24">
        <f t="shared" si="92"/>
        <v>763212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2021'!M75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2021'!M76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2021'!M77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2021'!M78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2021'!M79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2021'!M80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2021'!M81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2021'!M82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885</v>
      </c>
      <c r="Y132" s="18">
        <v>1444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2021'!M83</f>
        <v>0</v>
      </c>
      <c r="AJ132" s="23">
        <f t="shared" si="92"/>
        <v>2329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154875</v>
      </c>
      <c r="Y133" s="19">
        <v>520500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2021'!M84</f>
        <v>0</v>
      </c>
      <c r="AJ133" s="24">
        <f t="shared" si="92"/>
        <v>675375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2021'!M85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2021'!M86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134</v>
      </c>
      <c r="Z136" s="18">
        <v>378</v>
      </c>
      <c r="AA136" s="18">
        <v>0</v>
      </c>
      <c r="AB136" s="18">
        <v>0</v>
      </c>
      <c r="AC136" s="18">
        <v>0</v>
      </c>
      <c r="AD136" s="18">
        <v>0</v>
      </c>
      <c r="AE136" s="18">
        <v>192</v>
      </c>
      <c r="AF136" s="18">
        <v>0</v>
      </c>
      <c r="AG136" s="18">
        <v>0</v>
      </c>
      <c r="AH136" s="18">
        <v>0</v>
      </c>
      <c r="AI136" s="18">
        <f>'Ingreso de Datos 2021'!M87</f>
        <v>0</v>
      </c>
      <c r="AJ136" s="23">
        <f t="shared" si="92"/>
        <v>704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46730</v>
      </c>
      <c r="Z137" s="19">
        <v>105020</v>
      </c>
      <c r="AA137" s="19">
        <v>0</v>
      </c>
      <c r="AB137" s="19">
        <v>0</v>
      </c>
      <c r="AC137" s="19">
        <v>0</v>
      </c>
      <c r="AD137" s="19">
        <v>0</v>
      </c>
      <c r="AE137" s="19">
        <v>159360</v>
      </c>
      <c r="AF137" s="19">
        <v>0</v>
      </c>
      <c r="AG137" s="19">
        <v>0</v>
      </c>
      <c r="AH137" s="19">
        <v>0</v>
      </c>
      <c r="AI137" s="19">
        <f>'Ingreso de Datos 2021'!M88</f>
        <v>0</v>
      </c>
      <c r="AJ137" s="24">
        <f t="shared" si="92"/>
        <v>311110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2021'!M89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2021'!M90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2021'!M91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2021'!M92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29729</v>
      </c>
      <c r="Y142" s="18">
        <v>14409</v>
      </c>
      <c r="Z142" s="18">
        <v>1044</v>
      </c>
      <c r="AA142" s="18">
        <v>0</v>
      </c>
      <c r="AB142" s="18">
        <v>0</v>
      </c>
      <c r="AC142" s="18">
        <v>0</v>
      </c>
      <c r="AD142" s="18">
        <v>0</v>
      </c>
      <c r="AE142" s="18">
        <v>509</v>
      </c>
      <c r="AF142" s="18">
        <v>0</v>
      </c>
      <c r="AG142" s="18">
        <v>0</v>
      </c>
      <c r="AH142" s="18">
        <v>0</v>
      </c>
      <c r="AI142" s="18">
        <f>'Ingreso de Datos 2021'!M93</f>
        <v>0</v>
      </c>
      <c r="AJ142" s="23">
        <f t="shared" si="92"/>
        <v>45691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1770169</v>
      </c>
      <c r="Y143" s="19">
        <v>1038301</v>
      </c>
      <c r="Z143" s="19">
        <v>58239.07</v>
      </c>
      <c r="AA143" s="19">
        <v>0</v>
      </c>
      <c r="AB143" s="19">
        <v>0</v>
      </c>
      <c r="AC143" s="19">
        <v>0</v>
      </c>
      <c r="AD143" s="19">
        <v>0</v>
      </c>
      <c r="AE143" s="19">
        <v>25550</v>
      </c>
      <c r="AF143" s="19">
        <v>0</v>
      </c>
      <c r="AG143" s="19">
        <v>0</v>
      </c>
      <c r="AH143" s="19">
        <v>0</v>
      </c>
      <c r="AI143" s="19">
        <f>'Ingreso de Datos 2021'!M94</f>
        <v>0</v>
      </c>
      <c r="AJ143" s="24">
        <f t="shared" si="92"/>
        <v>2892259.07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2021'!M95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2021'!M96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2021'!M97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2021'!M98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2021'!M105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2021'!M106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2021'!M99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2021'!M100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2021'!M105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2021'!M106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2321</v>
      </c>
      <c r="E9" s="62">
        <f t="shared" ref="E9:AI10" si="0">E12+E14+E16+E18+E20+E22+E24+E26+E28+E30+E32+E34+E36+E38+E40+E42+E44+E46+E48+E50</f>
        <v>3242</v>
      </c>
      <c r="F9" s="62">
        <f t="shared" si="0"/>
        <v>3581</v>
      </c>
      <c r="G9" s="62">
        <f t="shared" si="0"/>
        <v>4587</v>
      </c>
      <c r="H9" s="62">
        <f t="shared" si="0"/>
        <v>4280</v>
      </c>
      <c r="I9" s="62">
        <f t="shared" si="0"/>
        <v>3824</v>
      </c>
      <c r="J9" s="62">
        <f t="shared" si="0"/>
        <v>4710</v>
      </c>
      <c r="K9" s="62">
        <f t="shared" si="0"/>
        <v>4750</v>
      </c>
      <c r="L9" s="62">
        <f t="shared" si="0"/>
        <v>4265</v>
      </c>
      <c r="M9" s="62">
        <f t="shared" si="0"/>
        <v>4852</v>
      </c>
      <c r="N9" s="62">
        <f t="shared" si="0"/>
        <v>3799</v>
      </c>
      <c r="O9" s="62">
        <f t="shared" si="0"/>
        <v>5087</v>
      </c>
      <c r="P9" s="62">
        <f t="shared" si="0"/>
        <v>4849</v>
      </c>
      <c r="Q9" s="62">
        <f t="shared" si="0"/>
        <v>5851</v>
      </c>
      <c r="R9" s="62">
        <f t="shared" si="0"/>
        <v>6556</v>
      </c>
      <c r="S9" s="62">
        <f t="shared" si="0"/>
        <v>8296</v>
      </c>
      <c r="T9" s="62">
        <f t="shared" si="0"/>
        <v>11457</v>
      </c>
      <c r="U9" s="62">
        <f t="shared" si="0"/>
        <v>25746</v>
      </c>
      <c r="V9" s="62">
        <f t="shared" si="0"/>
        <v>14727</v>
      </c>
      <c r="W9" s="62">
        <f t="shared" si="0"/>
        <v>23430</v>
      </c>
      <c r="X9" s="62">
        <f t="shared" si="0"/>
        <v>10367</v>
      </c>
      <c r="Y9" s="62">
        <f t="shared" si="0"/>
        <v>13528</v>
      </c>
      <c r="Z9" s="62">
        <f t="shared" si="0"/>
        <v>14751</v>
      </c>
      <c r="AA9" s="62">
        <f t="shared" si="0"/>
        <v>19827</v>
      </c>
      <c r="AB9" s="62">
        <f t="shared" si="0"/>
        <v>17933</v>
      </c>
      <c r="AC9" s="62">
        <f t="shared" si="0"/>
        <v>20359</v>
      </c>
      <c r="AD9" s="62">
        <f t="shared" si="0"/>
        <v>24638</v>
      </c>
      <c r="AE9" s="62">
        <f t="shared" si="0"/>
        <v>25440</v>
      </c>
      <c r="AF9" s="62">
        <f t="shared" si="0"/>
        <v>16453</v>
      </c>
      <c r="AG9" s="62">
        <f t="shared" ref="AG9:AH9" si="1">AG12+AG14+AG16+AG18+AG20+AG22+AG24+AG26+AG28+AG30+AG32+AG34+AG36+AG38+AG40+AG42+AG44+AG46+AG48+AG50</f>
        <v>19011</v>
      </c>
      <c r="AH9" s="62">
        <f t="shared" si="1"/>
        <v>20260</v>
      </c>
      <c r="AI9" s="62">
        <f t="shared" si="0"/>
        <v>4359</v>
      </c>
      <c r="AJ9" s="41">
        <f>SUM(D9:AI9)</f>
        <v>357136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249030</v>
      </c>
      <c r="E10" s="63">
        <f t="shared" si="0"/>
        <v>359770</v>
      </c>
      <c r="F10" s="63">
        <f t="shared" si="0"/>
        <v>398108</v>
      </c>
      <c r="G10" s="63">
        <f t="shared" si="0"/>
        <v>459872</v>
      </c>
      <c r="H10" s="63">
        <f t="shared" si="0"/>
        <v>477506</v>
      </c>
      <c r="I10" s="63">
        <f t="shared" si="0"/>
        <v>437747</v>
      </c>
      <c r="J10" s="63">
        <f t="shared" si="0"/>
        <v>569148</v>
      </c>
      <c r="K10" s="63">
        <f t="shared" si="0"/>
        <v>619017</v>
      </c>
      <c r="L10" s="63">
        <f t="shared" si="0"/>
        <v>529630</v>
      </c>
      <c r="M10" s="63">
        <f t="shared" si="0"/>
        <v>633192</v>
      </c>
      <c r="N10" s="63">
        <f t="shared" si="0"/>
        <v>483707</v>
      </c>
      <c r="O10" s="63">
        <f t="shared" si="0"/>
        <v>761497</v>
      </c>
      <c r="P10" s="63">
        <f t="shared" si="0"/>
        <v>722837</v>
      </c>
      <c r="Q10" s="63">
        <f t="shared" si="0"/>
        <v>1172000</v>
      </c>
      <c r="R10" s="63">
        <f t="shared" si="0"/>
        <v>1408494</v>
      </c>
      <c r="S10" s="63">
        <f t="shared" si="0"/>
        <v>1333490</v>
      </c>
      <c r="T10" s="63">
        <f t="shared" si="0"/>
        <v>2315012</v>
      </c>
      <c r="U10" s="63">
        <f t="shared" si="0"/>
        <v>3705293</v>
      </c>
      <c r="V10" s="63">
        <f t="shared" si="0"/>
        <v>2452894.5</v>
      </c>
      <c r="W10" s="63">
        <f t="shared" si="0"/>
        <v>4691703.6199999992</v>
      </c>
      <c r="X10" s="63">
        <f t="shared" si="0"/>
        <v>2268736.6</v>
      </c>
      <c r="Y10" s="63">
        <f t="shared" si="0"/>
        <v>3038949.02</v>
      </c>
      <c r="Z10" s="63">
        <f t="shared" si="0"/>
        <v>3081771.56</v>
      </c>
      <c r="AA10" s="63">
        <f t="shared" si="0"/>
        <v>4093217.1</v>
      </c>
      <c r="AB10" s="63">
        <f t="shared" si="0"/>
        <v>4001190.1596404803</v>
      </c>
      <c r="AC10" s="63">
        <f t="shared" si="0"/>
        <v>6252229.8199999975</v>
      </c>
      <c r="AD10" s="63">
        <f t="shared" si="0"/>
        <v>6229672.3200000003</v>
      </c>
      <c r="AE10" s="63">
        <f t="shared" si="0"/>
        <v>8403500.1649999991</v>
      </c>
      <c r="AF10" s="63">
        <f t="shared" si="0"/>
        <v>5522581.9700000007</v>
      </c>
      <c r="AG10" s="63">
        <f t="shared" ref="AG10:AH10" si="2">AG13+AG15+AG17+AG19+AG21+AG23+AG25+AG27+AG29+AG31+AG33+AG35+AG37+AG39+AG41+AG43+AG45+AG47+AG49+AG51</f>
        <v>7285604.6999999993</v>
      </c>
      <c r="AH10" s="63">
        <f t="shared" si="2"/>
        <v>6327577.8585600005</v>
      </c>
      <c r="AI10" s="63">
        <f t="shared" si="0"/>
        <v>2235584.1613612985</v>
      </c>
      <c r="AJ10" s="43">
        <f>SUM(D10:AI10)</f>
        <v>82520563.554561764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1244</v>
      </c>
      <c r="E12" s="71">
        <f t="shared" si="3"/>
        <v>1405</v>
      </c>
      <c r="F12" s="71">
        <f t="shared" si="3"/>
        <v>2012</v>
      </c>
      <c r="G12" s="71">
        <f t="shared" si="3"/>
        <v>1870</v>
      </c>
      <c r="H12" s="71">
        <f t="shared" si="3"/>
        <v>1809</v>
      </c>
      <c r="I12" s="71">
        <f t="shared" si="3"/>
        <v>1804</v>
      </c>
      <c r="J12" s="71">
        <f t="shared" si="3"/>
        <v>1561</v>
      </c>
      <c r="K12" s="71">
        <f t="shared" si="3"/>
        <v>1529</v>
      </c>
      <c r="L12" s="71">
        <f t="shared" si="3"/>
        <v>1536</v>
      </c>
      <c r="M12" s="71">
        <f t="shared" si="3"/>
        <v>2117</v>
      </c>
      <c r="N12" s="71">
        <f t="shared" si="3"/>
        <v>1477</v>
      </c>
      <c r="O12" s="71">
        <f t="shared" si="3"/>
        <v>2293</v>
      </c>
      <c r="P12" s="71">
        <f t="shared" si="3"/>
        <v>1669</v>
      </c>
      <c r="Q12" s="71">
        <f t="shared" si="3"/>
        <v>1012</v>
      </c>
      <c r="R12" s="71">
        <f t="shared" si="3"/>
        <v>868</v>
      </c>
      <c r="S12" s="71">
        <f t="shared" si="3"/>
        <v>1162</v>
      </c>
      <c r="T12" s="71">
        <f t="shared" si="3"/>
        <v>875</v>
      </c>
      <c r="U12" s="71">
        <f t="shared" si="3"/>
        <v>934</v>
      </c>
      <c r="V12" s="71">
        <f t="shared" si="3"/>
        <v>1076</v>
      </c>
      <c r="W12" s="71">
        <f t="shared" si="3"/>
        <v>1206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29459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137920</v>
      </c>
      <c r="E13" s="72">
        <f t="shared" si="6"/>
        <v>155610</v>
      </c>
      <c r="F13" s="72">
        <f t="shared" si="6"/>
        <v>223000</v>
      </c>
      <c r="G13" s="72">
        <f t="shared" si="6"/>
        <v>206620</v>
      </c>
      <c r="H13" s="72">
        <f t="shared" si="6"/>
        <v>200010</v>
      </c>
      <c r="I13" s="72">
        <f t="shared" si="6"/>
        <v>223200</v>
      </c>
      <c r="J13" s="72">
        <f t="shared" si="6"/>
        <v>215870</v>
      </c>
      <c r="K13" s="72">
        <f t="shared" si="6"/>
        <v>238810</v>
      </c>
      <c r="L13" s="72">
        <f t="shared" si="6"/>
        <v>228000</v>
      </c>
      <c r="M13" s="72">
        <f t="shared" si="6"/>
        <v>308990</v>
      </c>
      <c r="N13" s="72">
        <f t="shared" si="6"/>
        <v>217850</v>
      </c>
      <c r="O13" s="72">
        <f t="shared" si="6"/>
        <v>362690</v>
      </c>
      <c r="P13" s="72">
        <f t="shared" si="6"/>
        <v>302597</v>
      </c>
      <c r="Q13" s="72">
        <f t="shared" si="6"/>
        <v>206630</v>
      </c>
      <c r="R13" s="72">
        <f t="shared" si="6"/>
        <v>158349</v>
      </c>
      <c r="S13" s="72">
        <f t="shared" si="6"/>
        <v>216798</v>
      </c>
      <c r="T13" s="72">
        <f t="shared" si="6"/>
        <v>170045</v>
      </c>
      <c r="U13" s="72">
        <f t="shared" si="6"/>
        <v>218039</v>
      </c>
      <c r="V13" s="72">
        <f t="shared" si="6"/>
        <v>437370</v>
      </c>
      <c r="W13" s="72">
        <f t="shared" si="6"/>
        <v>498747.99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4927145.99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229</v>
      </c>
      <c r="G14" s="71">
        <f t="shared" si="8"/>
        <v>1126</v>
      </c>
      <c r="H14" s="71">
        <f t="shared" si="8"/>
        <v>708</v>
      </c>
      <c r="I14" s="71">
        <f t="shared" si="8"/>
        <v>596</v>
      </c>
      <c r="J14" s="71">
        <f t="shared" si="8"/>
        <v>1361</v>
      </c>
      <c r="K14" s="71">
        <f t="shared" si="8"/>
        <v>1578</v>
      </c>
      <c r="L14" s="71">
        <f t="shared" si="8"/>
        <v>1225</v>
      </c>
      <c r="M14" s="71">
        <f t="shared" si="8"/>
        <v>1226</v>
      </c>
      <c r="N14" s="71">
        <f t="shared" si="8"/>
        <v>1035</v>
      </c>
      <c r="O14" s="71">
        <f t="shared" si="8"/>
        <v>561</v>
      </c>
      <c r="P14" s="71">
        <f t="shared" si="8"/>
        <v>279</v>
      </c>
      <c r="Q14" s="71">
        <f t="shared" si="8"/>
        <v>50</v>
      </c>
      <c r="R14" s="71">
        <f t="shared" si="8"/>
        <v>211</v>
      </c>
      <c r="S14" s="71">
        <f t="shared" si="8"/>
        <v>0</v>
      </c>
      <c r="T14" s="71">
        <f t="shared" si="8"/>
        <v>35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10220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30228</v>
      </c>
      <c r="G15" s="72">
        <f t="shared" si="10"/>
        <v>90432</v>
      </c>
      <c r="H15" s="72">
        <f t="shared" si="10"/>
        <v>87636</v>
      </c>
      <c r="I15" s="72">
        <f t="shared" si="10"/>
        <v>66347</v>
      </c>
      <c r="J15" s="72">
        <f t="shared" si="10"/>
        <v>165338</v>
      </c>
      <c r="K15" s="72">
        <f t="shared" si="10"/>
        <v>207847</v>
      </c>
      <c r="L15" s="72">
        <f t="shared" si="10"/>
        <v>136340</v>
      </c>
      <c r="M15" s="72">
        <f t="shared" si="10"/>
        <v>166752</v>
      </c>
      <c r="N15" s="72">
        <f t="shared" si="10"/>
        <v>132907</v>
      </c>
      <c r="O15" s="72">
        <f t="shared" si="10"/>
        <v>69124</v>
      </c>
      <c r="P15" s="72">
        <f t="shared" si="10"/>
        <v>26210</v>
      </c>
      <c r="Q15" s="72">
        <f t="shared" si="10"/>
        <v>7500</v>
      </c>
      <c r="R15" s="72">
        <f t="shared" si="10"/>
        <v>31650</v>
      </c>
      <c r="S15" s="72">
        <f t="shared" si="10"/>
        <v>0</v>
      </c>
      <c r="T15" s="72">
        <f t="shared" si="10"/>
        <v>5250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1223561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251</v>
      </c>
      <c r="K16" s="71">
        <f t="shared" si="12"/>
        <v>200</v>
      </c>
      <c r="L16" s="71">
        <f t="shared" si="12"/>
        <v>288</v>
      </c>
      <c r="M16" s="71">
        <f t="shared" si="12"/>
        <v>210</v>
      </c>
      <c r="N16" s="71">
        <f t="shared" si="12"/>
        <v>138</v>
      </c>
      <c r="O16" s="71">
        <f t="shared" si="12"/>
        <v>239</v>
      </c>
      <c r="P16" s="71">
        <f t="shared" si="12"/>
        <v>233</v>
      </c>
      <c r="Q16" s="71">
        <f t="shared" si="12"/>
        <v>1200</v>
      </c>
      <c r="R16" s="71">
        <f t="shared" si="12"/>
        <v>171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2930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35140</v>
      </c>
      <c r="K17" s="72">
        <f t="shared" si="14"/>
        <v>28000</v>
      </c>
      <c r="L17" s="72">
        <f t="shared" si="14"/>
        <v>40320</v>
      </c>
      <c r="M17" s="72">
        <f t="shared" si="14"/>
        <v>29400</v>
      </c>
      <c r="N17" s="72">
        <f t="shared" si="14"/>
        <v>19320</v>
      </c>
      <c r="O17" s="72">
        <f t="shared" si="14"/>
        <v>33460</v>
      </c>
      <c r="P17" s="72">
        <f t="shared" si="14"/>
        <v>27980</v>
      </c>
      <c r="Q17" s="72">
        <f t="shared" si="14"/>
        <v>144000</v>
      </c>
      <c r="R17" s="72">
        <f t="shared" si="14"/>
        <v>20520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378140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514</v>
      </c>
      <c r="P18" s="71">
        <f t="shared" si="16"/>
        <v>687</v>
      </c>
      <c r="Q18" s="71">
        <f t="shared" si="16"/>
        <v>2587</v>
      </c>
      <c r="R18" s="71">
        <f t="shared" si="16"/>
        <v>3757</v>
      </c>
      <c r="S18" s="71">
        <f t="shared" si="16"/>
        <v>2823</v>
      </c>
      <c r="T18" s="71">
        <f t="shared" si="16"/>
        <v>5556</v>
      </c>
      <c r="U18" s="71">
        <f t="shared" si="16"/>
        <v>5897</v>
      </c>
      <c r="V18" s="71">
        <f t="shared" si="16"/>
        <v>3057</v>
      </c>
      <c r="W18" s="71">
        <f t="shared" si="16"/>
        <v>5263</v>
      </c>
      <c r="X18" s="18">
        <f t="shared" si="16"/>
        <v>3564</v>
      </c>
      <c r="Y18" s="18">
        <f t="shared" si="16"/>
        <v>3749</v>
      </c>
      <c r="Z18" s="18">
        <f t="shared" si="16"/>
        <v>404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37858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143003</v>
      </c>
      <c r="P19" s="72">
        <f t="shared" si="18"/>
        <v>182460</v>
      </c>
      <c r="Q19" s="72">
        <f t="shared" si="18"/>
        <v>723000</v>
      </c>
      <c r="R19" s="72">
        <f t="shared" si="18"/>
        <v>1050946</v>
      </c>
      <c r="S19" s="72">
        <f t="shared" si="18"/>
        <v>818030</v>
      </c>
      <c r="T19" s="72">
        <f t="shared" si="18"/>
        <v>1751097</v>
      </c>
      <c r="U19" s="72">
        <f t="shared" si="18"/>
        <v>2115930</v>
      </c>
      <c r="V19" s="72">
        <f t="shared" si="18"/>
        <v>1197522</v>
      </c>
      <c r="W19" s="72">
        <f t="shared" si="18"/>
        <v>2244937</v>
      </c>
      <c r="X19" s="19">
        <f t="shared" si="18"/>
        <v>1690929.6</v>
      </c>
      <c r="Y19" s="19">
        <f t="shared" si="18"/>
        <v>1836976.02</v>
      </c>
      <c r="Z19" s="19">
        <f t="shared" si="18"/>
        <v>206148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13960978.619999999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2688</v>
      </c>
      <c r="AA20" s="18">
        <f t="shared" si="20"/>
        <v>3428</v>
      </c>
      <c r="AB20" s="18">
        <f t="shared" si="20"/>
        <v>3240</v>
      </c>
      <c r="AC20" s="18">
        <f t="shared" si="20"/>
        <v>3288</v>
      </c>
      <c r="AD20" s="18">
        <f t="shared" si="20"/>
        <v>1243</v>
      </c>
      <c r="AE20" s="18">
        <f t="shared" si="20"/>
        <v>3189</v>
      </c>
      <c r="AF20" s="18">
        <f t="shared" si="20"/>
        <v>1719</v>
      </c>
      <c r="AG20" s="18">
        <f t="shared" ref="AG20:AH20" si="21">AG71+AG122</f>
        <v>2674</v>
      </c>
      <c r="AH20" s="18">
        <f t="shared" si="21"/>
        <v>1285</v>
      </c>
      <c r="AI20" s="18">
        <f t="shared" si="20"/>
        <v>2017</v>
      </c>
      <c r="AJ20" s="23">
        <f t="shared" si="5"/>
        <v>24771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1421572.2</v>
      </c>
      <c r="AA21" s="19">
        <f t="shared" si="22"/>
        <v>1842061</v>
      </c>
      <c r="AB21" s="19">
        <f t="shared" si="22"/>
        <v>2156284.9896404804</v>
      </c>
      <c r="AC21" s="19">
        <f t="shared" si="22"/>
        <v>2667637.1899999976</v>
      </c>
      <c r="AD21" s="19">
        <f t="shared" si="22"/>
        <v>1081328.82</v>
      </c>
      <c r="AE21" s="19">
        <f t="shared" si="22"/>
        <v>2952341.0750000002</v>
      </c>
      <c r="AF21" s="19">
        <f t="shared" si="22"/>
        <v>1613840.51</v>
      </c>
      <c r="AG21" s="19">
        <f t="shared" ref="AG21:AH21" si="23">AG72+AG123</f>
        <v>2542906.7149999989</v>
      </c>
      <c r="AH21" s="19">
        <f t="shared" si="23"/>
        <v>1244708.76</v>
      </c>
      <c r="AI21" s="19">
        <f t="shared" si="22"/>
        <v>2000959.18</v>
      </c>
      <c r="AJ21" s="24">
        <f t="shared" si="5"/>
        <v>19523640.439640477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1184</v>
      </c>
      <c r="AE22" s="18">
        <f t="shared" si="24"/>
        <v>1780</v>
      </c>
      <c r="AF22" s="18">
        <f t="shared" si="24"/>
        <v>2338</v>
      </c>
      <c r="AG22" s="18">
        <f t="shared" ref="AG22:AH22" si="25">AG73+AG124</f>
        <v>2587</v>
      </c>
      <c r="AH22" s="18">
        <f t="shared" si="25"/>
        <v>1425</v>
      </c>
      <c r="AI22" s="18">
        <f t="shared" si="24"/>
        <v>8</v>
      </c>
      <c r="AJ22" s="23">
        <f t="shared" si="5"/>
        <v>9322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1108539.0900000001</v>
      </c>
      <c r="AE23" s="19">
        <f t="shared" si="26"/>
        <v>1411510.6700000002</v>
      </c>
      <c r="AF23" s="19">
        <f t="shared" si="26"/>
        <v>1451011.4300000002</v>
      </c>
      <c r="AG23" s="19">
        <f t="shared" ref="AG23:AH23" si="27">AG74+AG125</f>
        <v>1675893.145</v>
      </c>
      <c r="AH23" s="19">
        <f t="shared" si="27"/>
        <v>1470600.6700000004</v>
      </c>
      <c r="AI23" s="19">
        <f t="shared" si="26"/>
        <v>105806.79000000001</v>
      </c>
      <c r="AJ23" s="24">
        <f t="shared" si="5"/>
        <v>7223361.7950000009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447</v>
      </c>
      <c r="E24" s="71">
        <f t="shared" si="28"/>
        <v>1132</v>
      </c>
      <c r="F24" s="71">
        <f t="shared" si="28"/>
        <v>740</v>
      </c>
      <c r="G24" s="71">
        <f t="shared" si="28"/>
        <v>812</v>
      </c>
      <c r="H24" s="71">
        <f t="shared" si="28"/>
        <v>997</v>
      </c>
      <c r="I24" s="71">
        <f t="shared" si="28"/>
        <v>803</v>
      </c>
      <c r="J24" s="71">
        <f t="shared" si="28"/>
        <v>779</v>
      </c>
      <c r="K24" s="71">
        <f t="shared" si="28"/>
        <v>713</v>
      </c>
      <c r="L24" s="71">
        <f t="shared" si="28"/>
        <v>726</v>
      </c>
      <c r="M24" s="71">
        <f t="shared" si="28"/>
        <v>578</v>
      </c>
      <c r="N24" s="71">
        <f t="shared" si="28"/>
        <v>549</v>
      </c>
      <c r="O24" s="71">
        <f t="shared" si="28"/>
        <v>742</v>
      </c>
      <c r="P24" s="71">
        <f t="shared" si="28"/>
        <v>420</v>
      </c>
      <c r="Q24" s="71">
        <f t="shared" si="28"/>
        <v>264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9702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60710</v>
      </c>
      <c r="E25" s="72">
        <f t="shared" si="30"/>
        <v>147760</v>
      </c>
      <c r="F25" s="72">
        <f t="shared" si="30"/>
        <v>96880</v>
      </c>
      <c r="G25" s="72">
        <f t="shared" si="30"/>
        <v>100500</v>
      </c>
      <c r="H25" s="72">
        <f t="shared" si="30"/>
        <v>120920</v>
      </c>
      <c r="I25" s="72">
        <f t="shared" si="30"/>
        <v>92310</v>
      </c>
      <c r="J25" s="72">
        <f t="shared" si="30"/>
        <v>84580</v>
      </c>
      <c r="K25" s="72">
        <f t="shared" si="30"/>
        <v>78660</v>
      </c>
      <c r="L25" s="72">
        <f t="shared" si="30"/>
        <v>80870</v>
      </c>
      <c r="M25" s="72">
        <f t="shared" si="30"/>
        <v>63140</v>
      </c>
      <c r="N25" s="72">
        <f t="shared" si="30"/>
        <v>59630</v>
      </c>
      <c r="O25" s="72">
        <f t="shared" si="30"/>
        <v>86800</v>
      </c>
      <c r="P25" s="72">
        <f t="shared" si="30"/>
        <v>42640</v>
      </c>
      <c r="Q25" s="72">
        <f t="shared" si="30"/>
        <v>30700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1146100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630</v>
      </c>
      <c r="E26" s="71">
        <f t="shared" si="32"/>
        <v>705</v>
      </c>
      <c r="F26" s="71">
        <f t="shared" si="32"/>
        <v>600</v>
      </c>
      <c r="G26" s="71">
        <f t="shared" si="32"/>
        <v>779</v>
      </c>
      <c r="H26" s="71">
        <f t="shared" si="32"/>
        <v>766</v>
      </c>
      <c r="I26" s="71">
        <f t="shared" si="32"/>
        <v>621</v>
      </c>
      <c r="J26" s="71">
        <f t="shared" si="32"/>
        <v>758</v>
      </c>
      <c r="K26" s="71">
        <f t="shared" si="32"/>
        <v>730</v>
      </c>
      <c r="L26" s="71">
        <f t="shared" si="32"/>
        <v>490</v>
      </c>
      <c r="M26" s="71">
        <f t="shared" si="32"/>
        <v>720</v>
      </c>
      <c r="N26" s="71">
        <f t="shared" si="32"/>
        <v>600</v>
      </c>
      <c r="O26" s="71">
        <f t="shared" si="32"/>
        <v>738</v>
      </c>
      <c r="P26" s="71">
        <f t="shared" si="32"/>
        <v>1530</v>
      </c>
      <c r="Q26" s="71">
        <f t="shared" si="32"/>
        <v>689</v>
      </c>
      <c r="R26" s="71">
        <f t="shared" si="32"/>
        <v>506</v>
      </c>
      <c r="S26" s="71">
        <f t="shared" si="32"/>
        <v>421</v>
      </c>
      <c r="T26" s="71">
        <f t="shared" si="32"/>
        <v>162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11445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50400</v>
      </c>
      <c r="E27" s="72">
        <f t="shared" si="34"/>
        <v>56400</v>
      </c>
      <c r="F27" s="72">
        <f t="shared" si="34"/>
        <v>48000</v>
      </c>
      <c r="G27" s="72">
        <f t="shared" si="34"/>
        <v>62320</v>
      </c>
      <c r="H27" s="72">
        <f t="shared" si="34"/>
        <v>68940</v>
      </c>
      <c r="I27" s="72">
        <f t="shared" si="34"/>
        <v>55890</v>
      </c>
      <c r="J27" s="72">
        <f t="shared" si="34"/>
        <v>68220</v>
      </c>
      <c r="K27" s="72">
        <f t="shared" si="34"/>
        <v>65700</v>
      </c>
      <c r="L27" s="72">
        <f t="shared" si="34"/>
        <v>44100</v>
      </c>
      <c r="M27" s="72">
        <f t="shared" si="34"/>
        <v>64800</v>
      </c>
      <c r="N27" s="72">
        <f t="shared" si="34"/>
        <v>54000</v>
      </c>
      <c r="O27" s="72">
        <f t="shared" si="34"/>
        <v>66420</v>
      </c>
      <c r="P27" s="72">
        <f t="shared" si="34"/>
        <v>137500</v>
      </c>
      <c r="Q27" s="72">
        <f t="shared" si="34"/>
        <v>54650</v>
      </c>
      <c r="R27" s="72">
        <f t="shared" si="34"/>
        <v>39380</v>
      </c>
      <c r="S27" s="72">
        <f t="shared" si="34"/>
        <v>29470</v>
      </c>
      <c r="T27" s="72">
        <f t="shared" si="34"/>
        <v>11340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977530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1</v>
      </c>
      <c r="N28" s="71">
        <f t="shared" si="36"/>
        <v>0</v>
      </c>
      <c r="O28" s="71">
        <f t="shared" si="36"/>
        <v>0</v>
      </c>
      <c r="P28" s="71">
        <f t="shared" si="36"/>
        <v>31</v>
      </c>
      <c r="Q28" s="71">
        <f t="shared" si="36"/>
        <v>49</v>
      </c>
      <c r="R28" s="71">
        <f t="shared" si="36"/>
        <v>81</v>
      </c>
      <c r="S28" s="71">
        <f t="shared" si="36"/>
        <v>70</v>
      </c>
      <c r="T28" s="71">
        <f t="shared" si="36"/>
        <v>82</v>
      </c>
      <c r="U28" s="71">
        <f t="shared" si="36"/>
        <v>106</v>
      </c>
      <c r="V28" s="71">
        <f t="shared" si="36"/>
        <v>75</v>
      </c>
      <c r="W28" s="71">
        <f t="shared" si="36"/>
        <v>119</v>
      </c>
      <c r="X28" s="18">
        <f t="shared" si="36"/>
        <v>11</v>
      </c>
      <c r="Y28" s="18">
        <f t="shared" si="36"/>
        <v>4</v>
      </c>
      <c r="Z28" s="18">
        <f t="shared" si="36"/>
        <v>0</v>
      </c>
      <c r="AA28" s="18">
        <f t="shared" si="36"/>
        <v>20</v>
      </c>
      <c r="AB28" s="18">
        <f t="shared" si="36"/>
        <v>9</v>
      </c>
      <c r="AC28" s="18">
        <f t="shared" si="36"/>
        <v>48</v>
      </c>
      <c r="AD28" s="18">
        <f t="shared" si="36"/>
        <v>20</v>
      </c>
      <c r="AE28" s="18">
        <f t="shared" si="36"/>
        <v>25</v>
      </c>
      <c r="AF28" s="18">
        <f t="shared" si="36"/>
        <v>52</v>
      </c>
      <c r="AG28" s="18">
        <f t="shared" ref="AG28:AH28" si="37">AG79+AG130</f>
        <v>34</v>
      </c>
      <c r="AH28" s="18">
        <f t="shared" si="37"/>
        <v>26</v>
      </c>
      <c r="AI28" s="18">
        <f t="shared" si="36"/>
        <v>37</v>
      </c>
      <c r="AJ28" s="23">
        <f t="shared" si="5"/>
        <v>900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110</v>
      </c>
      <c r="N29" s="72">
        <f t="shared" si="38"/>
        <v>0</v>
      </c>
      <c r="O29" s="72">
        <f t="shared" si="38"/>
        <v>0</v>
      </c>
      <c r="P29" s="72">
        <f t="shared" si="38"/>
        <v>3450</v>
      </c>
      <c r="Q29" s="72">
        <f t="shared" si="38"/>
        <v>5520</v>
      </c>
      <c r="R29" s="72">
        <f t="shared" si="38"/>
        <v>9318</v>
      </c>
      <c r="S29" s="72">
        <f t="shared" si="38"/>
        <v>7150</v>
      </c>
      <c r="T29" s="72">
        <f t="shared" si="38"/>
        <v>8640</v>
      </c>
      <c r="U29" s="72">
        <f t="shared" si="38"/>
        <v>11670</v>
      </c>
      <c r="V29" s="72">
        <f t="shared" si="38"/>
        <v>11201</v>
      </c>
      <c r="W29" s="72">
        <f t="shared" si="38"/>
        <v>27236.34</v>
      </c>
      <c r="X29" s="19">
        <f t="shared" si="38"/>
        <v>2194</v>
      </c>
      <c r="Y29" s="19">
        <f t="shared" si="38"/>
        <v>800</v>
      </c>
      <c r="Z29" s="19">
        <f t="shared" si="38"/>
        <v>0</v>
      </c>
      <c r="AA29" s="19">
        <f t="shared" si="38"/>
        <v>6000</v>
      </c>
      <c r="AB29" s="19">
        <f t="shared" si="38"/>
        <v>2582.5</v>
      </c>
      <c r="AC29" s="19">
        <f t="shared" si="38"/>
        <v>14210</v>
      </c>
      <c r="AD29" s="19">
        <f t="shared" si="38"/>
        <v>6178</v>
      </c>
      <c r="AE29" s="19">
        <f t="shared" si="38"/>
        <v>9123</v>
      </c>
      <c r="AF29" s="19">
        <f t="shared" si="38"/>
        <v>19457</v>
      </c>
      <c r="AG29" s="19">
        <f t="shared" ref="AG29:AH29" si="39">AG80+AG131</f>
        <v>12093</v>
      </c>
      <c r="AH29" s="19">
        <f t="shared" si="39"/>
        <v>9279</v>
      </c>
      <c r="AI29" s="19">
        <f t="shared" si="38"/>
        <v>12892</v>
      </c>
      <c r="AJ29" s="24">
        <f t="shared" si="5"/>
        <v>179103.84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868</v>
      </c>
      <c r="S30" s="71">
        <f t="shared" si="40"/>
        <v>1690</v>
      </c>
      <c r="T30" s="71">
        <f t="shared" si="40"/>
        <v>1935</v>
      </c>
      <c r="U30" s="71">
        <f t="shared" si="40"/>
        <v>1756</v>
      </c>
      <c r="V30" s="71">
        <f t="shared" si="40"/>
        <v>782</v>
      </c>
      <c r="W30" s="71">
        <f t="shared" si="40"/>
        <v>739</v>
      </c>
      <c r="X30" s="18">
        <f t="shared" si="40"/>
        <v>656</v>
      </c>
      <c r="Y30" s="18">
        <f t="shared" si="40"/>
        <v>97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8523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96465</v>
      </c>
      <c r="S31" s="72">
        <f t="shared" si="42"/>
        <v>188255</v>
      </c>
      <c r="T31" s="72">
        <f t="shared" si="42"/>
        <v>211355</v>
      </c>
      <c r="U31" s="72">
        <f t="shared" si="42"/>
        <v>244304</v>
      </c>
      <c r="V31" s="72">
        <f t="shared" si="42"/>
        <v>121412.5</v>
      </c>
      <c r="W31" s="72">
        <f t="shared" si="42"/>
        <v>129656.25</v>
      </c>
      <c r="X31" s="19">
        <f t="shared" si="42"/>
        <v>115163</v>
      </c>
      <c r="Y31" s="19">
        <f t="shared" si="42"/>
        <v>28500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1135110.75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2209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2209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839420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839420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1921</v>
      </c>
      <c r="Z34" s="18">
        <f t="shared" si="48"/>
        <v>2213</v>
      </c>
      <c r="AA34" s="18">
        <f t="shared" si="48"/>
        <v>3391</v>
      </c>
      <c r="AB34" s="18">
        <f t="shared" si="48"/>
        <v>2171</v>
      </c>
      <c r="AC34" s="18">
        <f t="shared" si="48"/>
        <v>1920</v>
      </c>
      <c r="AD34" s="18">
        <f t="shared" si="48"/>
        <v>1626</v>
      </c>
      <c r="AE34" s="18">
        <f t="shared" si="48"/>
        <v>928</v>
      </c>
      <c r="AF34" s="18">
        <f t="shared" si="48"/>
        <v>732</v>
      </c>
      <c r="AG34" s="18">
        <f t="shared" ref="AG34:AH34" si="49">AG85+AG136</f>
        <v>827</v>
      </c>
      <c r="AH34" s="18">
        <f t="shared" si="49"/>
        <v>965</v>
      </c>
      <c r="AI34" s="18">
        <f t="shared" si="48"/>
        <v>14</v>
      </c>
      <c r="AJ34" s="23">
        <f t="shared" si="5"/>
        <v>16708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585820</v>
      </c>
      <c r="Z35" s="19">
        <f t="shared" si="50"/>
        <v>660810</v>
      </c>
      <c r="AA35" s="19">
        <f t="shared" si="50"/>
        <v>1222980</v>
      </c>
      <c r="AB35" s="19">
        <f t="shared" si="50"/>
        <v>776938</v>
      </c>
      <c r="AC35" s="19">
        <f t="shared" si="50"/>
        <v>707109</v>
      </c>
      <c r="AD35" s="19">
        <f t="shared" si="50"/>
        <v>662450</v>
      </c>
      <c r="AE35" s="19">
        <f t="shared" si="50"/>
        <v>417050</v>
      </c>
      <c r="AF35" s="19">
        <f t="shared" si="50"/>
        <v>308240</v>
      </c>
      <c r="AG35" s="19">
        <f t="shared" ref="AG35:AH35" si="51">AG86+AG137</f>
        <v>372010</v>
      </c>
      <c r="AH35" s="19">
        <f t="shared" si="51"/>
        <v>392460</v>
      </c>
      <c r="AI35" s="19">
        <f t="shared" si="50"/>
        <v>8400</v>
      </c>
      <c r="AJ35" s="24">
        <f t="shared" si="5"/>
        <v>6114267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4261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4261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1772576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1772576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3288</v>
      </c>
      <c r="AE38" s="18">
        <f t="shared" si="56"/>
        <v>2829</v>
      </c>
      <c r="AF38" s="18">
        <f t="shared" si="56"/>
        <v>1479</v>
      </c>
      <c r="AG38" s="18">
        <f t="shared" ref="AG38:AH38" si="57">AG89+AG140</f>
        <v>2345</v>
      </c>
      <c r="AH38" s="18">
        <f t="shared" si="57"/>
        <v>3308</v>
      </c>
      <c r="AI38" s="18">
        <f t="shared" si="56"/>
        <v>0</v>
      </c>
      <c r="AJ38" s="23">
        <f t="shared" si="5"/>
        <v>13249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1528920</v>
      </c>
      <c r="AE39" s="19">
        <f t="shared" si="58"/>
        <v>1318314</v>
      </c>
      <c r="AF39" s="19">
        <f t="shared" si="58"/>
        <v>689214</v>
      </c>
      <c r="AG39" s="19">
        <f t="shared" ref="AG39:AH39" si="59">AG90+AG141</f>
        <v>1092770</v>
      </c>
      <c r="AH39" s="19">
        <f t="shared" si="59"/>
        <v>1541528</v>
      </c>
      <c r="AI39" s="19">
        <f t="shared" si="58"/>
        <v>0</v>
      </c>
      <c r="AJ39" s="24">
        <f t="shared" si="5"/>
        <v>6170746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94</v>
      </c>
      <c r="S40" s="71">
        <f t="shared" si="60"/>
        <v>1491</v>
      </c>
      <c r="T40" s="71">
        <f t="shared" si="60"/>
        <v>291</v>
      </c>
      <c r="U40" s="71">
        <f t="shared" si="60"/>
        <v>16064</v>
      </c>
      <c r="V40" s="71">
        <f t="shared" si="60"/>
        <v>9737</v>
      </c>
      <c r="W40" s="71">
        <f t="shared" si="60"/>
        <v>10704</v>
      </c>
      <c r="X40" s="18">
        <f t="shared" si="60"/>
        <v>5033</v>
      </c>
      <c r="Y40" s="18">
        <f t="shared" si="60"/>
        <v>5618</v>
      </c>
      <c r="Z40" s="18">
        <f t="shared" si="60"/>
        <v>5820</v>
      </c>
      <c r="AA40" s="18">
        <f t="shared" si="60"/>
        <v>10465</v>
      </c>
      <c r="AB40" s="18">
        <f t="shared" si="60"/>
        <v>11927</v>
      </c>
      <c r="AC40" s="18">
        <f t="shared" si="60"/>
        <v>10571</v>
      </c>
      <c r="AD40" s="18">
        <f t="shared" si="60"/>
        <v>16164</v>
      </c>
      <c r="AE40" s="18">
        <f t="shared" si="60"/>
        <v>15451</v>
      </c>
      <c r="AF40" s="18">
        <f t="shared" si="60"/>
        <v>8960</v>
      </c>
      <c r="AG40" s="18">
        <f t="shared" ref="AG40:AH40" si="61">AG91+AG142</f>
        <v>9407</v>
      </c>
      <c r="AH40" s="18">
        <f t="shared" si="61"/>
        <v>9316</v>
      </c>
      <c r="AI40" s="18">
        <f t="shared" si="60"/>
        <v>549</v>
      </c>
      <c r="AJ40" s="23">
        <f t="shared" si="5"/>
        <v>147662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1866</v>
      </c>
      <c r="S41" s="72">
        <f t="shared" si="62"/>
        <v>35447</v>
      </c>
      <c r="T41" s="72">
        <f t="shared" si="62"/>
        <v>6025</v>
      </c>
      <c r="U41" s="72">
        <f t="shared" si="62"/>
        <v>1056010</v>
      </c>
      <c r="V41" s="72">
        <f t="shared" si="62"/>
        <v>685389</v>
      </c>
      <c r="W41" s="72">
        <f t="shared" si="62"/>
        <v>606770.43999999994</v>
      </c>
      <c r="X41" s="19">
        <f t="shared" si="62"/>
        <v>341622</v>
      </c>
      <c r="Y41" s="19">
        <f t="shared" si="62"/>
        <v>357076</v>
      </c>
      <c r="Z41" s="19">
        <f t="shared" si="62"/>
        <v>414700.23</v>
      </c>
      <c r="AA41" s="19">
        <f t="shared" si="62"/>
        <v>751342.64</v>
      </c>
      <c r="AB41" s="19">
        <f t="shared" si="62"/>
        <v>968916.66999999993</v>
      </c>
      <c r="AC41" s="19">
        <f t="shared" si="62"/>
        <v>1046805.63</v>
      </c>
      <c r="AD41" s="19">
        <f t="shared" si="62"/>
        <v>1653413.01</v>
      </c>
      <c r="AE41" s="19">
        <f t="shared" si="62"/>
        <v>2080475.42</v>
      </c>
      <c r="AF41" s="19">
        <f t="shared" si="62"/>
        <v>1230548.03</v>
      </c>
      <c r="AG41" s="19">
        <f t="shared" ref="AG41:AH41" si="63">AG92+AG143</f>
        <v>1398877.44</v>
      </c>
      <c r="AH41" s="19">
        <f t="shared" si="63"/>
        <v>1088952.0900000001</v>
      </c>
      <c r="AI41" s="19">
        <f t="shared" si="62"/>
        <v>26561.5</v>
      </c>
      <c r="AJ41" s="24">
        <f t="shared" si="5"/>
        <v>13750798.099999998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639</v>
      </c>
      <c r="T42" s="71">
        <f t="shared" si="64"/>
        <v>2521</v>
      </c>
      <c r="U42" s="71">
        <f t="shared" si="64"/>
        <v>989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4149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38340</v>
      </c>
      <c r="T43" s="72">
        <f t="shared" si="66"/>
        <v>151260</v>
      </c>
      <c r="U43" s="72">
        <f t="shared" si="66"/>
        <v>59340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248940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3190</v>
      </c>
      <c r="X44" s="18">
        <f t="shared" si="68"/>
        <v>1103</v>
      </c>
      <c r="Y44" s="18">
        <f t="shared" si="68"/>
        <v>2129</v>
      </c>
      <c r="Z44" s="18">
        <f t="shared" si="68"/>
        <v>3494</v>
      </c>
      <c r="AA44" s="18">
        <f t="shared" si="68"/>
        <v>2523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12439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344935.6</v>
      </c>
      <c r="X45" s="19">
        <f t="shared" si="70"/>
        <v>118828</v>
      </c>
      <c r="Y45" s="19">
        <f t="shared" si="70"/>
        <v>229212</v>
      </c>
      <c r="Z45" s="19">
        <f t="shared" si="70"/>
        <v>371215.13</v>
      </c>
      <c r="AA45" s="19">
        <f t="shared" si="70"/>
        <v>270833.46000000002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1335024.19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10</v>
      </c>
      <c r="Z46" s="116">
        <f t="shared" si="72"/>
        <v>132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142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565</v>
      </c>
      <c r="Z47" s="117">
        <f t="shared" si="74"/>
        <v>7326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7891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2</v>
      </c>
      <c r="AH48" s="116">
        <f t="shared" si="77"/>
        <v>1191</v>
      </c>
      <c r="AI48" s="116">
        <f t="shared" si="76"/>
        <v>165</v>
      </c>
      <c r="AJ48" s="116">
        <f t="shared" si="5"/>
        <v>1358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342</v>
      </c>
      <c r="AH49" s="117">
        <f t="shared" si="79"/>
        <v>314525.08856</v>
      </c>
      <c r="AI49" s="117">
        <f t="shared" si="78"/>
        <v>30172.43</v>
      </c>
      <c r="AJ49" s="117">
        <f t="shared" si="5"/>
        <v>345039.51856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586</v>
      </c>
      <c r="AC50" s="18">
        <f t="shared" si="80"/>
        <v>271</v>
      </c>
      <c r="AD50" s="18">
        <f t="shared" si="80"/>
        <v>1113</v>
      </c>
      <c r="AE50" s="18">
        <f t="shared" si="80"/>
        <v>1238</v>
      </c>
      <c r="AF50" s="18">
        <f t="shared" si="80"/>
        <v>1173</v>
      </c>
      <c r="AG50" s="18">
        <f t="shared" ref="AG50:AH50" si="81">AG101+AG152</f>
        <v>1135</v>
      </c>
      <c r="AH50" s="18">
        <f t="shared" si="81"/>
        <v>2744</v>
      </c>
      <c r="AI50" s="18">
        <f t="shared" si="80"/>
        <v>1569</v>
      </c>
      <c r="AJ50" s="23">
        <f t="shared" si="5"/>
        <v>9829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96468</v>
      </c>
      <c r="AC51" s="19">
        <f t="shared" si="82"/>
        <v>43892</v>
      </c>
      <c r="AD51" s="19">
        <f t="shared" si="82"/>
        <v>188843.4</v>
      </c>
      <c r="AE51" s="19">
        <f t="shared" si="82"/>
        <v>214686</v>
      </c>
      <c r="AF51" s="19">
        <f t="shared" si="82"/>
        <v>210271</v>
      </c>
      <c r="AG51" s="19">
        <f t="shared" ref="AG51:AH51" si="83">AG102+AG153</f>
        <v>190712.4</v>
      </c>
      <c r="AH51" s="19">
        <f t="shared" si="83"/>
        <v>265524.25</v>
      </c>
      <c r="AI51" s="19">
        <f t="shared" si="82"/>
        <v>50792.261361298828</v>
      </c>
      <c r="AJ51" s="24">
        <f t="shared" si="5"/>
        <v>1261189.3113612989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2321</v>
      </c>
      <c r="E60" s="62">
        <f t="shared" ref="E60:AI60" si="84">E63+E65+E67+E69+E71+E73+E75+E77+E79+E81+E83+E85+E87+E89+E91+E93+E95+E97+E99+E101</f>
        <v>3242</v>
      </c>
      <c r="F60" s="62">
        <f t="shared" si="84"/>
        <v>3581</v>
      </c>
      <c r="G60" s="62">
        <f t="shared" si="84"/>
        <v>4587</v>
      </c>
      <c r="H60" s="62">
        <f t="shared" si="84"/>
        <v>4280</v>
      </c>
      <c r="I60" s="62">
        <f t="shared" si="84"/>
        <v>3824</v>
      </c>
      <c r="J60" s="62">
        <f t="shared" si="84"/>
        <v>4710</v>
      </c>
      <c r="K60" s="62">
        <f t="shared" si="84"/>
        <v>4750</v>
      </c>
      <c r="L60" s="62">
        <f t="shared" si="84"/>
        <v>4265</v>
      </c>
      <c r="M60" s="62">
        <f t="shared" si="84"/>
        <v>4852</v>
      </c>
      <c r="N60" s="62">
        <f t="shared" si="84"/>
        <v>3799</v>
      </c>
      <c r="O60" s="62">
        <f t="shared" si="84"/>
        <v>5087</v>
      </c>
      <c r="P60" s="62">
        <f t="shared" si="84"/>
        <v>4849</v>
      </c>
      <c r="Q60" s="62">
        <f t="shared" si="84"/>
        <v>5851</v>
      </c>
      <c r="R60" s="62">
        <f t="shared" si="84"/>
        <v>6556</v>
      </c>
      <c r="S60" s="62">
        <f t="shared" si="84"/>
        <v>8296</v>
      </c>
      <c r="T60" s="62">
        <f t="shared" si="84"/>
        <v>11457</v>
      </c>
      <c r="U60" s="62">
        <f t="shared" si="84"/>
        <v>25746</v>
      </c>
      <c r="V60" s="62">
        <f t="shared" si="84"/>
        <v>14727</v>
      </c>
      <c r="W60" s="62">
        <f t="shared" si="84"/>
        <v>23430</v>
      </c>
      <c r="X60" s="62">
        <f t="shared" si="84"/>
        <v>7694</v>
      </c>
      <c r="Y60" s="62">
        <f t="shared" si="84"/>
        <v>11656</v>
      </c>
      <c r="Z60" s="62">
        <f t="shared" si="84"/>
        <v>14298</v>
      </c>
      <c r="AA60" s="62">
        <f t="shared" si="84"/>
        <v>19827</v>
      </c>
      <c r="AB60" s="62">
        <f t="shared" si="84"/>
        <v>17933</v>
      </c>
      <c r="AC60" s="62">
        <f t="shared" si="84"/>
        <v>20359</v>
      </c>
      <c r="AD60" s="62">
        <f t="shared" si="84"/>
        <v>24638</v>
      </c>
      <c r="AE60" s="62">
        <f t="shared" si="84"/>
        <v>25440</v>
      </c>
      <c r="AF60" s="62">
        <f t="shared" si="84"/>
        <v>16453</v>
      </c>
      <c r="AG60" s="62">
        <f t="shared" ref="AG60:AH60" si="85">AG63+AG65+AG67+AG69+AG71+AG73+AG75+AG77+AG79+AG81+AG83+AG85+AG87+AG89+AG91+AG93+AG95+AG97+AG99+AG101</f>
        <v>19011</v>
      </c>
      <c r="AH60" s="62">
        <f t="shared" si="85"/>
        <v>20260</v>
      </c>
      <c r="AI60" s="62">
        <f t="shared" si="84"/>
        <v>4359</v>
      </c>
      <c r="AJ60" s="41">
        <f>SUM(D60:AI60)</f>
        <v>352138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249030</v>
      </c>
      <c r="E61" s="63">
        <f t="shared" ref="E61:AI61" si="86">E64+E66+E68+E70+E72+E74+E76+E78+E80+E82+E84+E86+E88+E90+E92+E94+E96+E98+E100+E102</f>
        <v>359770</v>
      </c>
      <c r="F61" s="63">
        <f t="shared" si="86"/>
        <v>398108</v>
      </c>
      <c r="G61" s="63">
        <f t="shared" si="86"/>
        <v>459872</v>
      </c>
      <c r="H61" s="63">
        <f t="shared" si="86"/>
        <v>477506</v>
      </c>
      <c r="I61" s="63">
        <f t="shared" si="86"/>
        <v>437747</v>
      </c>
      <c r="J61" s="63">
        <f t="shared" si="86"/>
        <v>569148</v>
      </c>
      <c r="K61" s="63">
        <f t="shared" si="86"/>
        <v>619017</v>
      </c>
      <c r="L61" s="63">
        <f t="shared" si="86"/>
        <v>529630</v>
      </c>
      <c r="M61" s="63">
        <f t="shared" si="86"/>
        <v>633192</v>
      </c>
      <c r="N61" s="63">
        <f t="shared" si="86"/>
        <v>483707</v>
      </c>
      <c r="O61" s="63">
        <f t="shared" si="86"/>
        <v>761497</v>
      </c>
      <c r="P61" s="63">
        <f t="shared" si="86"/>
        <v>722837</v>
      </c>
      <c r="Q61" s="63">
        <f t="shared" si="86"/>
        <v>1172000</v>
      </c>
      <c r="R61" s="63">
        <f t="shared" si="86"/>
        <v>1408494</v>
      </c>
      <c r="S61" s="63">
        <f t="shared" si="86"/>
        <v>1333490</v>
      </c>
      <c r="T61" s="63">
        <f t="shared" si="86"/>
        <v>2315012</v>
      </c>
      <c r="U61" s="63">
        <f t="shared" si="86"/>
        <v>3705293</v>
      </c>
      <c r="V61" s="63">
        <f t="shared" si="86"/>
        <v>2452894.5</v>
      </c>
      <c r="W61" s="63">
        <f t="shared" si="86"/>
        <v>4691703.6199999992</v>
      </c>
      <c r="X61" s="63">
        <f t="shared" si="86"/>
        <v>1662201.6</v>
      </c>
      <c r="Y61" s="63">
        <f t="shared" si="86"/>
        <v>2457252.02</v>
      </c>
      <c r="Z61" s="63">
        <f t="shared" si="86"/>
        <v>2848581.0999999996</v>
      </c>
      <c r="AA61" s="63">
        <f t="shared" si="86"/>
        <v>4093217.1</v>
      </c>
      <c r="AB61" s="63">
        <f t="shared" si="86"/>
        <v>4001190.1596404803</v>
      </c>
      <c r="AC61" s="63">
        <f t="shared" si="86"/>
        <v>6252229.8199999975</v>
      </c>
      <c r="AD61" s="63">
        <f t="shared" si="86"/>
        <v>6229672.3200000003</v>
      </c>
      <c r="AE61" s="63">
        <f t="shared" si="86"/>
        <v>8403500.1649999991</v>
      </c>
      <c r="AF61" s="63">
        <f t="shared" si="86"/>
        <v>5522581.9700000007</v>
      </c>
      <c r="AG61" s="63">
        <f t="shared" ref="AG61:AH61" si="87">AG64+AG66+AG68+AG70+AG72+AG74+AG76+AG78+AG80+AG82+AG84+AG86+AG88+AG90+AG92+AG94+AG96+AG98+AG100+AG102</f>
        <v>7285604.6999999993</v>
      </c>
      <c r="AH61" s="63">
        <f t="shared" si="87"/>
        <v>6327577.8585600005</v>
      </c>
      <c r="AI61" s="63">
        <f t="shared" si="86"/>
        <v>2235584.1613612985</v>
      </c>
      <c r="AJ61" s="43">
        <f>SUM(D61:AI61)</f>
        <v>81099141.094561771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1244</v>
      </c>
      <c r="E63" s="76">
        <v>1405</v>
      </c>
      <c r="F63" s="76">
        <v>2012</v>
      </c>
      <c r="G63" s="76">
        <v>1870</v>
      </c>
      <c r="H63" s="76">
        <v>1809</v>
      </c>
      <c r="I63" s="76">
        <v>1804</v>
      </c>
      <c r="J63" s="76">
        <v>1561</v>
      </c>
      <c r="K63" s="76">
        <v>1529</v>
      </c>
      <c r="L63" s="76">
        <v>1536</v>
      </c>
      <c r="M63" s="76">
        <v>2117</v>
      </c>
      <c r="N63" s="76">
        <v>1477</v>
      </c>
      <c r="O63" s="76">
        <v>2293</v>
      </c>
      <c r="P63" s="76">
        <v>1669</v>
      </c>
      <c r="Q63" s="76">
        <v>1012</v>
      </c>
      <c r="R63" s="76">
        <v>868</v>
      </c>
      <c r="S63" s="76">
        <v>1162</v>
      </c>
      <c r="T63" s="76">
        <v>875</v>
      </c>
      <c r="U63" s="76">
        <v>934</v>
      </c>
      <c r="V63" s="76">
        <v>1076</v>
      </c>
      <c r="W63" s="76">
        <v>1206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2021'!N9</f>
        <v>0</v>
      </c>
      <c r="AJ63" s="23">
        <f>'Ingreso de Datos 2021'!O9</f>
        <v>0</v>
      </c>
    </row>
    <row r="64" spans="1:38" ht="12.75" customHeight="1" x14ac:dyDescent="0.2">
      <c r="A64" s="171"/>
      <c r="B64" s="148"/>
      <c r="C64" s="58" t="s">
        <v>3</v>
      </c>
      <c r="D64" s="77">
        <v>137920</v>
      </c>
      <c r="E64" s="77">
        <v>155610</v>
      </c>
      <c r="F64" s="77">
        <v>223000</v>
      </c>
      <c r="G64" s="77">
        <v>206620</v>
      </c>
      <c r="H64" s="77">
        <v>200010</v>
      </c>
      <c r="I64" s="77">
        <v>223200</v>
      </c>
      <c r="J64" s="77">
        <v>215870</v>
      </c>
      <c r="K64" s="77">
        <v>238810</v>
      </c>
      <c r="L64" s="77">
        <v>228000</v>
      </c>
      <c r="M64" s="77">
        <v>308990</v>
      </c>
      <c r="N64" s="77">
        <v>217850</v>
      </c>
      <c r="O64" s="77">
        <v>362690</v>
      </c>
      <c r="P64" s="77">
        <v>302597</v>
      </c>
      <c r="Q64" s="77">
        <v>206630</v>
      </c>
      <c r="R64" s="77">
        <v>158349</v>
      </c>
      <c r="S64" s="77">
        <v>216798</v>
      </c>
      <c r="T64" s="77">
        <v>170045</v>
      </c>
      <c r="U64" s="77">
        <v>218039</v>
      </c>
      <c r="V64" s="77">
        <v>437370</v>
      </c>
      <c r="W64" s="77">
        <v>498747.99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2021'!N10</f>
        <v>0</v>
      </c>
      <c r="AJ64" s="24">
        <f>'Ingreso de Datos 2021'!O10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229</v>
      </c>
      <c r="G65" s="76">
        <v>1126</v>
      </c>
      <c r="H65" s="76">
        <v>708</v>
      </c>
      <c r="I65" s="76">
        <v>596</v>
      </c>
      <c r="J65" s="76">
        <v>1361</v>
      </c>
      <c r="K65" s="76">
        <v>1578</v>
      </c>
      <c r="L65" s="76">
        <v>1225</v>
      </c>
      <c r="M65" s="76">
        <v>1226</v>
      </c>
      <c r="N65" s="76">
        <v>1035</v>
      </c>
      <c r="O65" s="76">
        <v>561</v>
      </c>
      <c r="P65" s="76">
        <v>279</v>
      </c>
      <c r="Q65" s="76">
        <v>50</v>
      </c>
      <c r="R65" s="76">
        <v>211</v>
      </c>
      <c r="S65" s="76">
        <v>0</v>
      </c>
      <c r="T65" s="76">
        <v>35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2021'!N11</f>
        <v>0</v>
      </c>
      <c r="AJ65" s="23">
        <f>'Ingreso de Datos 2021'!O11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30228</v>
      </c>
      <c r="G66" s="77">
        <v>90432</v>
      </c>
      <c r="H66" s="77">
        <v>87636</v>
      </c>
      <c r="I66" s="77">
        <v>66347</v>
      </c>
      <c r="J66" s="77">
        <v>165338</v>
      </c>
      <c r="K66" s="77">
        <v>207847</v>
      </c>
      <c r="L66" s="77">
        <v>136340</v>
      </c>
      <c r="M66" s="77">
        <v>166752</v>
      </c>
      <c r="N66" s="77">
        <v>132907</v>
      </c>
      <c r="O66" s="77">
        <v>69124</v>
      </c>
      <c r="P66" s="77">
        <v>26210</v>
      </c>
      <c r="Q66" s="77">
        <v>7500</v>
      </c>
      <c r="R66" s="77">
        <v>31650</v>
      </c>
      <c r="S66" s="77">
        <v>0</v>
      </c>
      <c r="T66" s="77">
        <v>5250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2021'!N12</f>
        <v>0</v>
      </c>
      <c r="AJ66" s="24">
        <f>'Ingreso de Datos 2021'!O12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251</v>
      </c>
      <c r="K67" s="76">
        <v>200</v>
      </c>
      <c r="L67" s="76">
        <v>288</v>
      </c>
      <c r="M67" s="76">
        <v>210</v>
      </c>
      <c r="N67" s="76">
        <v>138</v>
      </c>
      <c r="O67" s="76">
        <v>239</v>
      </c>
      <c r="P67" s="76">
        <v>233</v>
      </c>
      <c r="Q67" s="76">
        <v>1200</v>
      </c>
      <c r="R67" s="76">
        <v>171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2021'!N13</f>
        <v>0</v>
      </c>
      <c r="AJ67" s="23">
        <f>'Ingreso de Datos 2021'!O13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35140</v>
      </c>
      <c r="K68" s="77">
        <v>28000</v>
      </c>
      <c r="L68" s="77">
        <v>40320</v>
      </c>
      <c r="M68" s="77">
        <v>29400</v>
      </c>
      <c r="N68" s="77">
        <v>19320</v>
      </c>
      <c r="O68" s="77">
        <v>33460</v>
      </c>
      <c r="P68" s="77">
        <v>27980</v>
      </c>
      <c r="Q68" s="77">
        <v>144000</v>
      </c>
      <c r="R68" s="77">
        <v>20520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2021'!N14</f>
        <v>0</v>
      </c>
      <c r="AJ68" s="24">
        <f>'Ingreso de Datos 2021'!O14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514</v>
      </c>
      <c r="P69" s="76">
        <v>687</v>
      </c>
      <c r="Q69" s="76">
        <v>2587</v>
      </c>
      <c r="R69" s="76">
        <v>3757</v>
      </c>
      <c r="S69" s="76">
        <v>2823</v>
      </c>
      <c r="T69" s="76">
        <v>5556</v>
      </c>
      <c r="U69" s="76">
        <v>5897</v>
      </c>
      <c r="V69" s="76">
        <v>3057</v>
      </c>
      <c r="W69" s="76">
        <v>5263</v>
      </c>
      <c r="X69" s="18">
        <v>2537</v>
      </c>
      <c r="Y69" s="18">
        <v>2675</v>
      </c>
      <c r="Z69" s="18">
        <v>76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2021'!N15</f>
        <v>0</v>
      </c>
      <c r="AJ69" s="23">
        <f>'Ingreso de Datos 2021'!O15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143003</v>
      </c>
      <c r="P70" s="77">
        <v>182460</v>
      </c>
      <c r="Q70" s="77">
        <v>723000</v>
      </c>
      <c r="R70" s="77">
        <v>1050946</v>
      </c>
      <c r="S70" s="77">
        <v>818030</v>
      </c>
      <c r="T70" s="77">
        <v>1751097</v>
      </c>
      <c r="U70" s="77">
        <v>2115930</v>
      </c>
      <c r="V70" s="77">
        <v>1197522</v>
      </c>
      <c r="W70" s="77">
        <v>2244937</v>
      </c>
      <c r="X70" s="19">
        <v>1183617.6000000001</v>
      </c>
      <c r="Y70" s="19">
        <v>1323366.02</v>
      </c>
      <c r="Z70" s="19">
        <v>33531.699999999997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2021'!N16</f>
        <v>0</v>
      </c>
      <c r="AJ70" s="24">
        <f>'Ingreso de Datos 2021'!O16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2569</v>
      </c>
      <c r="AA71" s="18">
        <v>3428</v>
      </c>
      <c r="AB71" s="18">
        <v>3240</v>
      </c>
      <c r="AC71" s="18">
        <v>3288</v>
      </c>
      <c r="AD71" s="18">
        <v>1243</v>
      </c>
      <c r="AE71" s="18">
        <v>3189</v>
      </c>
      <c r="AF71" s="18">
        <v>1719</v>
      </c>
      <c r="AG71" s="18">
        <v>2674</v>
      </c>
      <c r="AH71" s="18">
        <v>1285</v>
      </c>
      <c r="AI71" s="18">
        <f>'Ingreso de Datos 2021'!N17</f>
        <v>2017</v>
      </c>
      <c r="AJ71" s="23">
        <f>'Ingreso de Datos 2021'!O17</f>
        <v>617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1361308.7</v>
      </c>
      <c r="AA72" s="19">
        <v>1842061</v>
      </c>
      <c r="AB72" s="19">
        <v>2156284.9896404804</v>
      </c>
      <c r="AC72" s="19">
        <v>2667637.1899999976</v>
      </c>
      <c r="AD72" s="19">
        <v>1081328.82</v>
      </c>
      <c r="AE72" s="19">
        <v>2952341.0750000002</v>
      </c>
      <c r="AF72" s="19">
        <v>1613840.51</v>
      </c>
      <c r="AG72" s="19">
        <v>2542906.7149999989</v>
      </c>
      <c r="AH72" s="19">
        <v>1244708.76</v>
      </c>
      <c r="AI72" s="19">
        <f>'Ingreso de Datos 2021'!N18</f>
        <v>2000959.18</v>
      </c>
      <c r="AJ72" s="24">
        <f>'Ingreso de Datos 2021'!O18</f>
        <v>653082.66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1184</v>
      </c>
      <c r="AE73" s="18">
        <v>1780</v>
      </c>
      <c r="AF73" s="18">
        <v>2338</v>
      </c>
      <c r="AG73" s="18">
        <v>2587</v>
      </c>
      <c r="AH73" s="18">
        <v>1425</v>
      </c>
      <c r="AI73" s="18">
        <f>'Ingreso de Datos 2021'!N19</f>
        <v>8</v>
      </c>
      <c r="AJ73" s="23">
        <f>'Ingreso de Datos 2021'!O19</f>
        <v>145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1108539.0900000001</v>
      </c>
      <c r="AE74" s="19">
        <v>1411510.6700000002</v>
      </c>
      <c r="AF74" s="19">
        <v>1451011.4300000002</v>
      </c>
      <c r="AG74" s="19">
        <v>1675893.145</v>
      </c>
      <c r="AH74" s="19">
        <v>1470600.6700000004</v>
      </c>
      <c r="AI74" s="19">
        <f>'Ingreso de Datos 2021'!N20</f>
        <v>105806.79000000001</v>
      </c>
      <c r="AJ74" s="24">
        <f>'Ingreso de Datos 2021'!O20</f>
        <v>110995.34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447</v>
      </c>
      <c r="E75" s="76">
        <v>1132</v>
      </c>
      <c r="F75" s="76">
        <v>740</v>
      </c>
      <c r="G75" s="76">
        <v>812</v>
      </c>
      <c r="H75" s="76">
        <v>997</v>
      </c>
      <c r="I75" s="76">
        <v>803</v>
      </c>
      <c r="J75" s="76">
        <v>779</v>
      </c>
      <c r="K75" s="76">
        <v>713</v>
      </c>
      <c r="L75" s="76">
        <v>726</v>
      </c>
      <c r="M75" s="76">
        <v>578</v>
      </c>
      <c r="N75" s="76">
        <v>549</v>
      </c>
      <c r="O75" s="76">
        <v>742</v>
      </c>
      <c r="P75" s="76">
        <v>420</v>
      </c>
      <c r="Q75" s="76">
        <v>264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2021'!N21</f>
        <v>0</v>
      </c>
      <c r="AJ75" s="23">
        <f>'Ingreso de Datos 2021'!O21</f>
        <v>0</v>
      </c>
    </row>
    <row r="76" spans="1:36" ht="12.75" customHeight="1" x14ac:dyDescent="0.2">
      <c r="A76" s="158"/>
      <c r="B76" s="148"/>
      <c r="C76" s="11" t="s">
        <v>3</v>
      </c>
      <c r="D76" s="77">
        <v>60710</v>
      </c>
      <c r="E76" s="77">
        <v>147760</v>
      </c>
      <c r="F76" s="77">
        <v>96880</v>
      </c>
      <c r="G76" s="77">
        <v>100500</v>
      </c>
      <c r="H76" s="77">
        <v>120920</v>
      </c>
      <c r="I76" s="77">
        <v>92310</v>
      </c>
      <c r="J76" s="77">
        <v>84580</v>
      </c>
      <c r="K76" s="77">
        <v>78660</v>
      </c>
      <c r="L76" s="77">
        <v>80870</v>
      </c>
      <c r="M76" s="77">
        <v>63140</v>
      </c>
      <c r="N76" s="77">
        <v>59630</v>
      </c>
      <c r="O76" s="77">
        <v>86800</v>
      </c>
      <c r="P76" s="77">
        <v>42640</v>
      </c>
      <c r="Q76" s="77">
        <v>30700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2021'!N22</f>
        <v>0</v>
      </c>
      <c r="AJ76" s="24">
        <f>'Ingreso de Datos 2021'!O22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630</v>
      </c>
      <c r="E77" s="76">
        <v>705</v>
      </c>
      <c r="F77" s="76">
        <v>600</v>
      </c>
      <c r="G77" s="76">
        <v>779</v>
      </c>
      <c r="H77" s="76">
        <v>766</v>
      </c>
      <c r="I77" s="76">
        <v>621</v>
      </c>
      <c r="J77" s="76">
        <v>758</v>
      </c>
      <c r="K77" s="76">
        <v>730</v>
      </c>
      <c r="L77" s="76">
        <v>490</v>
      </c>
      <c r="M77" s="76">
        <v>720</v>
      </c>
      <c r="N77" s="76">
        <v>600</v>
      </c>
      <c r="O77" s="76">
        <v>738</v>
      </c>
      <c r="P77" s="76">
        <v>1530</v>
      </c>
      <c r="Q77" s="76">
        <v>689</v>
      </c>
      <c r="R77" s="76">
        <v>506</v>
      </c>
      <c r="S77" s="76">
        <v>421</v>
      </c>
      <c r="T77" s="76">
        <v>162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2021'!N23</f>
        <v>0</v>
      </c>
      <c r="AJ77" s="23">
        <f>'Ingreso de Datos 2021'!O23</f>
        <v>0</v>
      </c>
    </row>
    <row r="78" spans="1:36" ht="12.75" customHeight="1" x14ac:dyDescent="0.2">
      <c r="A78" s="158"/>
      <c r="B78" s="148"/>
      <c r="C78" s="11" t="s">
        <v>3</v>
      </c>
      <c r="D78" s="77">
        <v>50400</v>
      </c>
      <c r="E78" s="77">
        <v>56400</v>
      </c>
      <c r="F78" s="77">
        <v>48000</v>
      </c>
      <c r="G78" s="77">
        <v>62320</v>
      </c>
      <c r="H78" s="77">
        <v>68940</v>
      </c>
      <c r="I78" s="77">
        <v>55890</v>
      </c>
      <c r="J78" s="77">
        <v>68220</v>
      </c>
      <c r="K78" s="77">
        <v>65700</v>
      </c>
      <c r="L78" s="77">
        <v>44100</v>
      </c>
      <c r="M78" s="77">
        <v>64800</v>
      </c>
      <c r="N78" s="77">
        <v>54000</v>
      </c>
      <c r="O78" s="77">
        <v>66420</v>
      </c>
      <c r="P78" s="77">
        <v>137500</v>
      </c>
      <c r="Q78" s="77">
        <v>54650</v>
      </c>
      <c r="R78" s="77">
        <v>39380</v>
      </c>
      <c r="S78" s="77">
        <v>29470</v>
      </c>
      <c r="T78" s="77">
        <v>11340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2021'!N24</f>
        <v>0</v>
      </c>
      <c r="AJ78" s="24">
        <f>'Ingreso de Datos 2021'!O24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0</v>
      </c>
      <c r="P79" s="76">
        <v>31</v>
      </c>
      <c r="Q79" s="76">
        <v>49</v>
      </c>
      <c r="R79" s="76">
        <v>81</v>
      </c>
      <c r="S79" s="76">
        <v>70</v>
      </c>
      <c r="T79" s="76">
        <v>82</v>
      </c>
      <c r="U79" s="76">
        <v>106</v>
      </c>
      <c r="V79" s="76">
        <v>75</v>
      </c>
      <c r="W79" s="76">
        <v>119</v>
      </c>
      <c r="X79" s="18">
        <v>11</v>
      </c>
      <c r="Y79" s="18">
        <v>4</v>
      </c>
      <c r="Z79" s="18">
        <v>0</v>
      </c>
      <c r="AA79" s="18">
        <v>20</v>
      </c>
      <c r="AB79" s="18">
        <v>9</v>
      </c>
      <c r="AC79" s="18">
        <v>48</v>
      </c>
      <c r="AD79" s="18">
        <v>20</v>
      </c>
      <c r="AE79" s="18">
        <v>25</v>
      </c>
      <c r="AF79" s="18">
        <v>52</v>
      </c>
      <c r="AG79" s="18">
        <v>34</v>
      </c>
      <c r="AH79" s="18">
        <v>26</v>
      </c>
      <c r="AI79" s="18">
        <f>'Ingreso de Datos 2021'!N25</f>
        <v>37</v>
      </c>
      <c r="AJ79" s="23">
        <f>'Ingreso de Datos 2021'!O25</f>
        <v>1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110</v>
      </c>
      <c r="N80" s="77">
        <v>0</v>
      </c>
      <c r="O80" s="77">
        <v>0</v>
      </c>
      <c r="P80" s="77">
        <v>3450</v>
      </c>
      <c r="Q80" s="77">
        <v>5520</v>
      </c>
      <c r="R80" s="77">
        <v>9318</v>
      </c>
      <c r="S80" s="77">
        <v>7150</v>
      </c>
      <c r="T80" s="77">
        <v>8640</v>
      </c>
      <c r="U80" s="77">
        <v>11670</v>
      </c>
      <c r="V80" s="77">
        <v>11201</v>
      </c>
      <c r="W80" s="77">
        <v>27236.34</v>
      </c>
      <c r="X80" s="19">
        <v>2194</v>
      </c>
      <c r="Y80" s="19">
        <v>800</v>
      </c>
      <c r="Z80" s="19">
        <v>0</v>
      </c>
      <c r="AA80" s="19">
        <v>6000</v>
      </c>
      <c r="AB80" s="19">
        <v>2582.5</v>
      </c>
      <c r="AC80" s="19">
        <v>14210</v>
      </c>
      <c r="AD80" s="19">
        <v>6178</v>
      </c>
      <c r="AE80" s="19">
        <v>9123</v>
      </c>
      <c r="AF80" s="19">
        <v>19457</v>
      </c>
      <c r="AG80" s="19">
        <v>12093</v>
      </c>
      <c r="AH80" s="19">
        <v>9279</v>
      </c>
      <c r="AI80" s="19">
        <f>'Ingreso de Datos 2021'!N26</f>
        <v>12892</v>
      </c>
      <c r="AJ80" s="24">
        <f>'Ingreso de Datos 2021'!O26</f>
        <v>388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868</v>
      </c>
      <c r="S81" s="76">
        <v>1690</v>
      </c>
      <c r="T81" s="76">
        <v>1935</v>
      </c>
      <c r="U81" s="76">
        <v>1756</v>
      </c>
      <c r="V81" s="76">
        <v>782</v>
      </c>
      <c r="W81" s="76">
        <v>739</v>
      </c>
      <c r="X81" s="18">
        <v>603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2021'!N27</f>
        <v>0</v>
      </c>
      <c r="AJ81" s="23">
        <f>'Ingreso de Datos 2021'!O27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96465</v>
      </c>
      <c r="S82" s="77">
        <v>188255</v>
      </c>
      <c r="T82" s="77">
        <v>211355</v>
      </c>
      <c r="U82" s="77">
        <v>244304</v>
      </c>
      <c r="V82" s="77">
        <v>121412.5</v>
      </c>
      <c r="W82" s="77">
        <v>129656.25</v>
      </c>
      <c r="X82" s="19">
        <v>105888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2021'!N28</f>
        <v>0</v>
      </c>
      <c r="AJ82" s="24">
        <f>'Ingreso de Datos 2021'!O28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2209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2021'!N29</f>
        <v>0</v>
      </c>
      <c r="AJ83" s="23">
        <f>'Ingreso de Datos 2021'!O29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839420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2021'!N30</f>
        <v>0</v>
      </c>
      <c r="AJ84" s="24">
        <f>'Ingreso de Datos 2021'!O30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1921</v>
      </c>
      <c r="Z85" s="18">
        <v>2213</v>
      </c>
      <c r="AA85" s="18">
        <v>3391</v>
      </c>
      <c r="AB85" s="18">
        <v>2171</v>
      </c>
      <c r="AC85" s="18">
        <v>1920</v>
      </c>
      <c r="AD85" s="18">
        <v>1626</v>
      </c>
      <c r="AE85" s="18">
        <v>928</v>
      </c>
      <c r="AF85" s="18">
        <v>732</v>
      </c>
      <c r="AG85" s="18">
        <v>827</v>
      </c>
      <c r="AH85" s="18">
        <v>965</v>
      </c>
      <c r="AI85" s="18">
        <f>'Ingreso de Datos 2021'!N31</f>
        <v>14</v>
      </c>
      <c r="AJ85" s="23">
        <f>'Ingreso de Datos 2021'!O31</f>
        <v>10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585820</v>
      </c>
      <c r="Z86" s="19">
        <v>660810</v>
      </c>
      <c r="AA86" s="19">
        <v>1222980</v>
      </c>
      <c r="AB86" s="19">
        <v>776938</v>
      </c>
      <c r="AC86" s="19">
        <v>707109</v>
      </c>
      <c r="AD86" s="19">
        <v>662450</v>
      </c>
      <c r="AE86" s="19">
        <v>417050</v>
      </c>
      <c r="AF86" s="19">
        <v>308240</v>
      </c>
      <c r="AG86" s="19">
        <v>372010</v>
      </c>
      <c r="AH86" s="19">
        <v>392460</v>
      </c>
      <c r="AI86" s="19">
        <f>'Ingreso de Datos 2021'!N32</f>
        <v>8400</v>
      </c>
      <c r="AJ86" s="24">
        <f>'Ingreso de Datos 2021'!O32</f>
        <v>6000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4261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2021'!N33</f>
        <v>0</v>
      </c>
      <c r="AJ87" s="23">
        <f>'Ingreso de Datos 2021'!O33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1772576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2021'!N34</f>
        <v>0</v>
      </c>
      <c r="AJ88" s="24">
        <f>'Ingreso de Datos 2021'!O34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3288</v>
      </c>
      <c r="AE89" s="18">
        <v>2829</v>
      </c>
      <c r="AF89" s="18">
        <v>1479</v>
      </c>
      <c r="AG89" s="18">
        <v>2345</v>
      </c>
      <c r="AH89" s="18">
        <v>3308</v>
      </c>
      <c r="AI89" s="18">
        <f>'Ingreso de Datos 2021'!N35</f>
        <v>0</v>
      </c>
      <c r="AJ89" s="23">
        <f>'Ingreso de Datos 2021'!O35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1528920</v>
      </c>
      <c r="AE90" s="19">
        <v>1318314</v>
      </c>
      <c r="AF90" s="19">
        <v>689214</v>
      </c>
      <c r="AG90" s="19">
        <v>1092770</v>
      </c>
      <c r="AH90" s="19">
        <v>1541528</v>
      </c>
      <c r="AI90" s="19">
        <f>'Ingreso de Datos 2021'!N36</f>
        <v>0</v>
      </c>
      <c r="AJ90" s="24">
        <f>'Ingreso de Datos 2021'!O36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94</v>
      </c>
      <c r="S91" s="76">
        <v>1491</v>
      </c>
      <c r="T91" s="76">
        <v>291</v>
      </c>
      <c r="U91" s="76">
        <v>16064</v>
      </c>
      <c r="V91" s="76">
        <v>9737</v>
      </c>
      <c r="W91" s="76">
        <v>10704</v>
      </c>
      <c r="X91" s="18">
        <v>3440</v>
      </c>
      <c r="Y91" s="18">
        <v>4917</v>
      </c>
      <c r="Z91" s="18">
        <v>5814</v>
      </c>
      <c r="AA91" s="18">
        <v>10465</v>
      </c>
      <c r="AB91" s="18">
        <v>11927</v>
      </c>
      <c r="AC91" s="18">
        <v>10571</v>
      </c>
      <c r="AD91" s="18">
        <v>16164</v>
      </c>
      <c r="AE91" s="18">
        <v>15451</v>
      </c>
      <c r="AF91" s="18">
        <v>8960</v>
      </c>
      <c r="AG91" s="18">
        <v>9407</v>
      </c>
      <c r="AH91" s="18">
        <v>9316</v>
      </c>
      <c r="AI91" s="18">
        <f>'Ingreso de Datos 2021'!N37</f>
        <v>549</v>
      </c>
      <c r="AJ91" s="23">
        <f>'Ingreso de Datos 2021'!O37</f>
        <v>71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1866</v>
      </c>
      <c r="S92" s="77">
        <v>35447</v>
      </c>
      <c r="T92" s="77">
        <v>6025</v>
      </c>
      <c r="U92" s="77">
        <v>1056010</v>
      </c>
      <c r="V92" s="77">
        <v>685389</v>
      </c>
      <c r="W92" s="77">
        <v>606770.43999999994</v>
      </c>
      <c r="X92" s="19">
        <v>251674</v>
      </c>
      <c r="Y92" s="19">
        <v>317489</v>
      </c>
      <c r="Z92" s="19">
        <v>414389.57</v>
      </c>
      <c r="AA92" s="19">
        <v>751342.64</v>
      </c>
      <c r="AB92" s="19">
        <v>968916.66999999993</v>
      </c>
      <c r="AC92" s="19">
        <v>1046805.63</v>
      </c>
      <c r="AD92" s="19">
        <v>1653413.01</v>
      </c>
      <c r="AE92" s="19">
        <v>2080475.42</v>
      </c>
      <c r="AF92" s="19">
        <v>1230548.03</v>
      </c>
      <c r="AG92" s="19">
        <v>1398877.44</v>
      </c>
      <c r="AH92" s="19">
        <v>1088952.0900000001</v>
      </c>
      <c r="AI92" s="19">
        <f>'Ingreso de Datos 2021'!N38</f>
        <v>26561.5</v>
      </c>
      <c r="AJ92" s="24">
        <f>'Ingreso de Datos 2021'!O38</f>
        <v>2982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639</v>
      </c>
      <c r="T93" s="76">
        <v>2521</v>
      </c>
      <c r="U93" s="76">
        <v>989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2021'!N39</f>
        <v>0</v>
      </c>
      <c r="AJ93" s="23">
        <f>'Ingreso de Datos 2021'!O39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38340</v>
      </c>
      <c r="T94" s="77">
        <v>151260</v>
      </c>
      <c r="U94" s="77">
        <v>59340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2021'!N40</f>
        <v>0</v>
      </c>
      <c r="AJ94" s="24">
        <f>'Ingreso de Datos 2021'!O40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3190</v>
      </c>
      <c r="X95" s="18">
        <v>1103</v>
      </c>
      <c r="Y95" s="18">
        <v>2129</v>
      </c>
      <c r="Z95" s="18">
        <v>3494</v>
      </c>
      <c r="AA95" s="18">
        <v>2523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2021'!N41</f>
        <v>0</v>
      </c>
      <c r="AJ95" s="23">
        <f>'Ingreso de Datos 2021'!O41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344935.6</v>
      </c>
      <c r="X96" s="19">
        <v>118828</v>
      </c>
      <c r="Y96" s="19">
        <v>229212</v>
      </c>
      <c r="Z96" s="19">
        <v>371215.13</v>
      </c>
      <c r="AA96" s="19">
        <v>270833.46000000002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2021'!N42</f>
        <v>0</v>
      </c>
      <c r="AJ96" s="24">
        <f>'Ingreso de Datos 2021'!O42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</v>
      </c>
      <c r="Z97" s="18">
        <v>132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2021'!N45</f>
        <v>0</v>
      </c>
      <c r="AJ97" s="23">
        <f>'Ingreso de Datos 2021'!O45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565</v>
      </c>
      <c r="Z98" s="19">
        <v>7326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2021'!N46</f>
        <v>0</v>
      </c>
      <c r="AJ98" s="24">
        <f>'Ingreso de Datos 2021'!O46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2</v>
      </c>
      <c r="AH99" s="76">
        <v>1191</v>
      </c>
      <c r="AI99" s="18">
        <f>'Ingreso de Datos 2021'!N47</f>
        <v>165</v>
      </c>
      <c r="AJ99" s="23">
        <f>'Ingreso de Datos 2021'!O47</f>
        <v>112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342</v>
      </c>
      <c r="AH100" s="77">
        <v>314525.08856</v>
      </c>
      <c r="AI100" s="19">
        <f>'Ingreso de Datos 2021'!N48</f>
        <v>30172.43</v>
      </c>
      <c r="AJ100" s="24">
        <f>'Ingreso de Datos 2021'!O48</f>
        <v>10224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586</v>
      </c>
      <c r="AC101" s="18">
        <v>271</v>
      </c>
      <c r="AD101" s="18">
        <v>1113</v>
      </c>
      <c r="AE101" s="23">
        <v>1238</v>
      </c>
      <c r="AF101" s="23">
        <v>1173</v>
      </c>
      <c r="AG101" s="23">
        <v>1135</v>
      </c>
      <c r="AH101" s="23">
        <v>2744</v>
      </c>
      <c r="AI101" s="23">
        <f>'Ingreso de Datos 2021'!N49</f>
        <v>1569</v>
      </c>
      <c r="AJ101" s="23">
        <f>'Ingreso de Datos 2021'!O49</f>
        <v>756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96468</v>
      </c>
      <c r="AC102" s="19">
        <v>43892</v>
      </c>
      <c r="AD102" s="19">
        <v>188843.4</v>
      </c>
      <c r="AE102" s="24">
        <v>214686</v>
      </c>
      <c r="AF102" s="24">
        <v>210271</v>
      </c>
      <c r="AG102" s="24">
        <v>190712.4</v>
      </c>
      <c r="AH102" s="24">
        <v>265524.25</v>
      </c>
      <c r="AI102" s="24">
        <f>'Ingreso de Datos 2021'!N50</f>
        <v>50792.261361298828</v>
      </c>
      <c r="AJ102" s="24">
        <f>'Ingreso de Datos 2021'!O50</f>
        <v>20680.181489189847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2673</v>
      </c>
      <c r="Y111" s="62">
        <f t="shared" si="88"/>
        <v>1872</v>
      </c>
      <c r="Z111" s="62">
        <f t="shared" si="88"/>
        <v>453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4998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606535</v>
      </c>
      <c r="Y112" s="63">
        <f t="shared" si="90"/>
        <v>581697</v>
      </c>
      <c r="Z112" s="63">
        <f t="shared" si="90"/>
        <v>233190.46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1421422.46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2021'!N65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2021'!N66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2021'!N67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2021'!N68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2021'!N69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2021'!N70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1027</v>
      </c>
      <c r="Y120" s="18">
        <v>1074</v>
      </c>
      <c r="Z120" s="18">
        <v>328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2021'!N71</f>
        <v>0</v>
      </c>
      <c r="AJ120" s="23">
        <f t="shared" si="92"/>
        <v>2429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507312</v>
      </c>
      <c r="Y121" s="19">
        <v>513610</v>
      </c>
      <c r="Z121" s="19">
        <v>172616.3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2021'!N72</f>
        <v>0</v>
      </c>
      <c r="AJ121" s="24">
        <f t="shared" si="92"/>
        <v>1193538.3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119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2021'!N73</f>
        <v>0</v>
      </c>
      <c r="AJ122" s="23">
        <f t="shared" si="92"/>
        <v>119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60263.5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2021'!N74</f>
        <v>0</v>
      </c>
      <c r="AJ123" s="24">
        <f t="shared" si="92"/>
        <v>60263.5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2021'!N75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2021'!N76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2021'!N77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2021'!N78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2021'!N79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2021'!N80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2021'!N81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2021'!N82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53</v>
      </c>
      <c r="Y132" s="18">
        <v>97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2021'!N83</f>
        <v>0</v>
      </c>
      <c r="AJ132" s="23">
        <f t="shared" si="92"/>
        <v>150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9275</v>
      </c>
      <c r="Y133" s="19">
        <v>28500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2021'!N84</f>
        <v>0</v>
      </c>
      <c r="AJ133" s="24">
        <f t="shared" si="92"/>
        <v>37775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2021'!N85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2021'!N86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2021'!N87</f>
        <v>0</v>
      </c>
      <c r="AJ136" s="23">
        <f t="shared" si="92"/>
        <v>0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2021'!N88</f>
        <v>0</v>
      </c>
      <c r="AJ137" s="24">
        <f t="shared" si="92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2021'!N89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2021'!N90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2021'!N91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2021'!N92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1593</v>
      </c>
      <c r="Y142" s="18">
        <v>701</v>
      </c>
      <c r="Z142" s="18">
        <v>6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2021'!N93</f>
        <v>0</v>
      </c>
      <c r="AJ142" s="23">
        <f t="shared" si="92"/>
        <v>2300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89948</v>
      </c>
      <c r="Y143" s="19">
        <v>39587</v>
      </c>
      <c r="Z143" s="19">
        <v>310.66000000000003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2021'!N94</f>
        <v>0</v>
      </c>
      <c r="AJ143" s="24">
        <f t="shared" si="92"/>
        <v>129845.66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2021'!N95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2021'!N96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2021'!N97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2021'!N98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2021'!N105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2021'!N106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2021'!N99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2021'!N100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2021'!N105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2021'!N106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I10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4459</v>
      </c>
      <c r="W9" s="62">
        <f t="shared" si="0"/>
        <v>5204</v>
      </c>
      <c r="X9" s="62">
        <f t="shared" si="0"/>
        <v>3853</v>
      </c>
      <c r="Y9" s="62">
        <f t="shared" si="0"/>
        <v>3894</v>
      </c>
      <c r="Z9" s="62">
        <f t="shared" si="0"/>
        <v>4647</v>
      </c>
      <c r="AA9" s="62">
        <f t="shared" si="0"/>
        <v>5307</v>
      </c>
      <c r="AB9" s="62">
        <f t="shared" si="0"/>
        <v>5042</v>
      </c>
      <c r="AC9" s="62">
        <f t="shared" si="0"/>
        <v>6695</v>
      </c>
      <c r="AD9" s="62">
        <f t="shared" si="0"/>
        <v>7620</v>
      </c>
      <c r="AE9" s="62">
        <f t="shared" si="0"/>
        <v>6222</v>
      </c>
      <c r="AF9" s="62">
        <f t="shared" si="0"/>
        <v>6002</v>
      </c>
      <c r="AG9" s="62">
        <f t="shared" ref="AG9:AH9" si="1">AG12+AG14+AG16+AG18+AG20+AG22+AG24+AG26+AG28+AG30+AG32+AG34+AG36+AG38+AG40+AG42+AG44+AG46+AG48+AG50</f>
        <v>5618</v>
      </c>
      <c r="AH9" s="62">
        <f t="shared" si="1"/>
        <v>6793</v>
      </c>
      <c r="AI9" s="62">
        <f t="shared" si="0"/>
        <v>1712</v>
      </c>
      <c r="AJ9" s="41">
        <f>SUM(D9:AI9)</f>
        <v>73068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798340</v>
      </c>
      <c r="W10" s="63">
        <f t="shared" si="0"/>
        <v>1397148.7399999998</v>
      </c>
      <c r="X10" s="63">
        <f t="shared" si="0"/>
        <v>657896.80000000005</v>
      </c>
      <c r="Y10" s="63">
        <f t="shared" si="0"/>
        <v>937394.49</v>
      </c>
      <c r="Z10" s="63">
        <f t="shared" si="0"/>
        <v>974617.54</v>
      </c>
      <c r="AA10" s="63">
        <f t="shared" si="0"/>
        <v>1210841.48</v>
      </c>
      <c r="AB10" s="63">
        <f t="shared" si="0"/>
        <v>1043658.67</v>
      </c>
      <c r="AC10" s="63">
        <f t="shared" si="0"/>
        <v>1613589.1099999999</v>
      </c>
      <c r="AD10" s="63">
        <f t="shared" si="0"/>
        <v>2292779.6300000004</v>
      </c>
      <c r="AE10" s="63">
        <f t="shared" si="0"/>
        <v>1871511.9999999998</v>
      </c>
      <c r="AF10" s="63">
        <f t="shared" si="0"/>
        <v>1830130.99</v>
      </c>
      <c r="AG10" s="63">
        <f t="shared" ref="AG10:AH10" si="2">AG13+AG15+AG17+AG19+AG21+AG23+AG25+AG27+AG29+AG31+AG33+AG35+AG37+AG39+AG41+AG43+AG45+AG47+AG49+AG51</f>
        <v>1373144.5030000003</v>
      </c>
      <c r="AH10" s="63">
        <f t="shared" si="2"/>
        <v>2317166.75</v>
      </c>
      <c r="AI10" s="63">
        <f t="shared" si="0"/>
        <v>804352.18148918985</v>
      </c>
      <c r="AJ10" s="43">
        <f>SUM(D10:AI10)</f>
        <v>19122572.88448919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0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1">
        <f t="shared" si="3"/>
        <v>0</v>
      </c>
      <c r="L12" s="71">
        <f t="shared" si="3"/>
        <v>0</v>
      </c>
      <c r="M12" s="71">
        <f t="shared" si="3"/>
        <v>0</v>
      </c>
      <c r="N12" s="71">
        <f t="shared" si="3"/>
        <v>0</v>
      </c>
      <c r="O12" s="71">
        <f t="shared" si="3"/>
        <v>0</v>
      </c>
      <c r="P12" s="71">
        <f t="shared" si="3"/>
        <v>0</v>
      </c>
      <c r="Q12" s="71">
        <f t="shared" si="3"/>
        <v>0</v>
      </c>
      <c r="R12" s="71">
        <f t="shared" si="3"/>
        <v>0</v>
      </c>
      <c r="S12" s="71">
        <f t="shared" si="3"/>
        <v>0</v>
      </c>
      <c r="T12" s="71">
        <f t="shared" si="3"/>
        <v>0</v>
      </c>
      <c r="U12" s="71">
        <f t="shared" si="3"/>
        <v>0</v>
      </c>
      <c r="V12" s="71">
        <f t="shared" si="3"/>
        <v>222</v>
      </c>
      <c r="W12" s="71">
        <f t="shared" si="3"/>
        <v>131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353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0</v>
      </c>
      <c r="E13" s="72">
        <f t="shared" si="6"/>
        <v>0</v>
      </c>
      <c r="F13" s="72">
        <f t="shared" si="6"/>
        <v>0</v>
      </c>
      <c r="G13" s="72">
        <f t="shared" si="6"/>
        <v>0</v>
      </c>
      <c r="H13" s="72">
        <f t="shared" si="6"/>
        <v>0</v>
      </c>
      <c r="I13" s="72">
        <f t="shared" si="6"/>
        <v>0</v>
      </c>
      <c r="J13" s="72">
        <f t="shared" si="6"/>
        <v>0</v>
      </c>
      <c r="K13" s="72">
        <f t="shared" si="6"/>
        <v>0</v>
      </c>
      <c r="L13" s="72">
        <f t="shared" si="6"/>
        <v>0</v>
      </c>
      <c r="M13" s="72">
        <f t="shared" si="6"/>
        <v>0</v>
      </c>
      <c r="N13" s="72">
        <f t="shared" si="6"/>
        <v>0</v>
      </c>
      <c r="O13" s="72">
        <f t="shared" si="6"/>
        <v>0</v>
      </c>
      <c r="P13" s="72">
        <f t="shared" si="6"/>
        <v>0</v>
      </c>
      <c r="Q13" s="72">
        <f t="shared" si="6"/>
        <v>0</v>
      </c>
      <c r="R13" s="72">
        <f t="shared" si="6"/>
        <v>0</v>
      </c>
      <c r="S13" s="72">
        <f t="shared" si="6"/>
        <v>0</v>
      </c>
      <c r="T13" s="72">
        <f t="shared" si="6"/>
        <v>0</v>
      </c>
      <c r="U13" s="72">
        <f t="shared" si="6"/>
        <v>0</v>
      </c>
      <c r="V13" s="72">
        <f t="shared" si="6"/>
        <v>84625</v>
      </c>
      <c r="W13" s="72">
        <f t="shared" si="6"/>
        <v>54384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139009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0</v>
      </c>
      <c r="G14" s="71">
        <f t="shared" si="8"/>
        <v>0</v>
      </c>
      <c r="H14" s="71">
        <f t="shared" si="8"/>
        <v>0</v>
      </c>
      <c r="I14" s="71">
        <f t="shared" si="8"/>
        <v>0</v>
      </c>
      <c r="J14" s="71">
        <f t="shared" si="8"/>
        <v>0</v>
      </c>
      <c r="K14" s="71">
        <f t="shared" si="8"/>
        <v>0</v>
      </c>
      <c r="L14" s="71">
        <f t="shared" si="8"/>
        <v>0</v>
      </c>
      <c r="M14" s="71">
        <f t="shared" si="8"/>
        <v>0</v>
      </c>
      <c r="N14" s="71">
        <f t="shared" si="8"/>
        <v>0</v>
      </c>
      <c r="O14" s="71">
        <f t="shared" si="8"/>
        <v>0</v>
      </c>
      <c r="P14" s="71">
        <f t="shared" si="8"/>
        <v>0</v>
      </c>
      <c r="Q14" s="71">
        <f t="shared" si="8"/>
        <v>0</v>
      </c>
      <c r="R14" s="71">
        <f t="shared" si="8"/>
        <v>0</v>
      </c>
      <c r="S14" s="71">
        <f t="shared" si="8"/>
        <v>0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0</v>
      </c>
      <c r="G15" s="72">
        <f t="shared" si="10"/>
        <v>0</v>
      </c>
      <c r="H15" s="72">
        <f t="shared" si="10"/>
        <v>0</v>
      </c>
      <c r="I15" s="72">
        <f t="shared" si="10"/>
        <v>0</v>
      </c>
      <c r="J15" s="72">
        <f t="shared" si="10"/>
        <v>0</v>
      </c>
      <c r="K15" s="72">
        <f t="shared" si="10"/>
        <v>0</v>
      </c>
      <c r="L15" s="72">
        <f t="shared" si="10"/>
        <v>0</v>
      </c>
      <c r="M15" s="72">
        <f t="shared" si="10"/>
        <v>0</v>
      </c>
      <c r="N15" s="72">
        <f t="shared" si="10"/>
        <v>0</v>
      </c>
      <c r="O15" s="72">
        <f t="shared" si="10"/>
        <v>0</v>
      </c>
      <c r="P15" s="72">
        <f t="shared" si="10"/>
        <v>0</v>
      </c>
      <c r="Q15" s="72">
        <f t="shared" si="10"/>
        <v>0</v>
      </c>
      <c r="R15" s="72">
        <f t="shared" si="10"/>
        <v>0</v>
      </c>
      <c r="S15" s="72">
        <f t="shared" si="10"/>
        <v>0</v>
      </c>
      <c r="T15" s="72">
        <f t="shared" si="10"/>
        <v>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0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0</v>
      </c>
      <c r="K16" s="71">
        <f t="shared" si="12"/>
        <v>0</v>
      </c>
      <c r="L16" s="71">
        <f t="shared" si="12"/>
        <v>0</v>
      </c>
      <c r="M16" s="71">
        <f t="shared" si="12"/>
        <v>0</v>
      </c>
      <c r="N16" s="71">
        <f t="shared" si="12"/>
        <v>0</v>
      </c>
      <c r="O16" s="71">
        <f t="shared" si="12"/>
        <v>0</v>
      </c>
      <c r="P16" s="71">
        <f t="shared" si="12"/>
        <v>0</v>
      </c>
      <c r="Q16" s="71">
        <f t="shared" si="12"/>
        <v>0</v>
      </c>
      <c r="R16" s="71">
        <f t="shared" si="12"/>
        <v>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0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0</v>
      </c>
      <c r="K17" s="72">
        <f t="shared" si="14"/>
        <v>0</v>
      </c>
      <c r="L17" s="72">
        <f t="shared" si="14"/>
        <v>0</v>
      </c>
      <c r="M17" s="72">
        <f t="shared" si="14"/>
        <v>0</v>
      </c>
      <c r="N17" s="72">
        <f t="shared" si="14"/>
        <v>0</v>
      </c>
      <c r="O17" s="72">
        <f t="shared" si="14"/>
        <v>0</v>
      </c>
      <c r="P17" s="72">
        <f t="shared" si="14"/>
        <v>0</v>
      </c>
      <c r="Q17" s="72">
        <f t="shared" si="14"/>
        <v>0</v>
      </c>
      <c r="R17" s="72">
        <f t="shared" si="14"/>
        <v>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0</v>
      </c>
      <c r="Q18" s="71">
        <f t="shared" si="16"/>
        <v>0</v>
      </c>
      <c r="R18" s="71">
        <f t="shared" si="16"/>
        <v>0</v>
      </c>
      <c r="S18" s="71">
        <f t="shared" si="16"/>
        <v>0</v>
      </c>
      <c r="T18" s="71">
        <f t="shared" si="16"/>
        <v>0</v>
      </c>
      <c r="U18" s="71">
        <f t="shared" si="16"/>
        <v>0</v>
      </c>
      <c r="V18" s="71">
        <f t="shared" si="16"/>
        <v>1166</v>
      </c>
      <c r="W18" s="71">
        <f t="shared" si="16"/>
        <v>1748</v>
      </c>
      <c r="X18" s="18">
        <f t="shared" si="16"/>
        <v>698</v>
      </c>
      <c r="Y18" s="18">
        <f t="shared" si="16"/>
        <v>1064</v>
      </c>
      <c r="Z18" s="18">
        <f t="shared" si="16"/>
        <v>0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4676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0</v>
      </c>
      <c r="Q19" s="72">
        <f t="shared" si="18"/>
        <v>0</v>
      </c>
      <c r="R19" s="72">
        <f t="shared" si="18"/>
        <v>0</v>
      </c>
      <c r="S19" s="72">
        <f t="shared" si="18"/>
        <v>0</v>
      </c>
      <c r="T19" s="72">
        <f t="shared" si="18"/>
        <v>0</v>
      </c>
      <c r="U19" s="72">
        <f t="shared" si="18"/>
        <v>0</v>
      </c>
      <c r="V19" s="72">
        <f t="shared" si="18"/>
        <v>491782</v>
      </c>
      <c r="W19" s="72">
        <f t="shared" si="18"/>
        <v>870807</v>
      </c>
      <c r="X19" s="19">
        <f t="shared" si="18"/>
        <v>318767.8</v>
      </c>
      <c r="Y19" s="19">
        <f t="shared" si="18"/>
        <v>556157.49</v>
      </c>
      <c r="Z19" s="19">
        <f t="shared" si="18"/>
        <v>83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2237597.29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984</v>
      </c>
      <c r="AA20" s="18">
        <f t="shared" si="20"/>
        <v>931</v>
      </c>
      <c r="AB20" s="18">
        <f t="shared" si="20"/>
        <v>535</v>
      </c>
      <c r="AC20" s="18">
        <f t="shared" si="20"/>
        <v>842</v>
      </c>
      <c r="AD20" s="18">
        <f t="shared" si="20"/>
        <v>812</v>
      </c>
      <c r="AE20" s="18">
        <f t="shared" si="20"/>
        <v>657</v>
      </c>
      <c r="AF20" s="18">
        <f t="shared" si="20"/>
        <v>916</v>
      </c>
      <c r="AG20" s="18">
        <f t="shared" ref="AG20:AH20" si="21">AG71+AG122</f>
        <v>282</v>
      </c>
      <c r="AH20" s="18">
        <f t="shared" si="21"/>
        <v>563</v>
      </c>
      <c r="AI20" s="18">
        <f t="shared" si="20"/>
        <v>617</v>
      </c>
      <c r="AJ20" s="23">
        <f t="shared" si="5"/>
        <v>7139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512953.5</v>
      </c>
      <c r="AA21" s="19">
        <f t="shared" si="22"/>
        <v>558272</v>
      </c>
      <c r="AB21" s="19">
        <f t="shared" si="22"/>
        <v>425090.03</v>
      </c>
      <c r="AC21" s="19">
        <f t="shared" si="22"/>
        <v>628510.76</v>
      </c>
      <c r="AD21" s="19">
        <f t="shared" si="22"/>
        <v>713084.21000000008</v>
      </c>
      <c r="AE21" s="19">
        <f t="shared" si="22"/>
        <v>604976.98</v>
      </c>
      <c r="AF21" s="19">
        <f t="shared" si="22"/>
        <v>838127.03999999992</v>
      </c>
      <c r="AG21" s="19">
        <f t="shared" ref="AG21:AH21" si="23">AG72+AG123</f>
        <v>261245.09</v>
      </c>
      <c r="AH21" s="19">
        <f t="shared" si="23"/>
        <v>530550.91999999993</v>
      </c>
      <c r="AI21" s="19">
        <f t="shared" si="22"/>
        <v>653082.66</v>
      </c>
      <c r="AJ21" s="24">
        <f t="shared" si="5"/>
        <v>5725893.1899999995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613</v>
      </c>
      <c r="AE22" s="18">
        <f t="shared" si="24"/>
        <v>589</v>
      </c>
      <c r="AF22" s="18">
        <f t="shared" si="24"/>
        <v>472</v>
      </c>
      <c r="AG22" s="18">
        <f t="shared" ref="AG22:AH22" si="25">AG73+AG124</f>
        <v>658</v>
      </c>
      <c r="AH22" s="18">
        <f t="shared" si="25"/>
        <v>347</v>
      </c>
      <c r="AI22" s="18">
        <f t="shared" si="24"/>
        <v>145</v>
      </c>
      <c r="AJ22" s="23">
        <f t="shared" si="5"/>
        <v>2824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639605.37</v>
      </c>
      <c r="AE23" s="19">
        <f t="shared" si="26"/>
        <v>462596.88</v>
      </c>
      <c r="AF23" s="19">
        <f t="shared" si="26"/>
        <v>361399.77</v>
      </c>
      <c r="AG23" s="19">
        <f t="shared" ref="AG23:AH23" si="27">AG74+AG125</f>
        <v>331823.75300000003</v>
      </c>
      <c r="AH23" s="19">
        <f t="shared" si="27"/>
        <v>386546.97</v>
      </c>
      <c r="AI23" s="19">
        <f t="shared" si="26"/>
        <v>110995.34</v>
      </c>
      <c r="AJ23" s="24">
        <f t="shared" si="5"/>
        <v>2292968.0829999996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0</v>
      </c>
      <c r="E24" s="71">
        <f t="shared" si="28"/>
        <v>0</v>
      </c>
      <c r="F24" s="71">
        <f t="shared" si="28"/>
        <v>0</v>
      </c>
      <c r="G24" s="71">
        <f t="shared" si="28"/>
        <v>0</v>
      </c>
      <c r="H24" s="71">
        <f t="shared" si="28"/>
        <v>0</v>
      </c>
      <c r="I24" s="71">
        <f t="shared" si="28"/>
        <v>0</v>
      </c>
      <c r="J24" s="71">
        <f t="shared" si="28"/>
        <v>0</v>
      </c>
      <c r="K24" s="71">
        <f t="shared" si="28"/>
        <v>0</v>
      </c>
      <c r="L24" s="71">
        <f t="shared" si="28"/>
        <v>0</v>
      </c>
      <c r="M24" s="71">
        <f t="shared" si="28"/>
        <v>0</v>
      </c>
      <c r="N24" s="71">
        <f t="shared" si="28"/>
        <v>0</v>
      </c>
      <c r="O24" s="71">
        <f t="shared" si="28"/>
        <v>0</v>
      </c>
      <c r="P24" s="71">
        <f t="shared" si="28"/>
        <v>0</v>
      </c>
      <c r="Q24" s="71">
        <f t="shared" si="28"/>
        <v>0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0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0</v>
      </c>
      <c r="E25" s="72">
        <f t="shared" si="30"/>
        <v>0</v>
      </c>
      <c r="F25" s="72">
        <f t="shared" si="30"/>
        <v>0</v>
      </c>
      <c r="G25" s="72">
        <f t="shared" si="30"/>
        <v>0</v>
      </c>
      <c r="H25" s="72">
        <f t="shared" si="30"/>
        <v>0</v>
      </c>
      <c r="I25" s="72">
        <f t="shared" si="30"/>
        <v>0</v>
      </c>
      <c r="J25" s="72">
        <f t="shared" si="30"/>
        <v>0</v>
      </c>
      <c r="K25" s="72">
        <f t="shared" si="30"/>
        <v>0</v>
      </c>
      <c r="L25" s="72">
        <f t="shared" si="30"/>
        <v>0</v>
      </c>
      <c r="M25" s="72">
        <f t="shared" si="30"/>
        <v>0</v>
      </c>
      <c r="N25" s="72">
        <f t="shared" si="30"/>
        <v>0</v>
      </c>
      <c r="O25" s="72">
        <f t="shared" si="30"/>
        <v>0</v>
      </c>
      <c r="P25" s="72">
        <f t="shared" si="30"/>
        <v>0</v>
      </c>
      <c r="Q25" s="72">
        <f t="shared" si="30"/>
        <v>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0</v>
      </c>
      <c r="E26" s="71">
        <f t="shared" si="32"/>
        <v>0</v>
      </c>
      <c r="F26" s="71">
        <f t="shared" si="32"/>
        <v>0</v>
      </c>
      <c r="G26" s="71">
        <f t="shared" si="32"/>
        <v>0</v>
      </c>
      <c r="H26" s="71">
        <f t="shared" si="32"/>
        <v>0</v>
      </c>
      <c r="I26" s="71">
        <f t="shared" si="32"/>
        <v>0</v>
      </c>
      <c r="J26" s="71">
        <f t="shared" si="32"/>
        <v>0</v>
      </c>
      <c r="K26" s="71">
        <f t="shared" si="32"/>
        <v>0</v>
      </c>
      <c r="L26" s="71">
        <f t="shared" si="32"/>
        <v>0</v>
      </c>
      <c r="M26" s="71">
        <f t="shared" si="32"/>
        <v>0</v>
      </c>
      <c r="N26" s="71">
        <f t="shared" si="32"/>
        <v>0</v>
      </c>
      <c r="O26" s="71">
        <f t="shared" si="32"/>
        <v>0</v>
      </c>
      <c r="P26" s="71">
        <f t="shared" si="32"/>
        <v>0</v>
      </c>
      <c r="Q26" s="71">
        <f t="shared" si="32"/>
        <v>0</v>
      </c>
      <c r="R26" s="71">
        <f t="shared" si="32"/>
        <v>0</v>
      </c>
      <c r="S26" s="71">
        <f t="shared" si="32"/>
        <v>0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0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0</v>
      </c>
      <c r="E27" s="72">
        <f t="shared" si="34"/>
        <v>0</v>
      </c>
      <c r="F27" s="72">
        <f t="shared" si="34"/>
        <v>0</v>
      </c>
      <c r="G27" s="72">
        <f t="shared" si="34"/>
        <v>0</v>
      </c>
      <c r="H27" s="72">
        <f t="shared" si="34"/>
        <v>0</v>
      </c>
      <c r="I27" s="72">
        <f t="shared" si="34"/>
        <v>0</v>
      </c>
      <c r="J27" s="72">
        <f t="shared" si="34"/>
        <v>0</v>
      </c>
      <c r="K27" s="72">
        <f t="shared" si="34"/>
        <v>0</v>
      </c>
      <c r="L27" s="72">
        <f t="shared" si="34"/>
        <v>0</v>
      </c>
      <c r="M27" s="72">
        <f t="shared" si="34"/>
        <v>0</v>
      </c>
      <c r="N27" s="72">
        <f t="shared" si="34"/>
        <v>0</v>
      </c>
      <c r="O27" s="72">
        <f t="shared" si="34"/>
        <v>0</v>
      </c>
      <c r="P27" s="72">
        <f t="shared" si="34"/>
        <v>0</v>
      </c>
      <c r="Q27" s="72">
        <f t="shared" si="34"/>
        <v>0</v>
      </c>
      <c r="R27" s="72">
        <f t="shared" si="34"/>
        <v>0</v>
      </c>
      <c r="S27" s="72">
        <f t="shared" si="34"/>
        <v>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0</v>
      </c>
      <c r="N28" s="71">
        <f t="shared" si="36"/>
        <v>0</v>
      </c>
      <c r="O28" s="71">
        <f t="shared" si="36"/>
        <v>0</v>
      </c>
      <c r="P28" s="71">
        <f t="shared" si="36"/>
        <v>0</v>
      </c>
      <c r="Q28" s="71">
        <f t="shared" si="36"/>
        <v>0</v>
      </c>
      <c r="R28" s="71">
        <f t="shared" si="36"/>
        <v>0</v>
      </c>
      <c r="S28" s="71">
        <f t="shared" si="36"/>
        <v>0</v>
      </c>
      <c r="T28" s="71">
        <f t="shared" si="36"/>
        <v>0</v>
      </c>
      <c r="U28" s="71">
        <f t="shared" si="36"/>
        <v>0</v>
      </c>
      <c r="V28" s="71">
        <f t="shared" si="36"/>
        <v>10</v>
      </c>
      <c r="W28" s="71">
        <f t="shared" si="36"/>
        <v>7</v>
      </c>
      <c r="X28" s="18">
        <f t="shared" si="36"/>
        <v>0</v>
      </c>
      <c r="Y28" s="18">
        <f t="shared" si="36"/>
        <v>1</v>
      </c>
      <c r="Z28" s="18">
        <f t="shared" si="36"/>
        <v>0</v>
      </c>
      <c r="AA28" s="18">
        <f t="shared" si="36"/>
        <v>0</v>
      </c>
      <c r="AB28" s="18">
        <f t="shared" si="36"/>
        <v>0</v>
      </c>
      <c r="AC28" s="18">
        <f t="shared" si="36"/>
        <v>26</v>
      </c>
      <c r="AD28" s="18">
        <f t="shared" si="36"/>
        <v>2</v>
      </c>
      <c r="AE28" s="18">
        <f t="shared" si="36"/>
        <v>6</v>
      </c>
      <c r="AF28" s="18">
        <f t="shared" si="36"/>
        <v>3</v>
      </c>
      <c r="AG28" s="18">
        <f t="shared" ref="AG28:AH28" si="37">AG79+AG130</f>
        <v>3</v>
      </c>
      <c r="AH28" s="18">
        <f t="shared" si="37"/>
        <v>2</v>
      </c>
      <c r="AI28" s="18">
        <f t="shared" si="36"/>
        <v>1</v>
      </c>
      <c r="AJ28" s="23">
        <f t="shared" si="5"/>
        <v>61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0</v>
      </c>
      <c r="N29" s="72">
        <f t="shared" si="38"/>
        <v>0</v>
      </c>
      <c r="O29" s="72">
        <f t="shared" si="38"/>
        <v>0</v>
      </c>
      <c r="P29" s="72">
        <f t="shared" si="38"/>
        <v>0</v>
      </c>
      <c r="Q29" s="72">
        <f t="shared" si="38"/>
        <v>0</v>
      </c>
      <c r="R29" s="72">
        <f t="shared" si="38"/>
        <v>0</v>
      </c>
      <c r="S29" s="72">
        <f t="shared" si="38"/>
        <v>0</v>
      </c>
      <c r="T29" s="72">
        <f t="shared" si="38"/>
        <v>0</v>
      </c>
      <c r="U29" s="72">
        <f t="shared" si="38"/>
        <v>0</v>
      </c>
      <c r="V29" s="72">
        <f t="shared" si="38"/>
        <v>1695</v>
      </c>
      <c r="W29" s="72">
        <f t="shared" si="38"/>
        <v>1023.59</v>
      </c>
      <c r="X29" s="19">
        <f t="shared" si="38"/>
        <v>0</v>
      </c>
      <c r="Y29" s="19">
        <f t="shared" si="38"/>
        <v>172</v>
      </c>
      <c r="Z29" s="19">
        <f t="shared" si="38"/>
        <v>0</v>
      </c>
      <c r="AA29" s="19">
        <f t="shared" si="38"/>
        <v>0</v>
      </c>
      <c r="AB29" s="19">
        <f t="shared" si="38"/>
        <v>0</v>
      </c>
      <c r="AC29" s="19">
        <f t="shared" si="38"/>
        <v>7800</v>
      </c>
      <c r="AD29" s="19">
        <f t="shared" si="38"/>
        <v>725</v>
      </c>
      <c r="AE29" s="19">
        <f t="shared" si="38"/>
        <v>2039</v>
      </c>
      <c r="AF29" s="19">
        <f t="shared" si="38"/>
        <v>1253</v>
      </c>
      <c r="AG29" s="19">
        <f t="shared" ref="AG29:AH29" si="39">AG80+AG131</f>
        <v>822</v>
      </c>
      <c r="AH29" s="19">
        <f t="shared" si="39"/>
        <v>810</v>
      </c>
      <c r="AI29" s="19">
        <f t="shared" si="38"/>
        <v>388</v>
      </c>
      <c r="AJ29" s="24">
        <f t="shared" si="5"/>
        <v>16727.59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0</v>
      </c>
      <c r="S30" s="71">
        <f t="shared" si="40"/>
        <v>0</v>
      </c>
      <c r="T30" s="71">
        <f t="shared" si="40"/>
        <v>0</v>
      </c>
      <c r="U30" s="71">
        <f t="shared" si="40"/>
        <v>0</v>
      </c>
      <c r="V30" s="71">
        <f t="shared" si="40"/>
        <v>407</v>
      </c>
      <c r="W30" s="71">
        <f t="shared" si="40"/>
        <v>372</v>
      </c>
      <c r="X30" s="18">
        <f t="shared" si="40"/>
        <v>402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1181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0</v>
      </c>
      <c r="S31" s="72">
        <f t="shared" si="42"/>
        <v>0</v>
      </c>
      <c r="T31" s="72">
        <f t="shared" si="42"/>
        <v>0</v>
      </c>
      <c r="U31" s="72">
        <f t="shared" si="42"/>
        <v>0</v>
      </c>
      <c r="V31" s="72">
        <f t="shared" si="42"/>
        <v>61450</v>
      </c>
      <c r="W31" s="72">
        <f t="shared" si="42"/>
        <v>65350</v>
      </c>
      <c r="X31" s="19">
        <f t="shared" si="42"/>
        <v>71000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197800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529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529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201020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201020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755</v>
      </c>
      <c r="Z34" s="18">
        <f t="shared" si="48"/>
        <v>741</v>
      </c>
      <c r="AA34" s="18">
        <f t="shared" si="48"/>
        <v>1214</v>
      </c>
      <c r="AB34" s="18">
        <f t="shared" si="48"/>
        <v>838</v>
      </c>
      <c r="AC34" s="18">
        <f t="shared" si="48"/>
        <v>1064</v>
      </c>
      <c r="AD34" s="18">
        <f t="shared" si="48"/>
        <v>801</v>
      </c>
      <c r="AE34" s="18">
        <f t="shared" si="48"/>
        <v>380</v>
      </c>
      <c r="AF34" s="18">
        <f t="shared" si="48"/>
        <v>317</v>
      </c>
      <c r="AG34" s="18">
        <f t="shared" ref="AG34:AH34" si="49">AG85+AG136</f>
        <v>325</v>
      </c>
      <c r="AH34" s="18">
        <f t="shared" si="49"/>
        <v>372</v>
      </c>
      <c r="AI34" s="18">
        <f t="shared" si="48"/>
        <v>10</v>
      </c>
      <c r="AJ34" s="23">
        <f t="shared" si="5"/>
        <v>6817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207530</v>
      </c>
      <c r="Z35" s="19">
        <f t="shared" si="50"/>
        <v>212230</v>
      </c>
      <c r="AA35" s="19">
        <f t="shared" si="50"/>
        <v>416240</v>
      </c>
      <c r="AB35" s="19">
        <f t="shared" si="50"/>
        <v>273430</v>
      </c>
      <c r="AC35" s="19">
        <f t="shared" si="50"/>
        <v>365090</v>
      </c>
      <c r="AD35" s="19">
        <f t="shared" si="50"/>
        <v>310030</v>
      </c>
      <c r="AE35" s="19">
        <f t="shared" si="50"/>
        <v>142540</v>
      </c>
      <c r="AF35" s="19">
        <f t="shared" si="50"/>
        <v>126860</v>
      </c>
      <c r="AG35" s="19">
        <f t="shared" ref="AG35:AH35" si="51">AG86+AG137</f>
        <v>133730</v>
      </c>
      <c r="AH35" s="19">
        <f t="shared" si="51"/>
        <v>150520</v>
      </c>
      <c r="AI35" s="19">
        <f t="shared" si="50"/>
        <v>6000</v>
      </c>
      <c r="AJ35" s="24">
        <f t="shared" si="5"/>
        <v>2344200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640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640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266240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266240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454</v>
      </c>
      <c r="AE38" s="18">
        <f t="shared" si="56"/>
        <v>634</v>
      </c>
      <c r="AF38" s="18">
        <f t="shared" si="56"/>
        <v>160</v>
      </c>
      <c r="AG38" s="18">
        <f t="shared" ref="AG38:AH38" si="57">AG89+AG140</f>
        <v>381</v>
      </c>
      <c r="AH38" s="18">
        <f t="shared" si="57"/>
        <v>1434</v>
      </c>
      <c r="AI38" s="18">
        <f t="shared" si="56"/>
        <v>0</v>
      </c>
      <c r="AJ38" s="23">
        <f t="shared" si="5"/>
        <v>3063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211110</v>
      </c>
      <c r="AE39" s="19">
        <f t="shared" si="58"/>
        <v>295444</v>
      </c>
      <c r="AF39" s="19">
        <f t="shared" si="58"/>
        <v>74560</v>
      </c>
      <c r="AG39" s="19">
        <f t="shared" ref="AG39:AH39" si="59">AG90+AG141</f>
        <v>177546</v>
      </c>
      <c r="AH39" s="19">
        <f t="shared" si="59"/>
        <v>668244</v>
      </c>
      <c r="AI39" s="19">
        <f t="shared" si="58"/>
        <v>0</v>
      </c>
      <c r="AJ39" s="24">
        <f t="shared" si="5"/>
        <v>1426904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0</v>
      </c>
      <c r="T40" s="71">
        <f t="shared" si="60"/>
        <v>0</v>
      </c>
      <c r="U40" s="71">
        <f t="shared" si="60"/>
        <v>0</v>
      </c>
      <c r="V40" s="71">
        <f t="shared" si="60"/>
        <v>2654</v>
      </c>
      <c r="W40" s="71">
        <f t="shared" si="60"/>
        <v>1141</v>
      </c>
      <c r="X40" s="18">
        <f t="shared" si="60"/>
        <v>760</v>
      </c>
      <c r="Y40" s="18">
        <f t="shared" si="60"/>
        <v>1134</v>
      </c>
      <c r="Z40" s="18">
        <f t="shared" si="60"/>
        <v>1464</v>
      </c>
      <c r="AA40" s="18">
        <f t="shared" si="60"/>
        <v>2289</v>
      </c>
      <c r="AB40" s="18">
        <f t="shared" si="60"/>
        <v>3454</v>
      </c>
      <c r="AC40" s="18">
        <f t="shared" si="60"/>
        <v>3994</v>
      </c>
      <c r="AD40" s="18">
        <f t="shared" si="60"/>
        <v>4570</v>
      </c>
      <c r="AE40" s="18">
        <f t="shared" si="60"/>
        <v>3568</v>
      </c>
      <c r="AF40" s="18">
        <f t="shared" si="60"/>
        <v>3783</v>
      </c>
      <c r="AG40" s="18">
        <f t="shared" ref="AG40:AH40" si="61">AG91+AG142</f>
        <v>3491</v>
      </c>
      <c r="AH40" s="18">
        <f t="shared" si="61"/>
        <v>1952</v>
      </c>
      <c r="AI40" s="18">
        <f t="shared" si="60"/>
        <v>71</v>
      </c>
      <c r="AJ40" s="23">
        <f t="shared" si="5"/>
        <v>34325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0</v>
      </c>
      <c r="T41" s="72">
        <f t="shared" si="62"/>
        <v>0</v>
      </c>
      <c r="U41" s="72">
        <f t="shared" si="62"/>
        <v>0</v>
      </c>
      <c r="V41" s="72">
        <f t="shared" si="62"/>
        <v>158788</v>
      </c>
      <c r="W41" s="72">
        <f t="shared" si="62"/>
        <v>65301.25</v>
      </c>
      <c r="X41" s="19">
        <f t="shared" si="62"/>
        <v>56718</v>
      </c>
      <c r="Y41" s="19">
        <f t="shared" si="62"/>
        <v>72527</v>
      </c>
      <c r="Z41" s="19">
        <f t="shared" si="62"/>
        <v>95280.24</v>
      </c>
      <c r="AA41" s="19">
        <f t="shared" si="62"/>
        <v>142991.97999999998</v>
      </c>
      <c r="AB41" s="19">
        <f t="shared" si="62"/>
        <v>309090.64</v>
      </c>
      <c r="AC41" s="19">
        <f t="shared" si="62"/>
        <v>325953.94999999995</v>
      </c>
      <c r="AD41" s="19">
        <f t="shared" si="62"/>
        <v>357838.45</v>
      </c>
      <c r="AE41" s="19">
        <f t="shared" si="62"/>
        <v>295618.74</v>
      </c>
      <c r="AF41" s="19">
        <f t="shared" si="62"/>
        <v>364596.18</v>
      </c>
      <c r="AG41" s="19">
        <f t="shared" ref="AG41:AH41" si="63">AG92+AG143</f>
        <v>384812.69999999995</v>
      </c>
      <c r="AH41" s="19">
        <f t="shared" si="63"/>
        <v>283392.68</v>
      </c>
      <c r="AI41" s="19">
        <f t="shared" si="62"/>
        <v>2982</v>
      </c>
      <c r="AJ41" s="24">
        <f t="shared" si="5"/>
        <v>2915891.81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1276</v>
      </c>
      <c r="X44" s="18">
        <f t="shared" si="68"/>
        <v>1993</v>
      </c>
      <c r="Y44" s="18">
        <f t="shared" si="68"/>
        <v>940</v>
      </c>
      <c r="Z44" s="18">
        <f t="shared" si="68"/>
        <v>1446</v>
      </c>
      <c r="AA44" s="18">
        <f t="shared" si="68"/>
        <v>873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6528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139262.9</v>
      </c>
      <c r="X45" s="19">
        <f t="shared" si="70"/>
        <v>211411</v>
      </c>
      <c r="Y45" s="19">
        <f t="shared" si="70"/>
        <v>101008</v>
      </c>
      <c r="Z45" s="19">
        <f t="shared" si="70"/>
        <v>153404.79999999999</v>
      </c>
      <c r="AA45" s="19">
        <f t="shared" si="70"/>
        <v>93337.5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698424.2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12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12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666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666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119</v>
      </c>
      <c r="AH48" s="116">
        <f t="shared" si="77"/>
        <v>1102</v>
      </c>
      <c r="AI48" s="116">
        <f t="shared" si="76"/>
        <v>112</v>
      </c>
      <c r="AJ48" s="116">
        <f t="shared" si="5"/>
        <v>1333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21085.360000000001</v>
      </c>
      <c r="AH49" s="117">
        <f t="shared" si="79"/>
        <v>209705.83</v>
      </c>
      <c r="AI49" s="117">
        <f t="shared" si="78"/>
        <v>10224</v>
      </c>
      <c r="AJ49" s="117">
        <f t="shared" si="5"/>
        <v>241015.19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215</v>
      </c>
      <c r="AC50" s="18">
        <f t="shared" si="80"/>
        <v>129</v>
      </c>
      <c r="AD50" s="18">
        <f t="shared" si="80"/>
        <v>368</v>
      </c>
      <c r="AE50" s="18">
        <f t="shared" si="80"/>
        <v>388</v>
      </c>
      <c r="AF50" s="18">
        <f t="shared" si="80"/>
        <v>351</v>
      </c>
      <c r="AG50" s="18">
        <f t="shared" ref="AG50:AH50" si="81">AG101+AG152</f>
        <v>359</v>
      </c>
      <c r="AH50" s="18">
        <f t="shared" si="81"/>
        <v>1021</v>
      </c>
      <c r="AI50" s="18">
        <f t="shared" si="80"/>
        <v>756</v>
      </c>
      <c r="AJ50" s="23">
        <f t="shared" si="5"/>
        <v>3587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36048</v>
      </c>
      <c r="AC51" s="19">
        <f t="shared" si="82"/>
        <v>19994.400000000001</v>
      </c>
      <c r="AD51" s="19">
        <f t="shared" si="82"/>
        <v>60386.6</v>
      </c>
      <c r="AE51" s="19">
        <f t="shared" si="82"/>
        <v>68296.399999999994</v>
      </c>
      <c r="AF51" s="19">
        <f t="shared" si="82"/>
        <v>63335</v>
      </c>
      <c r="AG51" s="19">
        <f t="shared" ref="AG51:AH51" si="83">AG102+AG153</f>
        <v>62079.6</v>
      </c>
      <c r="AH51" s="19">
        <f t="shared" si="83"/>
        <v>87396.35</v>
      </c>
      <c r="AI51" s="19">
        <f t="shared" si="82"/>
        <v>20680.181489189847</v>
      </c>
      <c r="AJ51" s="24">
        <f t="shared" si="5"/>
        <v>418216.53148918983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I60" si="84">E63+E65+E67+E69+E71+E73+E75+E77+E79+E81+E83+E85+E87+E89+E91+E93+E95+E97+E99+E101</f>
        <v>0</v>
      </c>
      <c r="F60" s="62">
        <f t="shared" si="84"/>
        <v>0</v>
      </c>
      <c r="G60" s="62">
        <f t="shared" si="84"/>
        <v>0</v>
      </c>
      <c r="H60" s="62">
        <f t="shared" si="84"/>
        <v>0</v>
      </c>
      <c r="I60" s="62">
        <f t="shared" si="84"/>
        <v>0</v>
      </c>
      <c r="J60" s="62">
        <f t="shared" si="84"/>
        <v>0</v>
      </c>
      <c r="K60" s="62">
        <f t="shared" si="84"/>
        <v>0</v>
      </c>
      <c r="L60" s="62">
        <f t="shared" si="84"/>
        <v>0</v>
      </c>
      <c r="M60" s="62">
        <f t="shared" si="84"/>
        <v>0</v>
      </c>
      <c r="N60" s="62">
        <f t="shared" si="84"/>
        <v>0</v>
      </c>
      <c r="O60" s="62">
        <f t="shared" si="84"/>
        <v>0</v>
      </c>
      <c r="P60" s="62">
        <f t="shared" si="84"/>
        <v>0</v>
      </c>
      <c r="Q60" s="62">
        <f t="shared" si="84"/>
        <v>0</v>
      </c>
      <c r="R60" s="62">
        <f t="shared" si="84"/>
        <v>0</v>
      </c>
      <c r="S60" s="62">
        <f t="shared" si="84"/>
        <v>0</v>
      </c>
      <c r="T60" s="62">
        <f t="shared" si="84"/>
        <v>0</v>
      </c>
      <c r="U60" s="62">
        <f t="shared" si="84"/>
        <v>0</v>
      </c>
      <c r="V60" s="62">
        <f t="shared" si="84"/>
        <v>4459</v>
      </c>
      <c r="W60" s="62">
        <f t="shared" si="84"/>
        <v>5204</v>
      </c>
      <c r="X60" s="62">
        <f t="shared" si="84"/>
        <v>3853</v>
      </c>
      <c r="Y60" s="62">
        <f t="shared" si="84"/>
        <v>3894</v>
      </c>
      <c r="Z60" s="62">
        <f t="shared" si="84"/>
        <v>4647</v>
      </c>
      <c r="AA60" s="62">
        <f t="shared" si="84"/>
        <v>5307</v>
      </c>
      <c r="AB60" s="62">
        <f t="shared" si="84"/>
        <v>5042</v>
      </c>
      <c r="AC60" s="62">
        <f t="shared" si="84"/>
        <v>6695</v>
      </c>
      <c r="AD60" s="62">
        <f t="shared" si="84"/>
        <v>7620</v>
      </c>
      <c r="AE60" s="62">
        <f t="shared" si="84"/>
        <v>6222</v>
      </c>
      <c r="AF60" s="62">
        <f t="shared" si="84"/>
        <v>6002</v>
      </c>
      <c r="AG60" s="62">
        <f t="shared" ref="AG60:AH60" si="85">AG63+AG65+AG67+AG69+AG71+AG73+AG75+AG77+AG79+AG81+AG83+AG85+AG87+AG89+AG91+AG93+AG95+AG97+AG99+AG101</f>
        <v>5618</v>
      </c>
      <c r="AH60" s="62">
        <f t="shared" si="85"/>
        <v>6793</v>
      </c>
      <c r="AI60" s="62">
        <f t="shared" si="84"/>
        <v>1712</v>
      </c>
      <c r="AJ60" s="41">
        <f>SUM(D60:AI60)</f>
        <v>73068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I61" si="86">E64+E66+E68+E70+E72+E74+E76+E78+E80+E82+E84+E86+E88+E90+E92+E94+E96+E98+E100+E102</f>
        <v>0</v>
      </c>
      <c r="F61" s="63">
        <f t="shared" si="86"/>
        <v>0</v>
      </c>
      <c r="G61" s="63">
        <f t="shared" si="86"/>
        <v>0</v>
      </c>
      <c r="H61" s="63">
        <f t="shared" si="86"/>
        <v>0</v>
      </c>
      <c r="I61" s="63">
        <f t="shared" si="86"/>
        <v>0</v>
      </c>
      <c r="J61" s="63">
        <f t="shared" si="86"/>
        <v>0</v>
      </c>
      <c r="K61" s="63">
        <f t="shared" si="86"/>
        <v>0</v>
      </c>
      <c r="L61" s="63">
        <f t="shared" si="86"/>
        <v>0</v>
      </c>
      <c r="M61" s="63">
        <f t="shared" si="86"/>
        <v>0</v>
      </c>
      <c r="N61" s="63">
        <f t="shared" si="86"/>
        <v>0</v>
      </c>
      <c r="O61" s="63">
        <f t="shared" si="86"/>
        <v>0</v>
      </c>
      <c r="P61" s="63">
        <f t="shared" si="86"/>
        <v>0</v>
      </c>
      <c r="Q61" s="63">
        <f t="shared" si="86"/>
        <v>0</v>
      </c>
      <c r="R61" s="63">
        <f t="shared" si="86"/>
        <v>0</v>
      </c>
      <c r="S61" s="63">
        <f t="shared" si="86"/>
        <v>0</v>
      </c>
      <c r="T61" s="63">
        <f t="shared" si="86"/>
        <v>0</v>
      </c>
      <c r="U61" s="63">
        <f t="shared" si="86"/>
        <v>0</v>
      </c>
      <c r="V61" s="63">
        <f t="shared" si="86"/>
        <v>798340</v>
      </c>
      <c r="W61" s="63">
        <f t="shared" si="86"/>
        <v>1397148.7399999998</v>
      </c>
      <c r="X61" s="63">
        <f t="shared" si="86"/>
        <v>657896.80000000005</v>
      </c>
      <c r="Y61" s="63">
        <f t="shared" si="86"/>
        <v>937394.49</v>
      </c>
      <c r="Z61" s="63">
        <f t="shared" si="86"/>
        <v>974617.54</v>
      </c>
      <c r="AA61" s="63">
        <f t="shared" si="86"/>
        <v>1210841.48</v>
      </c>
      <c r="AB61" s="63">
        <f t="shared" si="86"/>
        <v>1043658.67</v>
      </c>
      <c r="AC61" s="63">
        <f t="shared" si="86"/>
        <v>1613589.1099999999</v>
      </c>
      <c r="AD61" s="63">
        <f t="shared" si="86"/>
        <v>2292779.6300000004</v>
      </c>
      <c r="AE61" s="63">
        <f t="shared" si="86"/>
        <v>1871511.9999999998</v>
      </c>
      <c r="AF61" s="63">
        <f t="shared" si="86"/>
        <v>1830130.99</v>
      </c>
      <c r="AG61" s="63">
        <f t="shared" ref="AG61:AH61" si="87">AG64+AG66+AG68+AG70+AG72+AG74+AG76+AG78+AG80+AG82+AG84+AG86+AG88+AG90+AG92+AG94+AG96+AG98+AG100+AG102</f>
        <v>1373144.5030000003</v>
      </c>
      <c r="AH61" s="63">
        <f t="shared" si="87"/>
        <v>2317166.75</v>
      </c>
      <c r="AI61" s="63">
        <f t="shared" si="86"/>
        <v>804352.18148918985</v>
      </c>
      <c r="AJ61" s="43">
        <f>SUM(D61:AI61)</f>
        <v>19122572.88448919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222</v>
      </c>
      <c r="W63" s="76">
        <v>131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2021'!O9</f>
        <v>0</v>
      </c>
      <c r="AJ63" s="23">
        <f>'Ingreso de Datos 2021'!P9</f>
        <v>0</v>
      </c>
    </row>
    <row r="64" spans="1:38" ht="12.75" customHeight="1" x14ac:dyDescent="0.2">
      <c r="A64" s="171"/>
      <c r="B64" s="148"/>
      <c r="C64" s="58" t="s">
        <v>3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84625</v>
      </c>
      <c r="W64" s="77">
        <v>54384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2021'!O10</f>
        <v>0</v>
      </c>
      <c r="AJ64" s="24">
        <f>'Ingreso de Datos 2021'!P10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2021'!O11</f>
        <v>0</v>
      </c>
      <c r="AJ65" s="23">
        <f>'Ingreso de Datos 2021'!P11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2021'!O12</f>
        <v>0</v>
      </c>
      <c r="AJ66" s="24">
        <f>'Ingreso de Datos 2021'!P12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2021'!O13</f>
        <v>0</v>
      </c>
      <c r="AJ67" s="23">
        <f>'Ingreso de Datos 2021'!P13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2021'!O14</f>
        <v>0</v>
      </c>
      <c r="AJ68" s="24">
        <f>'Ingreso de Datos 2021'!P14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1166</v>
      </c>
      <c r="W69" s="76">
        <v>1748</v>
      </c>
      <c r="X69" s="18">
        <v>698</v>
      </c>
      <c r="Y69" s="18">
        <v>1064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2021'!O15</f>
        <v>0</v>
      </c>
      <c r="AJ69" s="23">
        <f>'Ingreso de Datos 2021'!P15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491782</v>
      </c>
      <c r="W70" s="77">
        <v>870807</v>
      </c>
      <c r="X70" s="19">
        <v>318767.8</v>
      </c>
      <c r="Y70" s="19">
        <v>556157.49</v>
      </c>
      <c r="Z70" s="19">
        <v>83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2021'!O16</f>
        <v>0</v>
      </c>
      <c r="AJ70" s="24">
        <f>'Ingreso de Datos 2021'!P16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984</v>
      </c>
      <c r="AA71" s="18">
        <v>931</v>
      </c>
      <c r="AB71" s="18">
        <v>535</v>
      </c>
      <c r="AC71" s="18">
        <v>842</v>
      </c>
      <c r="AD71" s="18">
        <v>812</v>
      </c>
      <c r="AE71" s="18">
        <v>657</v>
      </c>
      <c r="AF71" s="18">
        <v>916</v>
      </c>
      <c r="AG71" s="18">
        <v>282</v>
      </c>
      <c r="AH71" s="18">
        <v>563</v>
      </c>
      <c r="AI71" s="18">
        <f>'Ingreso de Datos 2021'!O17</f>
        <v>617</v>
      </c>
      <c r="AJ71" s="23">
        <f>'Ingreso de Datos 2021'!P17</f>
        <v>1017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512953.5</v>
      </c>
      <c r="AA72" s="19">
        <v>558272</v>
      </c>
      <c r="AB72" s="19">
        <v>425090.03</v>
      </c>
      <c r="AC72" s="19">
        <v>628510.76</v>
      </c>
      <c r="AD72" s="19">
        <v>713084.21000000008</v>
      </c>
      <c r="AE72" s="19">
        <v>604976.98</v>
      </c>
      <c r="AF72" s="19">
        <v>838127.03999999992</v>
      </c>
      <c r="AG72" s="19">
        <v>261245.09</v>
      </c>
      <c r="AH72" s="19">
        <v>530550.91999999993</v>
      </c>
      <c r="AI72" s="19">
        <f>'Ingreso de Datos 2021'!O18</f>
        <v>653082.66</v>
      </c>
      <c r="AJ72" s="24">
        <f>'Ingreso de Datos 2021'!P18</f>
        <v>1120240.868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613</v>
      </c>
      <c r="AE73" s="18">
        <v>589</v>
      </c>
      <c r="AF73" s="18">
        <v>472</v>
      </c>
      <c r="AG73" s="18">
        <v>658</v>
      </c>
      <c r="AH73" s="18">
        <v>347</v>
      </c>
      <c r="AI73" s="18">
        <f>'Ingreso de Datos 2021'!O19</f>
        <v>145</v>
      </c>
      <c r="AJ73" s="23">
        <f>'Ingreso de Datos 2021'!P19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639605.37</v>
      </c>
      <c r="AE74" s="19">
        <v>462596.88</v>
      </c>
      <c r="AF74" s="19">
        <v>361399.77</v>
      </c>
      <c r="AG74" s="19">
        <v>331823.75300000003</v>
      </c>
      <c r="AH74" s="19">
        <v>386546.97</v>
      </c>
      <c r="AI74" s="19">
        <f>'Ingreso de Datos 2021'!O20</f>
        <v>110995.34</v>
      </c>
      <c r="AJ74" s="24">
        <f>'Ingreso de Datos 2021'!P20</f>
        <v>0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2021'!O21</f>
        <v>0</v>
      </c>
      <c r="AJ75" s="23">
        <f>'Ingreso de Datos 2021'!P21</f>
        <v>0</v>
      </c>
    </row>
    <row r="76" spans="1:36" ht="12.75" customHeight="1" x14ac:dyDescent="0.2">
      <c r="A76" s="158"/>
      <c r="B76" s="148"/>
      <c r="C76" s="11" t="s">
        <v>3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2021'!O22</f>
        <v>0</v>
      </c>
      <c r="AJ76" s="24">
        <f>'Ingreso de Datos 2021'!P22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2021'!O23</f>
        <v>0</v>
      </c>
      <c r="AJ77" s="23">
        <f>'Ingreso de Datos 2021'!P23</f>
        <v>0</v>
      </c>
    </row>
    <row r="78" spans="1:36" ht="12.75" customHeight="1" x14ac:dyDescent="0.2">
      <c r="A78" s="158"/>
      <c r="B78" s="148"/>
      <c r="C78" s="11" t="s">
        <v>3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2021'!O24</f>
        <v>0</v>
      </c>
      <c r="AJ78" s="24">
        <f>'Ingreso de Datos 2021'!P24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10</v>
      </c>
      <c r="W79" s="76">
        <v>7</v>
      </c>
      <c r="X79" s="18">
        <v>0</v>
      </c>
      <c r="Y79" s="18">
        <v>1</v>
      </c>
      <c r="Z79" s="18">
        <v>0</v>
      </c>
      <c r="AA79" s="18">
        <v>0</v>
      </c>
      <c r="AB79" s="18">
        <v>0</v>
      </c>
      <c r="AC79" s="18">
        <v>26</v>
      </c>
      <c r="AD79" s="18">
        <v>2</v>
      </c>
      <c r="AE79" s="18">
        <v>6</v>
      </c>
      <c r="AF79" s="18">
        <v>3</v>
      </c>
      <c r="AG79" s="18">
        <v>3</v>
      </c>
      <c r="AH79" s="18">
        <v>2</v>
      </c>
      <c r="AI79" s="18">
        <f>'Ingreso de Datos 2021'!O25</f>
        <v>1</v>
      </c>
      <c r="AJ79" s="23">
        <f>'Ingreso de Datos 2021'!P25</f>
        <v>31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1695</v>
      </c>
      <c r="W80" s="77">
        <v>1023.59</v>
      </c>
      <c r="X80" s="19">
        <v>0</v>
      </c>
      <c r="Y80" s="19">
        <v>172</v>
      </c>
      <c r="Z80" s="19">
        <v>0</v>
      </c>
      <c r="AA80" s="19">
        <v>0</v>
      </c>
      <c r="AB80" s="19">
        <v>0</v>
      </c>
      <c r="AC80" s="19">
        <v>7800</v>
      </c>
      <c r="AD80" s="19">
        <v>725</v>
      </c>
      <c r="AE80" s="19">
        <v>2039</v>
      </c>
      <c r="AF80" s="19">
        <v>1253</v>
      </c>
      <c r="AG80" s="19">
        <v>822</v>
      </c>
      <c r="AH80" s="19">
        <v>810</v>
      </c>
      <c r="AI80" s="19">
        <f>'Ingreso de Datos 2021'!O26</f>
        <v>388</v>
      </c>
      <c r="AJ80" s="24">
        <f>'Ingreso de Datos 2021'!P26</f>
        <v>10378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407</v>
      </c>
      <c r="W81" s="76">
        <v>372</v>
      </c>
      <c r="X81" s="18">
        <v>402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2021'!O27</f>
        <v>0</v>
      </c>
      <c r="AJ81" s="23">
        <f>'Ingreso de Datos 2021'!P27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61450</v>
      </c>
      <c r="W82" s="77">
        <v>65350</v>
      </c>
      <c r="X82" s="19">
        <v>71000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2021'!O28</f>
        <v>0</v>
      </c>
      <c r="AJ82" s="24">
        <f>'Ingreso de Datos 2021'!P28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529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2021'!O29</f>
        <v>0</v>
      </c>
      <c r="AJ83" s="23">
        <f>'Ingreso de Datos 2021'!P29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201020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2021'!O30</f>
        <v>0</v>
      </c>
      <c r="AJ84" s="24">
        <f>'Ingreso de Datos 2021'!P30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755</v>
      </c>
      <c r="Z85" s="18">
        <v>741</v>
      </c>
      <c r="AA85" s="18">
        <v>1214</v>
      </c>
      <c r="AB85" s="18">
        <v>838</v>
      </c>
      <c r="AC85" s="18">
        <v>1064</v>
      </c>
      <c r="AD85" s="18">
        <v>801</v>
      </c>
      <c r="AE85" s="18">
        <v>380</v>
      </c>
      <c r="AF85" s="18">
        <v>317</v>
      </c>
      <c r="AG85" s="18">
        <v>325</v>
      </c>
      <c r="AH85" s="18">
        <v>372</v>
      </c>
      <c r="AI85" s="18">
        <f>'Ingreso de Datos 2021'!O31</f>
        <v>10</v>
      </c>
      <c r="AJ85" s="23">
        <f>'Ingreso de Datos 2021'!P31</f>
        <v>72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207530</v>
      </c>
      <c r="Z86" s="19">
        <v>212230</v>
      </c>
      <c r="AA86" s="19">
        <v>416240</v>
      </c>
      <c r="AB86" s="19">
        <v>273430</v>
      </c>
      <c r="AC86" s="19">
        <v>365090</v>
      </c>
      <c r="AD86" s="19">
        <v>310030</v>
      </c>
      <c r="AE86" s="19">
        <v>142540</v>
      </c>
      <c r="AF86" s="19">
        <v>126860</v>
      </c>
      <c r="AG86" s="19">
        <v>133730</v>
      </c>
      <c r="AH86" s="19">
        <v>150520</v>
      </c>
      <c r="AI86" s="19">
        <f>'Ingreso de Datos 2021'!O32</f>
        <v>6000</v>
      </c>
      <c r="AJ86" s="24">
        <f>'Ingreso de Datos 2021'!P32</f>
        <v>43300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640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2021'!O33</f>
        <v>0</v>
      </c>
      <c r="AJ87" s="23">
        <f>'Ingreso de Datos 2021'!P33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266240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2021'!O34</f>
        <v>0</v>
      </c>
      <c r="AJ88" s="24">
        <f>'Ingreso de Datos 2021'!P34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454</v>
      </c>
      <c r="AE89" s="18">
        <v>634</v>
      </c>
      <c r="AF89" s="18">
        <v>160</v>
      </c>
      <c r="AG89" s="18">
        <v>381</v>
      </c>
      <c r="AH89" s="18">
        <v>1434</v>
      </c>
      <c r="AI89" s="18">
        <f>'Ingreso de Datos 2021'!O35</f>
        <v>0</v>
      </c>
      <c r="AJ89" s="23">
        <f>'Ingreso de Datos 2021'!P35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211110</v>
      </c>
      <c r="AE90" s="19">
        <v>295444</v>
      </c>
      <c r="AF90" s="19">
        <v>74560</v>
      </c>
      <c r="AG90" s="19">
        <v>177546</v>
      </c>
      <c r="AH90" s="19">
        <v>668244</v>
      </c>
      <c r="AI90" s="19">
        <f>'Ingreso de Datos 2021'!O36</f>
        <v>0</v>
      </c>
      <c r="AJ90" s="24">
        <f>'Ingreso de Datos 2021'!P36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2654</v>
      </c>
      <c r="W91" s="76">
        <v>1141</v>
      </c>
      <c r="X91" s="18">
        <v>760</v>
      </c>
      <c r="Y91" s="18">
        <v>1134</v>
      </c>
      <c r="Z91" s="18">
        <v>1464</v>
      </c>
      <c r="AA91" s="18">
        <v>2289</v>
      </c>
      <c r="AB91" s="18">
        <v>3454</v>
      </c>
      <c r="AC91" s="18">
        <v>3994</v>
      </c>
      <c r="AD91" s="18">
        <v>4570</v>
      </c>
      <c r="AE91" s="18">
        <v>3568</v>
      </c>
      <c r="AF91" s="18">
        <v>3783</v>
      </c>
      <c r="AG91" s="18">
        <v>3491</v>
      </c>
      <c r="AH91" s="18">
        <v>1952</v>
      </c>
      <c r="AI91" s="18">
        <f>'Ingreso de Datos 2021'!O37</f>
        <v>71</v>
      </c>
      <c r="AJ91" s="23">
        <f>'Ingreso de Datos 2021'!P37</f>
        <v>710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158788</v>
      </c>
      <c r="W92" s="77">
        <v>65301.25</v>
      </c>
      <c r="X92" s="19">
        <v>56718</v>
      </c>
      <c r="Y92" s="19">
        <v>72527</v>
      </c>
      <c r="Z92" s="19">
        <v>95280.24</v>
      </c>
      <c r="AA92" s="19">
        <v>142991.97999999998</v>
      </c>
      <c r="AB92" s="19">
        <v>309090.64</v>
      </c>
      <c r="AC92" s="19">
        <v>325953.94999999995</v>
      </c>
      <c r="AD92" s="19">
        <v>357838.45</v>
      </c>
      <c r="AE92" s="19">
        <v>295618.74</v>
      </c>
      <c r="AF92" s="19">
        <v>364596.18</v>
      </c>
      <c r="AG92" s="19">
        <v>384812.69999999995</v>
      </c>
      <c r="AH92" s="19">
        <v>283392.68</v>
      </c>
      <c r="AI92" s="19">
        <f>'Ingreso de Datos 2021'!O38</f>
        <v>2982</v>
      </c>
      <c r="AJ92" s="24">
        <f>'Ingreso de Datos 2021'!P38</f>
        <v>39096.400000000001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2021'!O39</f>
        <v>0</v>
      </c>
      <c r="AJ93" s="23">
        <f>'Ingreso de Datos 2021'!P39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2021'!O40</f>
        <v>0</v>
      </c>
      <c r="AJ94" s="24">
        <f>'Ingreso de Datos 2021'!P40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1276</v>
      </c>
      <c r="X95" s="18">
        <v>1993</v>
      </c>
      <c r="Y95" s="18">
        <v>940</v>
      </c>
      <c r="Z95" s="18">
        <v>1446</v>
      </c>
      <c r="AA95" s="18">
        <v>873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2021'!O41</f>
        <v>0</v>
      </c>
      <c r="AJ95" s="23">
        <f>'Ingreso de Datos 2021'!P41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139262.9</v>
      </c>
      <c r="X96" s="19">
        <v>211411</v>
      </c>
      <c r="Y96" s="19">
        <v>101008</v>
      </c>
      <c r="Z96" s="19">
        <v>153404.79999999999</v>
      </c>
      <c r="AA96" s="19">
        <v>93337.5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2021'!O42</f>
        <v>0</v>
      </c>
      <c r="AJ96" s="24">
        <f>'Ingreso de Datos 2021'!P42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12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2021'!O45</f>
        <v>0</v>
      </c>
      <c r="AJ97" s="23">
        <f>'Ingreso de Datos 2021'!P45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666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2021'!O46</f>
        <v>0</v>
      </c>
      <c r="AJ98" s="24">
        <f>'Ingreso de Datos 2021'!P46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119</v>
      </c>
      <c r="AH99" s="76">
        <v>1102</v>
      </c>
      <c r="AI99" s="18">
        <f>'Ingreso de Datos 2021'!O47</f>
        <v>112</v>
      </c>
      <c r="AJ99" s="23">
        <f>'Ingreso de Datos 2021'!P47</f>
        <v>0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21085.360000000001</v>
      </c>
      <c r="AH100" s="77">
        <v>209705.83</v>
      </c>
      <c r="AI100" s="19">
        <f>'Ingreso de Datos 2021'!O48</f>
        <v>10224</v>
      </c>
      <c r="AJ100" s="24">
        <f>'Ingreso de Datos 2021'!P48</f>
        <v>0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215</v>
      </c>
      <c r="AC101" s="18">
        <v>129</v>
      </c>
      <c r="AD101" s="18">
        <v>368</v>
      </c>
      <c r="AE101" s="23">
        <v>388</v>
      </c>
      <c r="AF101" s="23">
        <v>351</v>
      </c>
      <c r="AG101" s="23">
        <v>359</v>
      </c>
      <c r="AH101" s="23">
        <v>1021</v>
      </c>
      <c r="AI101" s="23">
        <f>'Ingreso de Datos 2021'!O49</f>
        <v>756</v>
      </c>
      <c r="AJ101" s="23">
        <f>'Ingreso de Datos 2021'!P49</f>
        <v>1170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36048</v>
      </c>
      <c r="AC102" s="19">
        <v>19994.400000000001</v>
      </c>
      <c r="AD102" s="19">
        <v>60386.6</v>
      </c>
      <c r="AE102" s="24">
        <v>68296.399999999994</v>
      </c>
      <c r="AF102" s="24">
        <v>63335</v>
      </c>
      <c r="AG102" s="24">
        <v>62079.6</v>
      </c>
      <c r="AH102" s="24">
        <v>87396.35</v>
      </c>
      <c r="AI102" s="24">
        <f>'Ingreso de Datos 2021'!O50</f>
        <v>20680.181489189847</v>
      </c>
      <c r="AJ102" s="24">
        <f>'Ingreso de Datos 2021'!P50</f>
        <v>32351.573549446723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0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2021'!O65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2021'!O66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2021'!O67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2021'!O68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2021'!O69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2021'!O70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2021'!O71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2021'!O72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2021'!O73</f>
        <v>0</v>
      </c>
      <c r="AJ122" s="23">
        <f t="shared" si="92"/>
        <v>0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2021'!O74</f>
        <v>0</v>
      </c>
      <c r="AJ123" s="24">
        <f t="shared" si="92"/>
        <v>0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2021'!O75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2021'!O76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2021'!O77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2021'!O78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2021'!O79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2021'!O80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2021'!O81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2021'!O82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2021'!O83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2021'!O84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2021'!O85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2021'!O86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2021'!O87</f>
        <v>0</v>
      </c>
      <c r="AJ136" s="23">
        <f t="shared" si="92"/>
        <v>0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2021'!O88</f>
        <v>0</v>
      </c>
      <c r="AJ137" s="24">
        <f t="shared" si="92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2021'!O89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2021'!O90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2021'!O91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2021'!O92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2021'!O93</f>
        <v>0</v>
      </c>
      <c r="AJ142" s="23">
        <f t="shared" si="92"/>
        <v>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2021'!O94</f>
        <v>0</v>
      </c>
      <c r="AJ143" s="24">
        <f t="shared" si="92"/>
        <v>0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2021'!O95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2021'!O96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2021'!O97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2021'!O98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2021'!O105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2021'!O106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2021'!O99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2021'!O100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2021'!O105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2021'!O106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2945</v>
      </c>
      <c r="E9" s="62">
        <f t="shared" ref="E9:AI10" si="0">E12+E14+E16+E18+E20+E22+E24+E26+E28+E30+E32+E34+E36+E38+E40+E42+E44+E46+E48+E50</f>
        <v>2630</v>
      </c>
      <c r="F9" s="62">
        <f t="shared" si="0"/>
        <v>2651</v>
      </c>
      <c r="G9" s="62">
        <f t="shared" si="0"/>
        <v>3493</v>
      </c>
      <c r="H9" s="62">
        <f t="shared" si="0"/>
        <v>3879</v>
      </c>
      <c r="I9" s="62">
        <f t="shared" si="0"/>
        <v>3140</v>
      </c>
      <c r="J9" s="62">
        <f t="shared" si="0"/>
        <v>4630</v>
      </c>
      <c r="K9" s="62">
        <f t="shared" si="0"/>
        <v>3769</v>
      </c>
      <c r="L9" s="62">
        <f t="shared" si="0"/>
        <v>3726</v>
      </c>
      <c r="M9" s="62">
        <f t="shared" si="0"/>
        <v>2851</v>
      </c>
      <c r="N9" s="62">
        <f t="shared" si="0"/>
        <v>3898</v>
      </c>
      <c r="O9" s="62">
        <f t="shared" si="0"/>
        <v>4700</v>
      </c>
      <c r="P9" s="62">
        <f t="shared" si="0"/>
        <v>7190</v>
      </c>
      <c r="Q9" s="62">
        <f t="shared" si="0"/>
        <v>5996</v>
      </c>
      <c r="R9" s="62">
        <f t="shared" si="0"/>
        <v>7274</v>
      </c>
      <c r="S9" s="62">
        <f t="shared" si="0"/>
        <v>8871</v>
      </c>
      <c r="T9" s="62">
        <f t="shared" si="0"/>
        <v>8197</v>
      </c>
      <c r="U9" s="62">
        <f t="shared" si="0"/>
        <v>14482</v>
      </c>
      <c r="V9" s="62">
        <f t="shared" si="0"/>
        <v>8749</v>
      </c>
      <c r="W9" s="62">
        <f t="shared" si="0"/>
        <v>12890</v>
      </c>
      <c r="X9" s="62">
        <f t="shared" si="0"/>
        <v>5235</v>
      </c>
      <c r="Y9" s="62">
        <f t="shared" si="0"/>
        <v>8363</v>
      </c>
      <c r="Z9" s="62">
        <f t="shared" si="0"/>
        <v>8138</v>
      </c>
      <c r="AA9" s="62">
        <f t="shared" si="0"/>
        <v>10897</v>
      </c>
      <c r="AB9" s="62">
        <f t="shared" si="0"/>
        <v>10041</v>
      </c>
      <c r="AC9" s="62">
        <f t="shared" si="0"/>
        <v>15510</v>
      </c>
      <c r="AD9" s="62">
        <f t="shared" si="0"/>
        <v>14056</v>
      </c>
      <c r="AE9" s="62">
        <f t="shared" si="0"/>
        <v>13178</v>
      </c>
      <c r="AF9" s="62">
        <f t="shared" si="0"/>
        <v>10375</v>
      </c>
      <c r="AG9" s="62">
        <f t="shared" ref="AG9:AH9" si="1">AG12+AG14+AG16+AG18+AG20+AG22+AG24+AG26+AG28+AG30+AG32+AG34+AG36+AG38+AG40+AG42+AG44+AG46+AG48+AG50</f>
        <v>12545</v>
      </c>
      <c r="AH9" s="62">
        <f t="shared" si="1"/>
        <v>13440</v>
      </c>
      <c r="AI9" s="62">
        <f t="shared" si="0"/>
        <v>3000</v>
      </c>
      <c r="AJ9" s="41">
        <f>SUM(D9:AI9)</f>
        <v>240739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335340</v>
      </c>
      <c r="E10" s="63">
        <f t="shared" si="0"/>
        <v>290700</v>
      </c>
      <c r="F10" s="63">
        <f t="shared" si="0"/>
        <v>291215</v>
      </c>
      <c r="G10" s="63">
        <f t="shared" si="0"/>
        <v>384964</v>
      </c>
      <c r="H10" s="63">
        <f t="shared" si="0"/>
        <v>433309</v>
      </c>
      <c r="I10" s="63">
        <f t="shared" si="0"/>
        <v>354454</v>
      </c>
      <c r="J10" s="63">
        <f t="shared" si="0"/>
        <v>532661</v>
      </c>
      <c r="K10" s="63">
        <f t="shared" si="0"/>
        <v>452106</v>
      </c>
      <c r="L10" s="63">
        <f t="shared" si="0"/>
        <v>428272</v>
      </c>
      <c r="M10" s="63">
        <f t="shared" si="0"/>
        <v>359157</v>
      </c>
      <c r="N10" s="63">
        <f t="shared" si="0"/>
        <v>445114</v>
      </c>
      <c r="O10" s="63">
        <f t="shared" si="0"/>
        <v>600427</v>
      </c>
      <c r="P10" s="63">
        <f t="shared" si="0"/>
        <v>993105</v>
      </c>
      <c r="Q10" s="63">
        <f t="shared" si="0"/>
        <v>965898</v>
      </c>
      <c r="R10" s="63">
        <f t="shared" si="0"/>
        <v>1339230</v>
      </c>
      <c r="S10" s="63">
        <f t="shared" si="0"/>
        <v>1341620</v>
      </c>
      <c r="T10" s="63">
        <f t="shared" si="0"/>
        <v>1686528</v>
      </c>
      <c r="U10" s="63">
        <f t="shared" si="0"/>
        <v>3095589</v>
      </c>
      <c r="V10" s="63">
        <f t="shared" si="0"/>
        <v>2401706.87</v>
      </c>
      <c r="W10" s="63">
        <f t="shared" si="0"/>
        <v>4403195.42</v>
      </c>
      <c r="X10" s="63">
        <f t="shared" si="0"/>
        <v>1517858</v>
      </c>
      <c r="Y10" s="63">
        <f t="shared" si="0"/>
        <v>2491301.58</v>
      </c>
      <c r="Z10" s="63">
        <f t="shared" si="0"/>
        <v>2064349.7</v>
      </c>
      <c r="AA10" s="63">
        <f t="shared" si="0"/>
        <v>2615233.61</v>
      </c>
      <c r="AB10" s="63">
        <f t="shared" si="0"/>
        <v>2151445.2351087695</v>
      </c>
      <c r="AC10" s="63">
        <f t="shared" si="0"/>
        <v>4235800.6245057993</v>
      </c>
      <c r="AD10" s="63">
        <f t="shared" si="0"/>
        <v>4176954.1962603531</v>
      </c>
      <c r="AE10" s="63">
        <f t="shared" si="0"/>
        <v>5433161.9000000004</v>
      </c>
      <c r="AF10" s="63">
        <f t="shared" si="0"/>
        <v>3882747.69</v>
      </c>
      <c r="AG10" s="63">
        <f t="shared" ref="AG10:AH10" si="2">AG13+AG15+AG17+AG19+AG21+AG23+AG25+AG27+AG29+AG31+AG33+AG35+AG37+AG39+AG41+AG43+AG45+AG47+AG49+AG51</f>
        <v>4531665.3149999995</v>
      </c>
      <c r="AH10" s="63">
        <f t="shared" si="2"/>
        <v>4629132.37</v>
      </c>
      <c r="AI10" s="63">
        <f t="shared" si="0"/>
        <v>1245366.8415494466</v>
      </c>
      <c r="AJ10" s="43">
        <f>SUM(D10:AI10)</f>
        <v>60109608.352424361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635</v>
      </c>
      <c r="E12" s="71">
        <f t="shared" si="3"/>
        <v>476</v>
      </c>
      <c r="F12" s="71">
        <f t="shared" si="3"/>
        <v>478</v>
      </c>
      <c r="G12" s="71">
        <f t="shared" si="3"/>
        <v>598</v>
      </c>
      <c r="H12" s="71">
        <f t="shared" si="3"/>
        <v>719</v>
      </c>
      <c r="I12" s="71">
        <f t="shared" si="3"/>
        <v>840</v>
      </c>
      <c r="J12" s="71">
        <f t="shared" si="3"/>
        <v>1346</v>
      </c>
      <c r="K12" s="71">
        <f t="shared" si="3"/>
        <v>1243</v>
      </c>
      <c r="L12" s="71">
        <f t="shared" si="3"/>
        <v>1372</v>
      </c>
      <c r="M12" s="71">
        <f t="shared" si="3"/>
        <v>1067</v>
      </c>
      <c r="N12" s="71">
        <f t="shared" si="3"/>
        <v>1151</v>
      </c>
      <c r="O12" s="71">
        <f t="shared" si="3"/>
        <v>1455</v>
      </c>
      <c r="P12" s="71">
        <f t="shared" si="3"/>
        <v>1468</v>
      </c>
      <c r="Q12" s="71">
        <f t="shared" si="3"/>
        <v>1181</v>
      </c>
      <c r="R12" s="71">
        <f t="shared" si="3"/>
        <v>1132</v>
      </c>
      <c r="S12" s="71">
        <f t="shared" si="3"/>
        <v>1270</v>
      </c>
      <c r="T12" s="71">
        <f t="shared" si="3"/>
        <v>1101</v>
      </c>
      <c r="U12" s="71">
        <f t="shared" si="3"/>
        <v>1318</v>
      </c>
      <c r="V12" s="71">
        <f t="shared" si="3"/>
        <v>341</v>
      </c>
      <c r="W12" s="71">
        <f t="shared" si="3"/>
        <v>620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19811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70090</v>
      </c>
      <c r="E13" s="72">
        <f t="shared" si="6"/>
        <v>52840</v>
      </c>
      <c r="F13" s="72">
        <f t="shared" si="6"/>
        <v>53060</v>
      </c>
      <c r="G13" s="72">
        <f t="shared" si="6"/>
        <v>65840</v>
      </c>
      <c r="H13" s="72">
        <f t="shared" si="6"/>
        <v>79290</v>
      </c>
      <c r="I13" s="72">
        <f t="shared" si="6"/>
        <v>99740</v>
      </c>
      <c r="J13" s="72">
        <f t="shared" si="6"/>
        <v>180340</v>
      </c>
      <c r="K13" s="72">
        <f t="shared" si="6"/>
        <v>174850</v>
      </c>
      <c r="L13" s="72">
        <f t="shared" si="6"/>
        <v>182710</v>
      </c>
      <c r="M13" s="72">
        <f t="shared" si="6"/>
        <v>145070</v>
      </c>
      <c r="N13" s="72">
        <f t="shared" si="6"/>
        <v>167150</v>
      </c>
      <c r="O13" s="72">
        <f t="shared" si="6"/>
        <v>205070</v>
      </c>
      <c r="P13" s="72">
        <f t="shared" si="6"/>
        <v>241810</v>
      </c>
      <c r="Q13" s="72">
        <f t="shared" si="6"/>
        <v>183770</v>
      </c>
      <c r="R13" s="72">
        <f t="shared" si="6"/>
        <v>196841</v>
      </c>
      <c r="S13" s="72">
        <f t="shared" si="6"/>
        <v>216993</v>
      </c>
      <c r="T13" s="72">
        <f t="shared" si="6"/>
        <v>190415</v>
      </c>
      <c r="U13" s="72">
        <f t="shared" si="6"/>
        <v>332016</v>
      </c>
      <c r="V13" s="72">
        <f t="shared" si="6"/>
        <v>153202.64000000001</v>
      </c>
      <c r="W13" s="72">
        <f t="shared" si="6"/>
        <v>267280.53999999998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3258378.18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130</v>
      </c>
      <c r="G14" s="71">
        <f t="shared" si="8"/>
        <v>764</v>
      </c>
      <c r="H14" s="71">
        <f t="shared" si="8"/>
        <v>722</v>
      </c>
      <c r="I14" s="71">
        <f t="shared" si="8"/>
        <v>612</v>
      </c>
      <c r="J14" s="71">
        <f t="shared" si="8"/>
        <v>581</v>
      </c>
      <c r="K14" s="71">
        <f t="shared" si="8"/>
        <v>455</v>
      </c>
      <c r="L14" s="71">
        <f t="shared" si="8"/>
        <v>241</v>
      </c>
      <c r="M14" s="71">
        <f t="shared" si="8"/>
        <v>306</v>
      </c>
      <c r="N14" s="71">
        <f t="shared" si="8"/>
        <v>573</v>
      </c>
      <c r="O14" s="71">
        <f t="shared" si="8"/>
        <v>416</v>
      </c>
      <c r="P14" s="71">
        <f t="shared" si="8"/>
        <v>830</v>
      </c>
      <c r="Q14" s="71">
        <f t="shared" si="8"/>
        <v>544</v>
      </c>
      <c r="R14" s="71">
        <f t="shared" si="8"/>
        <v>295</v>
      </c>
      <c r="S14" s="71">
        <f t="shared" si="8"/>
        <v>92</v>
      </c>
      <c r="T14" s="71">
        <f t="shared" si="8"/>
        <v>34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6595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15515</v>
      </c>
      <c r="G15" s="72">
        <f t="shared" si="10"/>
        <v>95804</v>
      </c>
      <c r="H15" s="72">
        <f t="shared" si="10"/>
        <v>92879</v>
      </c>
      <c r="I15" s="72">
        <f t="shared" si="10"/>
        <v>80784</v>
      </c>
      <c r="J15" s="72">
        <f t="shared" si="10"/>
        <v>77231</v>
      </c>
      <c r="K15" s="72">
        <f t="shared" si="10"/>
        <v>64446</v>
      </c>
      <c r="L15" s="72">
        <f t="shared" si="10"/>
        <v>26012</v>
      </c>
      <c r="M15" s="72">
        <f t="shared" si="10"/>
        <v>51897</v>
      </c>
      <c r="N15" s="72">
        <f t="shared" si="10"/>
        <v>66219</v>
      </c>
      <c r="O15" s="72">
        <f t="shared" si="10"/>
        <v>62594</v>
      </c>
      <c r="P15" s="72">
        <f t="shared" si="10"/>
        <v>145998</v>
      </c>
      <c r="Q15" s="72">
        <f t="shared" si="10"/>
        <v>111878</v>
      </c>
      <c r="R15" s="72">
        <f t="shared" si="10"/>
        <v>69589</v>
      </c>
      <c r="S15" s="72">
        <f t="shared" si="10"/>
        <v>16648</v>
      </c>
      <c r="T15" s="72">
        <f t="shared" si="10"/>
        <v>7098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984592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180</v>
      </c>
      <c r="K16" s="71">
        <f t="shared" si="12"/>
        <v>210</v>
      </c>
      <c r="L16" s="71">
        <f t="shared" si="12"/>
        <v>209</v>
      </c>
      <c r="M16" s="71">
        <f t="shared" si="12"/>
        <v>209</v>
      </c>
      <c r="N16" s="71">
        <f t="shared" si="12"/>
        <v>336</v>
      </c>
      <c r="O16" s="71">
        <f t="shared" si="12"/>
        <v>664</v>
      </c>
      <c r="P16" s="71">
        <f t="shared" si="12"/>
        <v>1416</v>
      </c>
      <c r="Q16" s="71">
        <f t="shared" si="12"/>
        <v>1391</v>
      </c>
      <c r="R16" s="71">
        <f t="shared" si="12"/>
        <v>88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4703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25200</v>
      </c>
      <c r="K17" s="72">
        <f t="shared" si="14"/>
        <v>29400</v>
      </c>
      <c r="L17" s="72">
        <f t="shared" si="14"/>
        <v>29260</v>
      </c>
      <c r="M17" s="72">
        <f t="shared" si="14"/>
        <v>29260</v>
      </c>
      <c r="N17" s="72">
        <f t="shared" si="14"/>
        <v>47040</v>
      </c>
      <c r="O17" s="72">
        <f t="shared" si="14"/>
        <v>92960</v>
      </c>
      <c r="P17" s="72">
        <f t="shared" si="14"/>
        <v>185220</v>
      </c>
      <c r="Q17" s="72">
        <f t="shared" si="14"/>
        <v>174440</v>
      </c>
      <c r="R17" s="72">
        <f t="shared" si="14"/>
        <v>10560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623340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346</v>
      </c>
      <c r="P18" s="71">
        <f t="shared" si="16"/>
        <v>646</v>
      </c>
      <c r="Q18" s="71">
        <f t="shared" si="16"/>
        <v>1200</v>
      </c>
      <c r="R18" s="71">
        <f t="shared" si="16"/>
        <v>2588</v>
      </c>
      <c r="S18" s="71">
        <f t="shared" si="16"/>
        <v>2281</v>
      </c>
      <c r="T18" s="71">
        <f t="shared" si="16"/>
        <v>3356</v>
      </c>
      <c r="U18" s="71">
        <f t="shared" si="16"/>
        <v>3690</v>
      </c>
      <c r="V18" s="71">
        <f t="shared" si="16"/>
        <v>3153</v>
      </c>
      <c r="W18" s="71">
        <f t="shared" si="16"/>
        <v>5709</v>
      </c>
      <c r="X18" s="18">
        <f t="shared" si="16"/>
        <v>2219</v>
      </c>
      <c r="Y18" s="18">
        <f t="shared" si="16"/>
        <v>2984</v>
      </c>
      <c r="Z18" s="18">
        <f t="shared" si="16"/>
        <v>40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28212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86100</v>
      </c>
      <c r="P19" s="72">
        <f t="shared" si="18"/>
        <v>174233</v>
      </c>
      <c r="Q19" s="72">
        <f t="shared" si="18"/>
        <v>342280</v>
      </c>
      <c r="R19" s="72">
        <f t="shared" si="18"/>
        <v>724640</v>
      </c>
      <c r="S19" s="72">
        <f t="shared" si="18"/>
        <v>662822</v>
      </c>
      <c r="T19" s="72">
        <f t="shared" si="18"/>
        <v>1101356</v>
      </c>
      <c r="U19" s="72">
        <f t="shared" si="18"/>
        <v>1405716</v>
      </c>
      <c r="V19" s="72">
        <f t="shared" si="18"/>
        <v>1472027.23</v>
      </c>
      <c r="W19" s="72">
        <f t="shared" si="18"/>
        <v>2837974</v>
      </c>
      <c r="X19" s="19">
        <f t="shared" si="18"/>
        <v>1163708</v>
      </c>
      <c r="Y19" s="19">
        <f t="shared" si="18"/>
        <v>1546885.5799999998</v>
      </c>
      <c r="Z19" s="19">
        <f t="shared" si="18"/>
        <v>27549.759999999998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11545291.57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1704</v>
      </c>
      <c r="AA20" s="18">
        <f t="shared" si="20"/>
        <v>1801</v>
      </c>
      <c r="AB20" s="18">
        <f t="shared" si="20"/>
        <v>1330</v>
      </c>
      <c r="AC20" s="18">
        <f t="shared" si="20"/>
        <v>856</v>
      </c>
      <c r="AD20" s="18">
        <f t="shared" si="20"/>
        <v>1342</v>
      </c>
      <c r="AE20" s="18">
        <f t="shared" si="20"/>
        <v>3016</v>
      </c>
      <c r="AF20" s="18">
        <f t="shared" si="20"/>
        <v>1367</v>
      </c>
      <c r="AG20" s="18">
        <f t="shared" ref="AG20:AH20" si="21">AG71+AG122</f>
        <v>2052</v>
      </c>
      <c r="AH20" s="18">
        <f t="shared" si="21"/>
        <v>1249</v>
      </c>
      <c r="AI20" s="18">
        <f t="shared" si="20"/>
        <v>1017</v>
      </c>
      <c r="AJ20" s="23">
        <f t="shared" si="5"/>
        <v>15734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930304.42</v>
      </c>
      <c r="AA21" s="19">
        <f t="shared" si="22"/>
        <v>1097885</v>
      </c>
      <c r="AB21" s="19">
        <f t="shared" si="22"/>
        <v>868321.67510876944</v>
      </c>
      <c r="AC21" s="19">
        <f t="shared" si="22"/>
        <v>826543.67450579884</v>
      </c>
      <c r="AD21" s="19">
        <f t="shared" si="22"/>
        <v>1037734.0662603531</v>
      </c>
      <c r="AE21" s="19">
        <f t="shared" si="22"/>
        <v>2519850.5500000003</v>
      </c>
      <c r="AF21" s="19">
        <f t="shared" si="22"/>
        <v>1503130.96</v>
      </c>
      <c r="AG21" s="19">
        <f t="shared" ref="AG21:AH21" si="23">AG72+AG123</f>
        <v>2090549.05</v>
      </c>
      <c r="AH21" s="19">
        <f t="shared" si="23"/>
        <v>1220929.6000000001</v>
      </c>
      <c r="AI21" s="19">
        <f t="shared" si="22"/>
        <v>1120240.868</v>
      </c>
      <c r="AJ21" s="24">
        <f t="shared" si="5"/>
        <v>13215489.863874922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397</v>
      </c>
      <c r="AE22" s="18">
        <f t="shared" si="24"/>
        <v>630</v>
      </c>
      <c r="AF22" s="18">
        <f t="shared" si="24"/>
        <v>732</v>
      </c>
      <c r="AG22" s="18">
        <f t="shared" ref="AG22:AH22" si="25">AG73+AG124</f>
        <v>495</v>
      </c>
      <c r="AH22" s="18">
        <f t="shared" si="25"/>
        <v>387</v>
      </c>
      <c r="AI22" s="18">
        <f t="shared" si="24"/>
        <v>0</v>
      </c>
      <c r="AJ22" s="23">
        <f t="shared" si="5"/>
        <v>2641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546008.04999999993</v>
      </c>
      <c r="AE23" s="19">
        <f t="shared" si="26"/>
        <v>585723.53</v>
      </c>
      <c r="AF23" s="19">
        <f t="shared" si="26"/>
        <v>604658.35</v>
      </c>
      <c r="AG23" s="19">
        <f t="shared" ref="AG23:AH23" si="27">AG74+AG125</f>
        <v>266896.66500000004</v>
      </c>
      <c r="AH23" s="19">
        <f t="shared" si="27"/>
        <v>395834.72</v>
      </c>
      <c r="AI23" s="19">
        <f t="shared" si="26"/>
        <v>0</v>
      </c>
      <c r="AJ23" s="24">
        <f t="shared" si="5"/>
        <v>2399121.3150000004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1330</v>
      </c>
      <c r="E24" s="71">
        <f t="shared" si="28"/>
        <v>1249</v>
      </c>
      <c r="F24" s="71">
        <f t="shared" si="28"/>
        <v>1203</v>
      </c>
      <c r="G24" s="71">
        <f t="shared" si="28"/>
        <v>1199</v>
      </c>
      <c r="H24" s="71">
        <f t="shared" si="28"/>
        <v>1432</v>
      </c>
      <c r="I24" s="71">
        <f t="shared" si="28"/>
        <v>747</v>
      </c>
      <c r="J24" s="71">
        <f t="shared" si="28"/>
        <v>1164</v>
      </c>
      <c r="K24" s="71">
        <f t="shared" si="28"/>
        <v>799</v>
      </c>
      <c r="L24" s="71">
        <f t="shared" si="28"/>
        <v>759</v>
      </c>
      <c r="M24" s="71">
        <f t="shared" si="28"/>
        <v>663</v>
      </c>
      <c r="N24" s="71">
        <f t="shared" si="28"/>
        <v>548</v>
      </c>
      <c r="O24" s="71">
        <f t="shared" si="28"/>
        <v>376</v>
      </c>
      <c r="P24" s="71">
        <f t="shared" si="28"/>
        <v>263</v>
      </c>
      <c r="Q24" s="71">
        <f t="shared" si="28"/>
        <v>204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11936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186850</v>
      </c>
      <c r="E25" s="72">
        <f t="shared" si="30"/>
        <v>165460</v>
      </c>
      <c r="F25" s="72">
        <f t="shared" si="30"/>
        <v>155440</v>
      </c>
      <c r="G25" s="72">
        <f t="shared" si="30"/>
        <v>148760</v>
      </c>
      <c r="H25" s="72">
        <f t="shared" si="30"/>
        <v>170600</v>
      </c>
      <c r="I25" s="72">
        <f t="shared" si="30"/>
        <v>89240</v>
      </c>
      <c r="J25" s="72">
        <f t="shared" si="30"/>
        <v>127580</v>
      </c>
      <c r="K25" s="72">
        <f t="shared" si="30"/>
        <v>87830</v>
      </c>
      <c r="L25" s="72">
        <f t="shared" si="30"/>
        <v>87240</v>
      </c>
      <c r="M25" s="72">
        <f t="shared" si="30"/>
        <v>78230</v>
      </c>
      <c r="N25" s="72">
        <f t="shared" si="30"/>
        <v>63980</v>
      </c>
      <c r="O25" s="72">
        <f t="shared" si="30"/>
        <v>43250</v>
      </c>
      <c r="P25" s="72">
        <f t="shared" si="30"/>
        <v>26890</v>
      </c>
      <c r="Q25" s="72">
        <f t="shared" si="30"/>
        <v>20050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1451400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980</v>
      </c>
      <c r="E26" s="71">
        <f t="shared" si="32"/>
        <v>905</v>
      </c>
      <c r="F26" s="71">
        <f t="shared" si="32"/>
        <v>840</v>
      </c>
      <c r="G26" s="71">
        <f t="shared" si="32"/>
        <v>932</v>
      </c>
      <c r="H26" s="71">
        <f t="shared" si="32"/>
        <v>1006</v>
      </c>
      <c r="I26" s="71">
        <f t="shared" si="32"/>
        <v>941</v>
      </c>
      <c r="J26" s="71">
        <f t="shared" si="32"/>
        <v>1359</v>
      </c>
      <c r="K26" s="71">
        <f t="shared" si="32"/>
        <v>1062</v>
      </c>
      <c r="L26" s="71">
        <f t="shared" si="32"/>
        <v>1145</v>
      </c>
      <c r="M26" s="71">
        <f t="shared" si="32"/>
        <v>600</v>
      </c>
      <c r="N26" s="71">
        <f t="shared" si="32"/>
        <v>1279</v>
      </c>
      <c r="O26" s="71">
        <f t="shared" si="32"/>
        <v>1409</v>
      </c>
      <c r="P26" s="71">
        <f t="shared" si="32"/>
        <v>2520</v>
      </c>
      <c r="Q26" s="71">
        <f t="shared" si="32"/>
        <v>1456</v>
      </c>
      <c r="R26" s="71">
        <f t="shared" si="32"/>
        <v>1013</v>
      </c>
      <c r="S26" s="71">
        <f t="shared" si="32"/>
        <v>282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17729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78400</v>
      </c>
      <c r="E27" s="72">
        <f t="shared" si="34"/>
        <v>72400</v>
      </c>
      <c r="F27" s="72">
        <f t="shared" si="34"/>
        <v>67200</v>
      </c>
      <c r="G27" s="72">
        <f t="shared" si="34"/>
        <v>74560</v>
      </c>
      <c r="H27" s="72">
        <f t="shared" si="34"/>
        <v>90540</v>
      </c>
      <c r="I27" s="72">
        <f t="shared" si="34"/>
        <v>84690</v>
      </c>
      <c r="J27" s="72">
        <f t="shared" si="34"/>
        <v>122310</v>
      </c>
      <c r="K27" s="72">
        <f t="shared" si="34"/>
        <v>95580</v>
      </c>
      <c r="L27" s="72">
        <f t="shared" si="34"/>
        <v>103050</v>
      </c>
      <c r="M27" s="72">
        <f t="shared" si="34"/>
        <v>54000</v>
      </c>
      <c r="N27" s="72">
        <f t="shared" si="34"/>
        <v>98955</v>
      </c>
      <c r="O27" s="72">
        <f t="shared" si="34"/>
        <v>105863</v>
      </c>
      <c r="P27" s="72">
        <f t="shared" si="34"/>
        <v>213394</v>
      </c>
      <c r="Q27" s="72">
        <f t="shared" si="34"/>
        <v>131040</v>
      </c>
      <c r="R27" s="72">
        <f t="shared" si="34"/>
        <v>91170</v>
      </c>
      <c r="S27" s="72">
        <f t="shared" si="34"/>
        <v>15380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1498532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6</v>
      </c>
      <c r="N28" s="71">
        <f t="shared" si="36"/>
        <v>11</v>
      </c>
      <c r="O28" s="71">
        <f t="shared" si="36"/>
        <v>34</v>
      </c>
      <c r="P28" s="71">
        <f t="shared" si="36"/>
        <v>47</v>
      </c>
      <c r="Q28" s="71">
        <f t="shared" si="36"/>
        <v>20</v>
      </c>
      <c r="R28" s="71">
        <f t="shared" si="36"/>
        <v>62</v>
      </c>
      <c r="S28" s="71">
        <f t="shared" si="36"/>
        <v>118</v>
      </c>
      <c r="T28" s="71">
        <f t="shared" si="36"/>
        <v>177</v>
      </c>
      <c r="U28" s="71">
        <f t="shared" si="36"/>
        <v>196</v>
      </c>
      <c r="V28" s="71">
        <f t="shared" si="36"/>
        <v>262</v>
      </c>
      <c r="W28" s="71">
        <f t="shared" si="36"/>
        <v>145</v>
      </c>
      <c r="X28" s="18">
        <f t="shared" si="36"/>
        <v>29</v>
      </c>
      <c r="Y28" s="18">
        <f t="shared" si="36"/>
        <v>109</v>
      </c>
      <c r="Z28" s="18">
        <f t="shared" si="36"/>
        <v>70</v>
      </c>
      <c r="AA28" s="18">
        <f t="shared" si="36"/>
        <v>109</v>
      </c>
      <c r="AB28" s="18">
        <f t="shared" si="36"/>
        <v>80</v>
      </c>
      <c r="AC28" s="18">
        <f t="shared" si="36"/>
        <v>122</v>
      </c>
      <c r="AD28" s="18">
        <f t="shared" si="36"/>
        <v>67</v>
      </c>
      <c r="AE28" s="18">
        <f t="shared" si="36"/>
        <v>25</v>
      </c>
      <c r="AF28" s="18">
        <f t="shared" si="36"/>
        <v>22</v>
      </c>
      <c r="AG28" s="18">
        <f t="shared" ref="AG28:AH28" si="37">AG79+AG130</f>
        <v>32</v>
      </c>
      <c r="AH28" s="18">
        <f t="shared" si="37"/>
        <v>18</v>
      </c>
      <c r="AI28" s="18">
        <f t="shared" si="36"/>
        <v>31</v>
      </c>
      <c r="AJ28" s="23">
        <f t="shared" si="5"/>
        <v>1792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700</v>
      </c>
      <c r="N29" s="72">
        <f t="shared" si="38"/>
        <v>1770</v>
      </c>
      <c r="O29" s="72">
        <f t="shared" si="38"/>
        <v>4590</v>
      </c>
      <c r="P29" s="72">
        <f t="shared" si="38"/>
        <v>5560</v>
      </c>
      <c r="Q29" s="72">
        <f t="shared" si="38"/>
        <v>2440</v>
      </c>
      <c r="R29" s="72">
        <f t="shared" si="38"/>
        <v>5900</v>
      </c>
      <c r="S29" s="72">
        <f t="shared" si="38"/>
        <v>12499</v>
      </c>
      <c r="T29" s="72">
        <f t="shared" si="38"/>
        <v>18380</v>
      </c>
      <c r="U29" s="72">
        <f t="shared" si="38"/>
        <v>21705</v>
      </c>
      <c r="V29" s="72">
        <f t="shared" si="38"/>
        <v>43817</v>
      </c>
      <c r="W29" s="72">
        <f t="shared" si="38"/>
        <v>28153.66</v>
      </c>
      <c r="X29" s="19">
        <f t="shared" si="38"/>
        <v>5449</v>
      </c>
      <c r="Y29" s="19">
        <f t="shared" si="38"/>
        <v>21035</v>
      </c>
      <c r="Z29" s="19">
        <f t="shared" si="38"/>
        <v>12507.199999999999</v>
      </c>
      <c r="AA29" s="19">
        <f t="shared" si="38"/>
        <v>29827.7</v>
      </c>
      <c r="AB29" s="19">
        <f t="shared" si="38"/>
        <v>23230.25</v>
      </c>
      <c r="AC29" s="19">
        <f t="shared" si="38"/>
        <v>38654.25</v>
      </c>
      <c r="AD29" s="19">
        <f t="shared" si="38"/>
        <v>22026.5</v>
      </c>
      <c r="AE29" s="19">
        <f t="shared" si="38"/>
        <v>9226</v>
      </c>
      <c r="AF29" s="19">
        <f t="shared" si="38"/>
        <v>7862</v>
      </c>
      <c r="AG29" s="19">
        <f t="shared" ref="AG29:AH29" si="39">AG80+AG131</f>
        <v>10751</v>
      </c>
      <c r="AH29" s="19">
        <f t="shared" si="39"/>
        <v>5973</v>
      </c>
      <c r="AI29" s="19">
        <f t="shared" si="38"/>
        <v>10378</v>
      </c>
      <c r="AJ29" s="24">
        <f t="shared" si="5"/>
        <v>342434.56000000006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2096</v>
      </c>
      <c r="S30" s="71">
        <f t="shared" si="40"/>
        <v>3146</v>
      </c>
      <c r="T30" s="71">
        <f t="shared" si="40"/>
        <v>3179</v>
      </c>
      <c r="U30" s="71">
        <f t="shared" si="40"/>
        <v>5460</v>
      </c>
      <c r="V30" s="71">
        <f t="shared" si="40"/>
        <v>2332</v>
      </c>
      <c r="W30" s="71">
        <f t="shared" si="40"/>
        <v>747</v>
      </c>
      <c r="X30" s="18">
        <f t="shared" si="40"/>
        <v>790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17750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240530</v>
      </c>
      <c r="S31" s="72">
        <f t="shared" si="42"/>
        <v>357500</v>
      </c>
      <c r="T31" s="72">
        <f t="shared" si="42"/>
        <v>348279</v>
      </c>
      <c r="U31" s="72">
        <f t="shared" si="42"/>
        <v>1034266</v>
      </c>
      <c r="V31" s="72">
        <f t="shared" si="42"/>
        <v>509475</v>
      </c>
      <c r="W31" s="72">
        <f t="shared" si="42"/>
        <v>155287.5</v>
      </c>
      <c r="X31" s="19">
        <f t="shared" si="42"/>
        <v>175000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2820337.5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2071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2071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808740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808740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2190</v>
      </c>
      <c r="Z34" s="18">
        <f t="shared" si="48"/>
        <v>2571</v>
      </c>
      <c r="AA34" s="18">
        <f t="shared" si="48"/>
        <v>3093</v>
      </c>
      <c r="AB34" s="18">
        <f t="shared" si="48"/>
        <v>2000</v>
      </c>
      <c r="AC34" s="18">
        <f t="shared" si="48"/>
        <v>1811</v>
      </c>
      <c r="AD34" s="18">
        <f t="shared" si="48"/>
        <v>1759</v>
      </c>
      <c r="AE34" s="18">
        <f t="shared" si="48"/>
        <v>857</v>
      </c>
      <c r="AF34" s="18">
        <f t="shared" si="48"/>
        <v>720</v>
      </c>
      <c r="AG34" s="18">
        <f t="shared" ref="AG34:AH34" si="49">AG85+AG136</f>
        <v>901</v>
      </c>
      <c r="AH34" s="18">
        <f t="shared" si="49"/>
        <v>815</v>
      </c>
      <c r="AI34" s="18">
        <f t="shared" si="48"/>
        <v>72</v>
      </c>
      <c r="AJ34" s="23">
        <f t="shared" si="5"/>
        <v>16789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687405</v>
      </c>
      <c r="Z35" s="19">
        <f t="shared" si="50"/>
        <v>788695</v>
      </c>
      <c r="AA35" s="19">
        <f t="shared" si="50"/>
        <v>1080550</v>
      </c>
      <c r="AB35" s="19">
        <f t="shared" si="50"/>
        <v>714760</v>
      </c>
      <c r="AC35" s="19">
        <f t="shared" si="50"/>
        <v>713125</v>
      </c>
      <c r="AD35" s="19">
        <f t="shared" si="50"/>
        <v>721470</v>
      </c>
      <c r="AE35" s="19">
        <f t="shared" si="50"/>
        <v>358770</v>
      </c>
      <c r="AF35" s="19">
        <f t="shared" si="50"/>
        <v>342700</v>
      </c>
      <c r="AG35" s="19">
        <f t="shared" ref="AG35:AH35" si="51">AG86+AG137</f>
        <v>410070</v>
      </c>
      <c r="AH35" s="19">
        <f t="shared" si="51"/>
        <v>352840</v>
      </c>
      <c r="AI35" s="19">
        <f t="shared" si="50"/>
        <v>43300</v>
      </c>
      <c r="AJ35" s="24">
        <f t="shared" si="5"/>
        <v>6213685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4958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4958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2062528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2062528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2393</v>
      </c>
      <c r="AE38" s="18">
        <f t="shared" si="56"/>
        <v>2779</v>
      </c>
      <c r="AF38" s="18">
        <f t="shared" si="56"/>
        <v>1603</v>
      </c>
      <c r="AG38" s="18">
        <f t="shared" ref="AG38:AH38" si="57">AG89+AG140</f>
        <v>1779</v>
      </c>
      <c r="AH38" s="18">
        <f t="shared" si="57"/>
        <v>3667</v>
      </c>
      <c r="AI38" s="18">
        <f t="shared" si="56"/>
        <v>0</v>
      </c>
      <c r="AJ38" s="23">
        <f t="shared" si="5"/>
        <v>12221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1112745</v>
      </c>
      <c r="AE39" s="19">
        <f t="shared" si="58"/>
        <v>1295014</v>
      </c>
      <c r="AF39" s="19">
        <f t="shared" si="58"/>
        <v>746998</v>
      </c>
      <c r="AG39" s="19">
        <f t="shared" ref="AG39:AH39" si="59">AG90+AG141</f>
        <v>829014</v>
      </c>
      <c r="AH39" s="19">
        <f t="shared" si="59"/>
        <v>1708822</v>
      </c>
      <c r="AI39" s="19">
        <f t="shared" si="58"/>
        <v>0</v>
      </c>
      <c r="AJ39" s="24">
        <f t="shared" si="5"/>
        <v>5692593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320</v>
      </c>
      <c r="T40" s="71">
        <f t="shared" si="60"/>
        <v>0</v>
      </c>
      <c r="U40" s="71">
        <f t="shared" si="60"/>
        <v>3254</v>
      </c>
      <c r="V40" s="71">
        <f t="shared" si="60"/>
        <v>2661</v>
      </c>
      <c r="W40" s="71">
        <f t="shared" si="60"/>
        <v>3257</v>
      </c>
      <c r="X40" s="18">
        <f t="shared" si="60"/>
        <v>1943</v>
      </c>
      <c r="Y40" s="18">
        <f t="shared" si="60"/>
        <v>2715</v>
      </c>
      <c r="Z40" s="18">
        <f t="shared" si="60"/>
        <v>3040</v>
      </c>
      <c r="AA40" s="18">
        <f t="shared" si="60"/>
        <v>5480</v>
      </c>
      <c r="AB40" s="18">
        <f t="shared" si="60"/>
        <v>6143</v>
      </c>
      <c r="AC40" s="18">
        <f t="shared" si="60"/>
        <v>7487</v>
      </c>
      <c r="AD40" s="18">
        <f t="shared" si="60"/>
        <v>7279</v>
      </c>
      <c r="AE40" s="18">
        <f t="shared" si="60"/>
        <v>5056</v>
      </c>
      <c r="AF40" s="18">
        <f t="shared" si="60"/>
        <v>5211</v>
      </c>
      <c r="AG40" s="18">
        <f t="shared" ref="AG40:AH40" si="61">AG91+AG142</f>
        <v>6475</v>
      </c>
      <c r="AH40" s="18">
        <f t="shared" si="61"/>
        <v>3344</v>
      </c>
      <c r="AI40" s="18">
        <f t="shared" si="60"/>
        <v>710</v>
      </c>
      <c r="AJ40" s="23">
        <f t="shared" si="5"/>
        <v>64375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6858</v>
      </c>
      <c r="T41" s="72">
        <f t="shared" si="62"/>
        <v>0</v>
      </c>
      <c r="U41" s="72">
        <f t="shared" si="62"/>
        <v>268046</v>
      </c>
      <c r="V41" s="72">
        <f t="shared" si="62"/>
        <v>223185</v>
      </c>
      <c r="W41" s="72">
        <f t="shared" si="62"/>
        <v>268943.42</v>
      </c>
      <c r="X41" s="19">
        <f t="shared" si="62"/>
        <v>146907</v>
      </c>
      <c r="Y41" s="19">
        <f t="shared" si="62"/>
        <v>197477</v>
      </c>
      <c r="Z41" s="19">
        <f t="shared" si="62"/>
        <v>234303.44</v>
      </c>
      <c r="AA41" s="19">
        <f t="shared" si="62"/>
        <v>362491.86</v>
      </c>
      <c r="AB41" s="19">
        <f t="shared" si="62"/>
        <v>463863.31000000006</v>
      </c>
      <c r="AC41" s="19">
        <f t="shared" si="62"/>
        <v>552073.69999999995</v>
      </c>
      <c r="AD41" s="19">
        <f t="shared" si="62"/>
        <v>600650.18000000005</v>
      </c>
      <c r="AE41" s="19">
        <f t="shared" si="62"/>
        <v>526689.82000000007</v>
      </c>
      <c r="AF41" s="19">
        <f t="shared" si="62"/>
        <v>551031.38</v>
      </c>
      <c r="AG41" s="19">
        <f t="shared" ref="AG41:AH41" si="63">AG92+AG143</f>
        <v>787763.3</v>
      </c>
      <c r="AH41" s="19">
        <f t="shared" si="63"/>
        <v>460514.11</v>
      </c>
      <c r="AI41" s="19">
        <f t="shared" si="62"/>
        <v>39096.400000000001</v>
      </c>
      <c r="AJ41" s="24">
        <f t="shared" si="5"/>
        <v>5689893.9199999999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1362</v>
      </c>
      <c r="T42" s="71">
        <f t="shared" si="64"/>
        <v>350</v>
      </c>
      <c r="U42" s="71">
        <f t="shared" si="64"/>
        <v>564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2276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52920</v>
      </c>
      <c r="T43" s="72">
        <f t="shared" si="66"/>
        <v>21000</v>
      </c>
      <c r="U43" s="72">
        <f t="shared" si="66"/>
        <v>33840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107760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341</v>
      </c>
      <c r="X44" s="18">
        <f t="shared" si="68"/>
        <v>254</v>
      </c>
      <c r="Y44" s="18">
        <f t="shared" si="68"/>
        <v>365</v>
      </c>
      <c r="Z44" s="18">
        <f t="shared" si="68"/>
        <v>617</v>
      </c>
      <c r="AA44" s="18">
        <f t="shared" si="68"/>
        <v>414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1991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36816.300000000003</v>
      </c>
      <c r="X45" s="19">
        <f t="shared" si="70"/>
        <v>26794</v>
      </c>
      <c r="Y45" s="19">
        <f t="shared" si="70"/>
        <v>38499</v>
      </c>
      <c r="Z45" s="19">
        <f t="shared" si="70"/>
        <v>65679.53</v>
      </c>
      <c r="AA45" s="19">
        <f t="shared" si="70"/>
        <v>44479.05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212267.88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96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96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5310.35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5310.35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131</v>
      </c>
      <c r="AH48" s="116">
        <f t="shared" si="77"/>
        <v>1888</v>
      </c>
      <c r="AI48" s="116">
        <f t="shared" si="76"/>
        <v>0</v>
      </c>
      <c r="AJ48" s="116">
        <f t="shared" si="5"/>
        <v>2019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19417.3</v>
      </c>
      <c r="AH49" s="117">
        <f t="shared" si="79"/>
        <v>325356.82999999996</v>
      </c>
      <c r="AI49" s="117">
        <f t="shared" si="78"/>
        <v>0</v>
      </c>
      <c r="AJ49" s="117">
        <f t="shared" si="5"/>
        <v>344774.12999999995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488</v>
      </c>
      <c r="AC50" s="18">
        <f t="shared" si="80"/>
        <v>276</v>
      </c>
      <c r="AD50" s="18">
        <f t="shared" si="80"/>
        <v>819</v>
      </c>
      <c r="AE50" s="18">
        <f t="shared" si="80"/>
        <v>815</v>
      </c>
      <c r="AF50" s="18">
        <f t="shared" si="80"/>
        <v>720</v>
      </c>
      <c r="AG50" s="18">
        <f t="shared" ref="AG50:AH50" si="81">AG101+AG152</f>
        <v>680</v>
      </c>
      <c r="AH50" s="18">
        <f t="shared" si="81"/>
        <v>2072</v>
      </c>
      <c r="AI50" s="18">
        <f t="shared" si="80"/>
        <v>1170</v>
      </c>
      <c r="AJ50" s="23">
        <f t="shared" si="5"/>
        <v>7040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81270</v>
      </c>
      <c r="AC51" s="19">
        <f t="shared" si="82"/>
        <v>42876</v>
      </c>
      <c r="AD51" s="19">
        <f t="shared" si="82"/>
        <v>136320.4</v>
      </c>
      <c r="AE51" s="19">
        <f t="shared" si="82"/>
        <v>137888</v>
      </c>
      <c r="AF51" s="19">
        <f t="shared" si="82"/>
        <v>126367</v>
      </c>
      <c r="AG51" s="19">
        <f t="shared" ref="AG51:AH51" si="83">AG102+AG153</f>
        <v>117204</v>
      </c>
      <c r="AH51" s="19">
        <f t="shared" si="83"/>
        <v>158862.10999999999</v>
      </c>
      <c r="AI51" s="19">
        <f t="shared" si="82"/>
        <v>32351.573549446723</v>
      </c>
      <c r="AJ51" s="24">
        <f t="shared" si="5"/>
        <v>833139.08354944678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2945</v>
      </c>
      <c r="E60" s="62">
        <f t="shared" ref="E60:AI60" si="84">E63+E65+E67+E69+E71+E73+E75+E77+E79+E81+E83+E85+E87+E89+E91+E93+E95+E97+E99+E101</f>
        <v>2630</v>
      </c>
      <c r="F60" s="62">
        <f t="shared" si="84"/>
        <v>2651</v>
      </c>
      <c r="G60" s="62">
        <f t="shared" si="84"/>
        <v>3493</v>
      </c>
      <c r="H60" s="62">
        <f t="shared" si="84"/>
        <v>3879</v>
      </c>
      <c r="I60" s="62">
        <f t="shared" si="84"/>
        <v>3140</v>
      </c>
      <c r="J60" s="62">
        <f t="shared" si="84"/>
        <v>4630</v>
      </c>
      <c r="K60" s="62">
        <f t="shared" si="84"/>
        <v>3769</v>
      </c>
      <c r="L60" s="62">
        <f t="shared" si="84"/>
        <v>3726</v>
      </c>
      <c r="M60" s="62">
        <f t="shared" si="84"/>
        <v>2851</v>
      </c>
      <c r="N60" s="62">
        <f t="shared" si="84"/>
        <v>3898</v>
      </c>
      <c r="O60" s="62">
        <f t="shared" si="84"/>
        <v>4700</v>
      </c>
      <c r="P60" s="62">
        <f t="shared" si="84"/>
        <v>7190</v>
      </c>
      <c r="Q60" s="62">
        <f t="shared" si="84"/>
        <v>5996</v>
      </c>
      <c r="R60" s="62">
        <f t="shared" si="84"/>
        <v>7274</v>
      </c>
      <c r="S60" s="62">
        <f t="shared" si="84"/>
        <v>8871</v>
      </c>
      <c r="T60" s="62">
        <f t="shared" si="84"/>
        <v>8197</v>
      </c>
      <c r="U60" s="62">
        <f t="shared" si="84"/>
        <v>14482</v>
      </c>
      <c r="V60" s="62">
        <f t="shared" si="84"/>
        <v>8749</v>
      </c>
      <c r="W60" s="62">
        <f t="shared" si="84"/>
        <v>12890</v>
      </c>
      <c r="X60" s="62">
        <f t="shared" si="84"/>
        <v>5235</v>
      </c>
      <c r="Y60" s="62">
        <f t="shared" si="84"/>
        <v>8363</v>
      </c>
      <c r="Z60" s="62">
        <f t="shared" si="84"/>
        <v>8138</v>
      </c>
      <c r="AA60" s="62">
        <f t="shared" si="84"/>
        <v>10897</v>
      </c>
      <c r="AB60" s="62">
        <f t="shared" si="84"/>
        <v>10041</v>
      </c>
      <c r="AC60" s="62">
        <f t="shared" si="84"/>
        <v>15510</v>
      </c>
      <c r="AD60" s="62">
        <f t="shared" si="84"/>
        <v>14056</v>
      </c>
      <c r="AE60" s="62">
        <f t="shared" si="84"/>
        <v>13178</v>
      </c>
      <c r="AF60" s="62">
        <f t="shared" si="84"/>
        <v>10375</v>
      </c>
      <c r="AG60" s="62">
        <f t="shared" ref="AG60:AH60" si="85">AG63+AG65+AG67+AG69+AG71+AG73+AG75+AG77+AG79+AG81+AG83+AG85+AG87+AG89+AG91+AG93+AG95+AG97+AG99+AG101</f>
        <v>12545</v>
      </c>
      <c r="AH60" s="62">
        <f t="shared" si="85"/>
        <v>13440</v>
      </c>
      <c r="AI60" s="62">
        <f t="shared" si="84"/>
        <v>3000</v>
      </c>
      <c r="AJ60" s="41">
        <f>SUM(D60:AI60)</f>
        <v>240739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335340</v>
      </c>
      <c r="E61" s="63">
        <f t="shared" ref="E61:AI61" si="86">E64+E66+E68+E70+E72+E74+E76+E78+E80+E82+E84+E86+E88+E90+E92+E94+E96+E98+E100+E102</f>
        <v>290700</v>
      </c>
      <c r="F61" s="63">
        <f t="shared" si="86"/>
        <v>291215</v>
      </c>
      <c r="G61" s="63">
        <f t="shared" si="86"/>
        <v>384964</v>
      </c>
      <c r="H61" s="63">
        <f t="shared" si="86"/>
        <v>433309</v>
      </c>
      <c r="I61" s="63">
        <f t="shared" si="86"/>
        <v>354454</v>
      </c>
      <c r="J61" s="63">
        <f t="shared" si="86"/>
        <v>532661</v>
      </c>
      <c r="K61" s="63">
        <f t="shared" si="86"/>
        <v>452106</v>
      </c>
      <c r="L61" s="63">
        <f t="shared" si="86"/>
        <v>428272</v>
      </c>
      <c r="M61" s="63">
        <f t="shared" si="86"/>
        <v>359157</v>
      </c>
      <c r="N61" s="63">
        <f t="shared" si="86"/>
        <v>445114</v>
      </c>
      <c r="O61" s="63">
        <f t="shared" si="86"/>
        <v>600427</v>
      </c>
      <c r="P61" s="63">
        <f t="shared" si="86"/>
        <v>993105</v>
      </c>
      <c r="Q61" s="63">
        <f t="shared" si="86"/>
        <v>965898</v>
      </c>
      <c r="R61" s="63">
        <f t="shared" si="86"/>
        <v>1339230</v>
      </c>
      <c r="S61" s="63">
        <f t="shared" si="86"/>
        <v>1341620</v>
      </c>
      <c r="T61" s="63">
        <f t="shared" si="86"/>
        <v>1686528</v>
      </c>
      <c r="U61" s="63">
        <f t="shared" si="86"/>
        <v>3095589</v>
      </c>
      <c r="V61" s="63">
        <f t="shared" si="86"/>
        <v>2401706.87</v>
      </c>
      <c r="W61" s="63">
        <f t="shared" si="86"/>
        <v>4403195.42</v>
      </c>
      <c r="X61" s="63">
        <f t="shared" si="86"/>
        <v>1517858</v>
      </c>
      <c r="Y61" s="63">
        <f t="shared" si="86"/>
        <v>2491301.58</v>
      </c>
      <c r="Z61" s="63">
        <f t="shared" si="86"/>
        <v>2064349.7</v>
      </c>
      <c r="AA61" s="63">
        <f t="shared" si="86"/>
        <v>2615233.61</v>
      </c>
      <c r="AB61" s="63">
        <f t="shared" si="86"/>
        <v>2151445.2351087695</v>
      </c>
      <c r="AC61" s="63">
        <f t="shared" si="86"/>
        <v>4235800.6245057993</v>
      </c>
      <c r="AD61" s="63">
        <f t="shared" si="86"/>
        <v>4176954.1962603531</v>
      </c>
      <c r="AE61" s="63">
        <f t="shared" si="86"/>
        <v>5433161.9000000004</v>
      </c>
      <c r="AF61" s="63">
        <f t="shared" si="86"/>
        <v>3882747.69</v>
      </c>
      <c r="AG61" s="63">
        <f t="shared" ref="AG61:AH61" si="87">AG64+AG66+AG68+AG70+AG72+AG74+AG76+AG78+AG80+AG82+AG84+AG86+AG88+AG90+AG92+AG94+AG96+AG98+AG100+AG102</f>
        <v>4531665.3149999995</v>
      </c>
      <c r="AH61" s="63">
        <f t="shared" si="87"/>
        <v>4629132.37</v>
      </c>
      <c r="AI61" s="63">
        <f t="shared" si="86"/>
        <v>1245366.8415494466</v>
      </c>
      <c r="AJ61" s="43">
        <f>SUM(D61:AI61)</f>
        <v>60109608.352424361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635</v>
      </c>
      <c r="E63" s="76">
        <v>476</v>
      </c>
      <c r="F63" s="76">
        <v>478</v>
      </c>
      <c r="G63" s="76">
        <v>598</v>
      </c>
      <c r="H63" s="76">
        <v>719</v>
      </c>
      <c r="I63" s="76">
        <v>840</v>
      </c>
      <c r="J63" s="76">
        <v>1346</v>
      </c>
      <c r="K63" s="76">
        <v>1243</v>
      </c>
      <c r="L63" s="76">
        <v>1372</v>
      </c>
      <c r="M63" s="76">
        <v>1067</v>
      </c>
      <c r="N63" s="76">
        <v>1151</v>
      </c>
      <c r="O63" s="76">
        <v>1455</v>
      </c>
      <c r="P63" s="76">
        <v>1468</v>
      </c>
      <c r="Q63" s="76">
        <v>1181</v>
      </c>
      <c r="R63" s="76">
        <v>1132</v>
      </c>
      <c r="S63" s="76">
        <v>1270</v>
      </c>
      <c r="T63" s="76">
        <v>1101</v>
      </c>
      <c r="U63" s="76">
        <v>1318</v>
      </c>
      <c r="V63" s="76">
        <v>341</v>
      </c>
      <c r="W63" s="76">
        <v>620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2021'!P9</f>
        <v>0</v>
      </c>
      <c r="AJ63" s="23">
        <f>'Ingreso de Datos 2021'!Q9</f>
        <v>0</v>
      </c>
    </row>
    <row r="64" spans="1:38" ht="12.75" customHeight="1" x14ac:dyDescent="0.2">
      <c r="A64" s="171"/>
      <c r="B64" s="148"/>
      <c r="C64" s="58" t="s">
        <v>3</v>
      </c>
      <c r="D64" s="77">
        <v>70090</v>
      </c>
      <c r="E64" s="77">
        <v>52840</v>
      </c>
      <c r="F64" s="77">
        <v>53060</v>
      </c>
      <c r="G64" s="77">
        <v>65840</v>
      </c>
      <c r="H64" s="77">
        <v>79290</v>
      </c>
      <c r="I64" s="77">
        <v>99740</v>
      </c>
      <c r="J64" s="77">
        <v>180340</v>
      </c>
      <c r="K64" s="77">
        <v>174850</v>
      </c>
      <c r="L64" s="77">
        <v>182710</v>
      </c>
      <c r="M64" s="77">
        <v>145070</v>
      </c>
      <c r="N64" s="77">
        <v>167150</v>
      </c>
      <c r="O64" s="77">
        <v>205070</v>
      </c>
      <c r="P64" s="77">
        <v>241810</v>
      </c>
      <c r="Q64" s="77">
        <v>183770</v>
      </c>
      <c r="R64" s="77">
        <v>196841</v>
      </c>
      <c r="S64" s="77">
        <v>216993</v>
      </c>
      <c r="T64" s="77">
        <v>190415</v>
      </c>
      <c r="U64" s="77">
        <v>332016</v>
      </c>
      <c r="V64" s="77">
        <v>153202.64000000001</v>
      </c>
      <c r="W64" s="77">
        <v>267280.53999999998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2021'!P10</f>
        <v>0</v>
      </c>
      <c r="AJ64" s="24">
        <f>'Ingreso de Datos 2021'!Q10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130</v>
      </c>
      <c r="G65" s="76">
        <v>764</v>
      </c>
      <c r="H65" s="76">
        <v>722</v>
      </c>
      <c r="I65" s="76">
        <v>612</v>
      </c>
      <c r="J65" s="76">
        <v>581</v>
      </c>
      <c r="K65" s="76">
        <v>455</v>
      </c>
      <c r="L65" s="76">
        <v>241</v>
      </c>
      <c r="M65" s="76">
        <v>306</v>
      </c>
      <c r="N65" s="76">
        <v>573</v>
      </c>
      <c r="O65" s="76">
        <v>416</v>
      </c>
      <c r="P65" s="76">
        <v>830</v>
      </c>
      <c r="Q65" s="76">
        <v>544</v>
      </c>
      <c r="R65" s="76">
        <v>295</v>
      </c>
      <c r="S65" s="76">
        <v>92</v>
      </c>
      <c r="T65" s="76">
        <v>34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2021'!P11</f>
        <v>0</v>
      </c>
      <c r="AJ65" s="23">
        <f>'Ingreso de Datos 2021'!Q11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15515</v>
      </c>
      <c r="G66" s="77">
        <v>95804</v>
      </c>
      <c r="H66" s="77">
        <v>92879</v>
      </c>
      <c r="I66" s="77">
        <v>80784</v>
      </c>
      <c r="J66" s="77">
        <v>77231</v>
      </c>
      <c r="K66" s="77">
        <v>64446</v>
      </c>
      <c r="L66" s="77">
        <v>26012</v>
      </c>
      <c r="M66" s="77">
        <v>51897</v>
      </c>
      <c r="N66" s="77">
        <v>66219</v>
      </c>
      <c r="O66" s="77">
        <v>62594</v>
      </c>
      <c r="P66" s="77">
        <v>145998</v>
      </c>
      <c r="Q66" s="77">
        <v>111878</v>
      </c>
      <c r="R66" s="77">
        <v>69589</v>
      </c>
      <c r="S66" s="77">
        <v>16648</v>
      </c>
      <c r="T66" s="77">
        <v>7098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2021'!P12</f>
        <v>0</v>
      </c>
      <c r="AJ66" s="24">
        <f>'Ingreso de Datos 2021'!Q12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180</v>
      </c>
      <c r="K67" s="76">
        <v>210</v>
      </c>
      <c r="L67" s="76">
        <v>209</v>
      </c>
      <c r="M67" s="76">
        <v>209</v>
      </c>
      <c r="N67" s="76">
        <v>336</v>
      </c>
      <c r="O67" s="76">
        <v>664</v>
      </c>
      <c r="P67" s="76">
        <v>1416</v>
      </c>
      <c r="Q67" s="76">
        <v>1391</v>
      </c>
      <c r="R67" s="76">
        <v>88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2021'!P13</f>
        <v>0</v>
      </c>
      <c r="AJ67" s="23">
        <f>'Ingreso de Datos 2021'!Q13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25200</v>
      </c>
      <c r="K68" s="77">
        <v>29400</v>
      </c>
      <c r="L68" s="77">
        <v>29260</v>
      </c>
      <c r="M68" s="77">
        <v>29260</v>
      </c>
      <c r="N68" s="77">
        <v>47040</v>
      </c>
      <c r="O68" s="77">
        <v>92960</v>
      </c>
      <c r="P68" s="77">
        <v>185220</v>
      </c>
      <c r="Q68" s="77">
        <v>174440</v>
      </c>
      <c r="R68" s="77">
        <v>10560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2021'!P14</f>
        <v>0</v>
      </c>
      <c r="AJ68" s="24">
        <f>'Ingreso de Datos 2021'!Q14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346</v>
      </c>
      <c r="P69" s="76">
        <v>646</v>
      </c>
      <c r="Q69" s="76">
        <v>1200</v>
      </c>
      <c r="R69" s="76">
        <v>2588</v>
      </c>
      <c r="S69" s="76">
        <v>2281</v>
      </c>
      <c r="T69" s="76">
        <v>3356</v>
      </c>
      <c r="U69" s="76">
        <v>3690</v>
      </c>
      <c r="V69" s="76">
        <v>3153</v>
      </c>
      <c r="W69" s="76">
        <v>5709</v>
      </c>
      <c r="X69" s="18">
        <v>2219</v>
      </c>
      <c r="Y69" s="18">
        <v>2984</v>
      </c>
      <c r="Z69" s="18">
        <v>40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2021'!P15</f>
        <v>0</v>
      </c>
      <c r="AJ69" s="23">
        <f>'Ingreso de Datos 2021'!Q15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86100</v>
      </c>
      <c r="P70" s="77">
        <v>174233</v>
      </c>
      <c r="Q70" s="77">
        <v>342280</v>
      </c>
      <c r="R70" s="77">
        <v>724640</v>
      </c>
      <c r="S70" s="77">
        <v>662822</v>
      </c>
      <c r="T70" s="77">
        <v>1101356</v>
      </c>
      <c r="U70" s="77">
        <v>1405716</v>
      </c>
      <c r="V70" s="77">
        <v>1472027.23</v>
      </c>
      <c r="W70" s="77">
        <v>2837974</v>
      </c>
      <c r="X70" s="19">
        <v>1163708</v>
      </c>
      <c r="Y70" s="19">
        <v>1546885.5799999998</v>
      </c>
      <c r="Z70" s="19">
        <v>27549.759999999998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2021'!P16</f>
        <v>0</v>
      </c>
      <c r="AJ70" s="24">
        <f>'Ingreso de Datos 2021'!Q16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1704</v>
      </c>
      <c r="AA71" s="18">
        <v>1801</v>
      </c>
      <c r="AB71" s="18">
        <v>1330</v>
      </c>
      <c r="AC71" s="18">
        <v>856</v>
      </c>
      <c r="AD71" s="18">
        <v>1342</v>
      </c>
      <c r="AE71" s="18">
        <v>3016</v>
      </c>
      <c r="AF71" s="18">
        <v>1367</v>
      </c>
      <c r="AG71" s="18">
        <v>2052</v>
      </c>
      <c r="AH71" s="18">
        <v>1249</v>
      </c>
      <c r="AI71" s="18">
        <f>'Ingreso de Datos 2021'!P17</f>
        <v>1017</v>
      </c>
      <c r="AJ71" s="23">
        <f>'Ingreso de Datos 2021'!Q17</f>
        <v>35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930304.42</v>
      </c>
      <c r="AA72" s="19">
        <v>1097885</v>
      </c>
      <c r="AB72" s="19">
        <v>868321.67510876944</v>
      </c>
      <c r="AC72" s="19">
        <v>826543.67450579884</v>
      </c>
      <c r="AD72" s="19">
        <v>1037734.0662603531</v>
      </c>
      <c r="AE72" s="19">
        <v>2519850.5500000003</v>
      </c>
      <c r="AF72" s="19">
        <v>1503130.96</v>
      </c>
      <c r="AG72" s="19">
        <v>2090549.05</v>
      </c>
      <c r="AH72" s="19">
        <v>1220929.6000000001</v>
      </c>
      <c r="AI72" s="19">
        <f>'Ingreso de Datos 2021'!P18</f>
        <v>1120240.868</v>
      </c>
      <c r="AJ72" s="24">
        <f>'Ingreso de Datos 2021'!Q18</f>
        <v>60939.31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397</v>
      </c>
      <c r="AE73" s="18">
        <v>630</v>
      </c>
      <c r="AF73" s="18">
        <v>732</v>
      </c>
      <c r="AG73" s="18">
        <v>495</v>
      </c>
      <c r="AH73" s="18">
        <v>387</v>
      </c>
      <c r="AI73" s="18">
        <f>'Ingreso de Datos 2021'!P19</f>
        <v>0</v>
      </c>
      <c r="AJ73" s="23">
        <f>'Ingreso de Datos 2021'!Q19</f>
        <v>3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546008.04999999993</v>
      </c>
      <c r="AE74" s="19">
        <v>585723.53</v>
      </c>
      <c r="AF74" s="19">
        <v>604658.35</v>
      </c>
      <c r="AG74" s="19">
        <v>266896.66500000004</v>
      </c>
      <c r="AH74" s="19">
        <v>395834.72</v>
      </c>
      <c r="AI74" s="19">
        <f>'Ingreso de Datos 2021'!P20</f>
        <v>0</v>
      </c>
      <c r="AJ74" s="24">
        <f>'Ingreso de Datos 2021'!Q20</f>
        <v>6999.76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1330</v>
      </c>
      <c r="E75" s="76">
        <v>1249</v>
      </c>
      <c r="F75" s="76">
        <v>1203</v>
      </c>
      <c r="G75" s="76">
        <v>1199</v>
      </c>
      <c r="H75" s="76">
        <v>1432</v>
      </c>
      <c r="I75" s="76">
        <v>747</v>
      </c>
      <c r="J75" s="76">
        <v>1164</v>
      </c>
      <c r="K75" s="76">
        <v>799</v>
      </c>
      <c r="L75" s="76">
        <v>759</v>
      </c>
      <c r="M75" s="76">
        <v>663</v>
      </c>
      <c r="N75" s="76">
        <v>548</v>
      </c>
      <c r="O75" s="76">
        <v>376</v>
      </c>
      <c r="P75" s="76">
        <v>263</v>
      </c>
      <c r="Q75" s="76">
        <v>204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2021'!P21</f>
        <v>0</v>
      </c>
      <c r="AJ75" s="23">
        <f>'Ingreso de Datos 2021'!Q21</f>
        <v>0</v>
      </c>
    </row>
    <row r="76" spans="1:36" ht="12.75" customHeight="1" x14ac:dyDescent="0.2">
      <c r="A76" s="158"/>
      <c r="B76" s="148"/>
      <c r="C76" s="11" t="s">
        <v>3</v>
      </c>
      <c r="D76" s="77">
        <v>186850</v>
      </c>
      <c r="E76" s="77">
        <v>165460</v>
      </c>
      <c r="F76" s="77">
        <v>155440</v>
      </c>
      <c r="G76" s="77">
        <v>148760</v>
      </c>
      <c r="H76" s="77">
        <v>170600</v>
      </c>
      <c r="I76" s="77">
        <v>89240</v>
      </c>
      <c r="J76" s="77">
        <v>127580</v>
      </c>
      <c r="K76" s="77">
        <v>87830</v>
      </c>
      <c r="L76" s="77">
        <v>87240</v>
      </c>
      <c r="M76" s="77">
        <v>78230</v>
      </c>
      <c r="N76" s="77">
        <v>63980</v>
      </c>
      <c r="O76" s="77">
        <v>43250</v>
      </c>
      <c r="P76" s="77">
        <v>26890</v>
      </c>
      <c r="Q76" s="77">
        <v>20050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2021'!P22</f>
        <v>0</v>
      </c>
      <c r="AJ76" s="24">
        <f>'Ingreso de Datos 2021'!Q22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980</v>
      </c>
      <c r="E77" s="76">
        <v>905</v>
      </c>
      <c r="F77" s="76">
        <v>840</v>
      </c>
      <c r="G77" s="76">
        <v>932</v>
      </c>
      <c r="H77" s="76">
        <v>1006</v>
      </c>
      <c r="I77" s="76">
        <v>941</v>
      </c>
      <c r="J77" s="76">
        <v>1359</v>
      </c>
      <c r="K77" s="76">
        <v>1062</v>
      </c>
      <c r="L77" s="76">
        <v>1145</v>
      </c>
      <c r="M77" s="76">
        <v>600</v>
      </c>
      <c r="N77" s="76">
        <v>1279</v>
      </c>
      <c r="O77" s="76">
        <v>1409</v>
      </c>
      <c r="P77" s="76">
        <v>2520</v>
      </c>
      <c r="Q77" s="76">
        <v>1456</v>
      </c>
      <c r="R77" s="76">
        <v>1013</v>
      </c>
      <c r="S77" s="76">
        <v>282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2021'!P23</f>
        <v>0</v>
      </c>
      <c r="AJ77" s="23">
        <f>'Ingreso de Datos 2021'!Q23</f>
        <v>0</v>
      </c>
    </row>
    <row r="78" spans="1:36" ht="12.75" customHeight="1" x14ac:dyDescent="0.2">
      <c r="A78" s="158"/>
      <c r="B78" s="148"/>
      <c r="C78" s="11" t="s">
        <v>3</v>
      </c>
      <c r="D78" s="77">
        <v>78400</v>
      </c>
      <c r="E78" s="77">
        <v>72400</v>
      </c>
      <c r="F78" s="77">
        <v>67200</v>
      </c>
      <c r="G78" s="77">
        <v>74560</v>
      </c>
      <c r="H78" s="77">
        <v>90540</v>
      </c>
      <c r="I78" s="77">
        <v>84690</v>
      </c>
      <c r="J78" s="77">
        <v>122310</v>
      </c>
      <c r="K78" s="77">
        <v>95580</v>
      </c>
      <c r="L78" s="77">
        <v>103050</v>
      </c>
      <c r="M78" s="77">
        <v>54000</v>
      </c>
      <c r="N78" s="77">
        <v>98955</v>
      </c>
      <c r="O78" s="77">
        <v>105863</v>
      </c>
      <c r="P78" s="77">
        <v>213394</v>
      </c>
      <c r="Q78" s="77">
        <v>131040</v>
      </c>
      <c r="R78" s="77">
        <v>91170</v>
      </c>
      <c r="S78" s="77">
        <v>15380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2021'!P24</f>
        <v>0</v>
      </c>
      <c r="AJ78" s="24">
        <f>'Ingreso de Datos 2021'!Q24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6</v>
      </c>
      <c r="N79" s="76">
        <v>11</v>
      </c>
      <c r="O79" s="76">
        <v>34</v>
      </c>
      <c r="P79" s="76">
        <v>47</v>
      </c>
      <c r="Q79" s="76">
        <v>20</v>
      </c>
      <c r="R79" s="76">
        <v>62</v>
      </c>
      <c r="S79" s="76">
        <v>118</v>
      </c>
      <c r="T79" s="76">
        <v>177</v>
      </c>
      <c r="U79" s="76">
        <v>196</v>
      </c>
      <c r="V79" s="76">
        <v>262</v>
      </c>
      <c r="W79" s="76">
        <v>145</v>
      </c>
      <c r="X79" s="18">
        <v>29</v>
      </c>
      <c r="Y79" s="18">
        <v>109</v>
      </c>
      <c r="Z79" s="18">
        <v>70</v>
      </c>
      <c r="AA79" s="18">
        <v>109</v>
      </c>
      <c r="AB79" s="18">
        <v>80</v>
      </c>
      <c r="AC79" s="18">
        <v>122</v>
      </c>
      <c r="AD79" s="18">
        <v>67</v>
      </c>
      <c r="AE79" s="18">
        <v>25</v>
      </c>
      <c r="AF79" s="18">
        <v>22</v>
      </c>
      <c r="AG79" s="18">
        <v>32</v>
      </c>
      <c r="AH79" s="18">
        <v>18</v>
      </c>
      <c r="AI79" s="18">
        <f>'Ingreso de Datos 2021'!P25</f>
        <v>31</v>
      </c>
      <c r="AJ79" s="23">
        <f>'Ingreso de Datos 2021'!Q25</f>
        <v>0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700</v>
      </c>
      <c r="N80" s="77">
        <v>1770</v>
      </c>
      <c r="O80" s="77">
        <v>4590</v>
      </c>
      <c r="P80" s="77">
        <v>5560</v>
      </c>
      <c r="Q80" s="77">
        <v>2440</v>
      </c>
      <c r="R80" s="77">
        <v>5900</v>
      </c>
      <c r="S80" s="77">
        <v>12499</v>
      </c>
      <c r="T80" s="77">
        <v>18380</v>
      </c>
      <c r="U80" s="77">
        <v>21705</v>
      </c>
      <c r="V80" s="77">
        <v>43817</v>
      </c>
      <c r="W80" s="77">
        <v>28153.66</v>
      </c>
      <c r="X80" s="19">
        <v>5449</v>
      </c>
      <c r="Y80" s="19">
        <v>21035</v>
      </c>
      <c r="Z80" s="19">
        <v>12507.199999999999</v>
      </c>
      <c r="AA80" s="19">
        <v>29827.7</v>
      </c>
      <c r="AB80" s="19">
        <v>23230.25</v>
      </c>
      <c r="AC80" s="19">
        <v>38654.25</v>
      </c>
      <c r="AD80" s="19">
        <v>22026.5</v>
      </c>
      <c r="AE80" s="19">
        <v>9226</v>
      </c>
      <c r="AF80" s="19">
        <v>7862</v>
      </c>
      <c r="AG80" s="19">
        <v>10751</v>
      </c>
      <c r="AH80" s="19">
        <v>5973</v>
      </c>
      <c r="AI80" s="19">
        <f>'Ingreso de Datos 2021'!P26</f>
        <v>10378</v>
      </c>
      <c r="AJ80" s="24">
        <f>'Ingreso de Datos 2021'!Q26</f>
        <v>0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2096</v>
      </c>
      <c r="S81" s="76">
        <v>3146</v>
      </c>
      <c r="T81" s="76">
        <v>3179</v>
      </c>
      <c r="U81" s="76">
        <v>5460</v>
      </c>
      <c r="V81" s="76">
        <v>2332</v>
      </c>
      <c r="W81" s="76">
        <v>747</v>
      </c>
      <c r="X81" s="18">
        <v>790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2021'!P27</f>
        <v>0</v>
      </c>
      <c r="AJ81" s="23">
        <f>'Ingreso de Datos 2021'!Q27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240530</v>
      </c>
      <c r="S82" s="77">
        <v>357500</v>
      </c>
      <c r="T82" s="77">
        <v>348279</v>
      </c>
      <c r="U82" s="77">
        <v>1034266</v>
      </c>
      <c r="V82" s="77">
        <v>509475</v>
      </c>
      <c r="W82" s="77">
        <v>155287.5</v>
      </c>
      <c r="X82" s="19">
        <v>175000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2021'!P28</f>
        <v>0</v>
      </c>
      <c r="AJ82" s="24">
        <f>'Ingreso de Datos 2021'!Q28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2071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2021'!P29</f>
        <v>0</v>
      </c>
      <c r="AJ83" s="23">
        <f>'Ingreso de Datos 2021'!Q29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808740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2021'!P30</f>
        <v>0</v>
      </c>
      <c r="AJ84" s="24">
        <f>'Ingreso de Datos 2021'!Q30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2190</v>
      </c>
      <c r="Z85" s="18">
        <v>2571</v>
      </c>
      <c r="AA85" s="18">
        <v>3093</v>
      </c>
      <c r="AB85" s="18">
        <v>2000</v>
      </c>
      <c r="AC85" s="18">
        <v>1811</v>
      </c>
      <c r="AD85" s="18">
        <v>1759</v>
      </c>
      <c r="AE85" s="18">
        <v>857</v>
      </c>
      <c r="AF85" s="18">
        <v>720</v>
      </c>
      <c r="AG85" s="18">
        <v>901</v>
      </c>
      <c r="AH85" s="18">
        <v>815</v>
      </c>
      <c r="AI85" s="18">
        <f>'Ingreso de Datos 2021'!P31</f>
        <v>72</v>
      </c>
      <c r="AJ85" s="23">
        <f>'Ingreso de Datos 2021'!Q31</f>
        <v>0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687405</v>
      </c>
      <c r="Z86" s="19">
        <v>788695</v>
      </c>
      <c r="AA86" s="19">
        <v>1080550</v>
      </c>
      <c r="AB86" s="19">
        <v>714760</v>
      </c>
      <c r="AC86" s="19">
        <v>713125</v>
      </c>
      <c r="AD86" s="19">
        <v>721470</v>
      </c>
      <c r="AE86" s="19">
        <v>358770</v>
      </c>
      <c r="AF86" s="19">
        <v>342700</v>
      </c>
      <c r="AG86" s="19">
        <v>410070</v>
      </c>
      <c r="AH86" s="19">
        <v>352840</v>
      </c>
      <c r="AI86" s="19">
        <f>'Ingreso de Datos 2021'!P32</f>
        <v>43300</v>
      </c>
      <c r="AJ86" s="24">
        <f>'Ingreso de Datos 2021'!Q32</f>
        <v>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4958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2021'!P33</f>
        <v>0</v>
      </c>
      <c r="AJ87" s="23">
        <f>'Ingreso de Datos 2021'!Q33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2062528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2021'!P34</f>
        <v>0</v>
      </c>
      <c r="AJ88" s="24">
        <f>'Ingreso de Datos 2021'!Q34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2393</v>
      </c>
      <c r="AE89" s="18">
        <v>2779</v>
      </c>
      <c r="AF89" s="18">
        <v>1603</v>
      </c>
      <c r="AG89" s="18">
        <v>1779</v>
      </c>
      <c r="AH89" s="18">
        <v>3667</v>
      </c>
      <c r="AI89" s="18">
        <f>'Ingreso de Datos 2021'!P35</f>
        <v>0</v>
      </c>
      <c r="AJ89" s="23">
        <f>'Ingreso de Datos 2021'!Q35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1112745</v>
      </c>
      <c r="AE90" s="19">
        <v>1295014</v>
      </c>
      <c r="AF90" s="19">
        <v>746998</v>
      </c>
      <c r="AG90" s="19">
        <v>829014</v>
      </c>
      <c r="AH90" s="19">
        <v>1708822</v>
      </c>
      <c r="AI90" s="19">
        <f>'Ingreso de Datos 2021'!P36</f>
        <v>0</v>
      </c>
      <c r="AJ90" s="24">
        <f>'Ingreso de Datos 2021'!Q36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320</v>
      </c>
      <c r="T91" s="76">
        <v>0</v>
      </c>
      <c r="U91" s="76">
        <v>3254</v>
      </c>
      <c r="V91" s="76">
        <v>2661</v>
      </c>
      <c r="W91" s="76">
        <v>3257</v>
      </c>
      <c r="X91" s="18">
        <v>1943</v>
      </c>
      <c r="Y91" s="18">
        <v>2715</v>
      </c>
      <c r="Z91" s="18">
        <v>3040</v>
      </c>
      <c r="AA91" s="18">
        <v>5480</v>
      </c>
      <c r="AB91" s="18">
        <v>6143</v>
      </c>
      <c r="AC91" s="18">
        <v>7487</v>
      </c>
      <c r="AD91" s="18">
        <v>7279</v>
      </c>
      <c r="AE91" s="18">
        <v>5056</v>
      </c>
      <c r="AF91" s="18">
        <v>5211</v>
      </c>
      <c r="AG91" s="18">
        <v>6475</v>
      </c>
      <c r="AH91" s="18">
        <v>3344</v>
      </c>
      <c r="AI91" s="18">
        <f>'Ingreso de Datos 2021'!P37</f>
        <v>710</v>
      </c>
      <c r="AJ91" s="23">
        <f>'Ingreso de Datos 2021'!Q37</f>
        <v>8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6858</v>
      </c>
      <c r="T92" s="77">
        <v>0</v>
      </c>
      <c r="U92" s="77">
        <v>268046</v>
      </c>
      <c r="V92" s="77">
        <v>223185</v>
      </c>
      <c r="W92" s="77">
        <v>268943.42</v>
      </c>
      <c r="X92" s="19">
        <v>146907</v>
      </c>
      <c r="Y92" s="19">
        <v>197477</v>
      </c>
      <c r="Z92" s="19">
        <v>234303.44</v>
      </c>
      <c r="AA92" s="19">
        <v>362491.86</v>
      </c>
      <c r="AB92" s="19">
        <v>463863.31000000006</v>
      </c>
      <c r="AC92" s="19">
        <v>552073.69999999995</v>
      </c>
      <c r="AD92" s="19">
        <v>600650.18000000005</v>
      </c>
      <c r="AE92" s="19">
        <v>526689.82000000007</v>
      </c>
      <c r="AF92" s="19">
        <v>551031.38</v>
      </c>
      <c r="AG92" s="19">
        <v>787763.3</v>
      </c>
      <c r="AH92" s="19">
        <v>460514.11</v>
      </c>
      <c r="AI92" s="19">
        <f>'Ingreso de Datos 2021'!P38</f>
        <v>39096.400000000001</v>
      </c>
      <c r="AJ92" s="24">
        <f>'Ingreso de Datos 2021'!Q38</f>
        <v>3814.54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1362</v>
      </c>
      <c r="T93" s="76">
        <v>350</v>
      </c>
      <c r="U93" s="76">
        <v>564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2021'!P39</f>
        <v>0</v>
      </c>
      <c r="AJ93" s="23">
        <f>'Ingreso de Datos 2021'!Q39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52920</v>
      </c>
      <c r="T94" s="77">
        <v>21000</v>
      </c>
      <c r="U94" s="77">
        <v>33840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2021'!P40</f>
        <v>0</v>
      </c>
      <c r="AJ94" s="24">
        <f>'Ingreso de Datos 2021'!Q40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341</v>
      </c>
      <c r="X95" s="18">
        <v>254</v>
      </c>
      <c r="Y95" s="18">
        <v>365</v>
      </c>
      <c r="Z95" s="18">
        <v>617</v>
      </c>
      <c r="AA95" s="18">
        <v>414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2021'!P41</f>
        <v>0</v>
      </c>
      <c r="AJ95" s="23">
        <f>'Ingreso de Datos 2021'!Q41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36816.300000000003</v>
      </c>
      <c r="X96" s="19">
        <v>26794</v>
      </c>
      <c r="Y96" s="19">
        <v>38499</v>
      </c>
      <c r="Z96" s="19">
        <v>65679.53</v>
      </c>
      <c r="AA96" s="19">
        <v>44479.05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2021'!P42</f>
        <v>0</v>
      </c>
      <c r="AJ96" s="24">
        <f>'Ingreso de Datos 2021'!Q42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96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2021'!P45</f>
        <v>0</v>
      </c>
      <c r="AJ97" s="23">
        <f>'Ingreso de Datos 2021'!Q45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5310.35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2021'!P46</f>
        <v>0</v>
      </c>
      <c r="AJ98" s="24">
        <f>'Ingreso de Datos 2021'!Q46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131</v>
      </c>
      <c r="AH99" s="76">
        <v>1888</v>
      </c>
      <c r="AI99" s="18">
        <f>'Ingreso de Datos 2021'!P47</f>
        <v>0</v>
      </c>
      <c r="AJ99" s="23">
        <f>'Ingreso de Datos 2021'!Q47</f>
        <v>13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19417.3</v>
      </c>
      <c r="AH100" s="77">
        <v>325356.82999999996</v>
      </c>
      <c r="AI100" s="19">
        <f>'Ingreso de Datos 2021'!P48</f>
        <v>0</v>
      </c>
      <c r="AJ100" s="24">
        <f>'Ingreso de Datos 2021'!Q48</f>
        <v>6293.7300000000005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488</v>
      </c>
      <c r="AC101" s="18">
        <v>276</v>
      </c>
      <c r="AD101" s="18">
        <v>819</v>
      </c>
      <c r="AE101" s="23">
        <v>815</v>
      </c>
      <c r="AF101" s="23">
        <v>720</v>
      </c>
      <c r="AG101" s="23">
        <v>680</v>
      </c>
      <c r="AH101" s="23">
        <v>2072</v>
      </c>
      <c r="AI101" s="23">
        <f>'Ingreso de Datos 2021'!P49</f>
        <v>1170</v>
      </c>
      <c r="AJ101" s="23">
        <f>'Ingreso de Datos 2021'!Q49</f>
        <v>195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81270</v>
      </c>
      <c r="AC102" s="19">
        <v>42876</v>
      </c>
      <c r="AD102" s="19">
        <v>136320.4</v>
      </c>
      <c r="AE102" s="24">
        <v>137888</v>
      </c>
      <c r="AF102" s="24">
        <v>126367</v>
      </c>
      <c r="AG102" s="24">
        <v>117204</v>
      </c>
      <c r="AH102" s="24">
        <v>158862.10999999999</v>
      </c>
      <c r="AI102" s="24">
        <f>'Ingreso de Datos 2021'!P50</f>
        <v>32351.573549446723</v>
      </c>
      <c r="AJ102" s="24">
        <f>'Ingreso de Datos 2021'!Q50</f>
        <v>8390.8380754422342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0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2021'!P65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2021'!P66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2021'!P67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2021'!P68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2021'!P69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2021'!P70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2021'!P71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2021'!P72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2021'!P73</f>
        <v>0</v>
      </c>
      <c r="AJ122" s="23">
        <f t="shared" si="92"/>
        <v>0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2021'!P74</f>
        <v>0</v>
      </c>
      <c r="AJ123" s="24">
        <f t="shared" si="92"/>
        <v>0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2021'!P75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2021'!P76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2021'!P77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2021'!P78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2021'!P79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2021'!P80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2021'!P81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2021'!P82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2021'!P83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2021'!P84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2021'!P85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2021'!P86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2021'!P87</f>
        <v>0</v>
      </c>
      <c r="AJ136" s="23">
        <f t="shared" si="92"/>
        <v>0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2021'!P88</f>
        <v>0</v>
      </c>
      <c r="AJ137" s="24">
        <f t="shared" si="92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2021'!P89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2021'!P90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2021'!P91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2021'!P92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2021'!P93</f>
        <v>0</v>
      </c>
      <c r="AJ142" s="23">
        <f t="shared" si="92"/>
        <v>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2021'!P94</f>
        <v>0</v>
      </c>
      <c r="AJ143" s="24">
        <f t="shared" si="92"/>
        <v>0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2021'!P95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2021'!P96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2021'!P97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2021'!P98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2021'!P105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2021'!P106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2021'!P99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2021'!P100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2021'!P105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2021'!P106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266</v>
      </c>
      <c r="E9" s="62">
        <f t="shared" ref="E9:AI10" si="0">E12+E14+E16+E18+E20+E22+E24+E26+E28+E30+E32+E34+E36+E38+E40+E42+E44+E46+E48+E50</f>
        <v>266</v>
      </c>
      <c r="F9" s="62">
        <f t="shared" si="0"/>
        <v>369</v>
      </c>
      <c r="G9" s="62">
        <f t="shared" si="0"/>
        <v>554</v>
      </c>
      <c r="H9" s="62">
        <f t="shared" si="0"/>
        <v>562</v>
      </c>
      <c r="I9" s="62">
        <f t="shared" si="0"/>
        <v>467</v>
      </c>
      <c r="J9" s="62">
        <f t="shared" si="0"/>
        <v>526</v>
      </c>
      <c r="K9" s="62">
        <f t="shared" si="0"/>
        <v>578</v>
      </c>
      <c r="L9" s="62">
        <f t="shared" si="0"/>
        <v>612</v>
      </c>
      <c r="M9" s="62">
        <f t="shared" si="0"/>
        <v>510</v>
      </c>
      <c r="N9" s="62">
        <f t="shared" si="0"/>
        <v>491</v>
      </c>
      <c r="O9" s="62">
        <f t="shared" si="0"/>
        <v>665</v>
      </c>
      <c r="P9" s="62">
        <f t="shared" si="0"/>
        <v>529</v>
      </c>
      <c r="Q9" s="62">
        <f t="shared" si="0"/>
        <v>702</v>
      </c>
      <c r="R9" s="62">
        <f t="shared" si="0"/>
        <v>816</v>
      </c>
      <c r="S9" s="62">
        <f t="shared" si="0"/>
        <v>736</v>
      </c>
      <c r="T9" s="62">
        <f t="shared" si="0"/>
        <v>480</v>
      </c>
      <c r="U9" s="62">
        <f t="shared" si="0"/>
        <v>3809</v>
      </c>
      <c r="V9" s="62">
        <f t="shared" si="0"/>
        <v>1258</v>
      </c>
      <c r="W9" s="62">
        <f t="shared" si="0"/>
        <v>2382</v>
      </c>
      <c r="X9" s="62">
        <f t="shared" si="0"/>
        <v>1347</v>
      </c>
      <c r="Y9" s="62">
        <f t="shared" si="0"/>
        <v>1797</v>
      </c>
      <c r="Z9" s="62">
        <f t="shared" si="0"/>
        <v>1553</v>
      </c>
      <c r="AA9" s="62">
        <f t="shared" si="0"/>
        <v>1865</v>
      </c>
      <c r="AB9" s="62">
        <f t="shared" si="0"/>
        <v>1970</v>
      </c>
      <c r="AC9" s="62">
        <f t="shared" si="0"/>
        <v>2080</v>
      </c>
      <c r="AD9" s="62">
        <f t="shared" si="0"/>
        <v>2223</v>
      </c>
      <c r="AE9" s="62">
        <f t="shared" si="0"/>
        <v>2004</v>
      </c>
      <c r="AF9" s="62">
        <f t="shared" si="0"/>
        <v>2050</v>
      </c>
      <c r="AG9" s="62">
        <f t="shared" ref="AG9:AH9" si="1">AG12+AG14+AG16+AG18+AG20+AG22+AG24+AG26+AG28+AG30+AG32+AG34+AG36+AG38+AG40+AG42+AG44+AG46+AG48+AG50</f>
        <v>3137</v>
      </c>
      <c r="AH9" s="62">
        <f t="shared" si="1"/>
        <v>2952</v>
      </c>
      <c r="AI9" s="62">
        <f t="shared" si="0"/>
        <v>254</v>
      </c>
      <c r="AJ9" s="41">
        <f>SUM(D9:AI9)</f>
        <v>39810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34380</v>
      </c>
      <c r="E10" s="63">
        <f t="shared" si="0"/>
        <v>34550</v>
      </c>
      <c r="F10" s="63">
        <f t="shared" si="0"/>
        <v>45750</v>
      </c>
      <c r="G10" s="63">
        <f t="shared" si="0"/>
        <v>80058</v>
      </c>
      <c r="H10" s="63">
        <f t="shared" si="0"/>
        <v>87337</v>
      </c>
      <c r="I10" s="63">
        <f t="shared" si="0"/>
        <v>76248</v>
      </c>
      <c r="J10" s="63">
        <f t="shared" si="0"/>
        <v>83994</v>
      </c>
      <c r="K10" s="63">
        <f t="shared" si="0"/>
        <v>105310</v>
      </c>
      <c r="L10" s="63">
        <f t="shared" si="0"/>
        <v>123080</v>
      </c>
      <c r="M10" s="63">
        <f t="shared" si="0"/>
        <v>99960</v>
      </c>
      <c r="N10" s="63">
        <f t="shared" si="0"/>
        <v>94346</v>
      </c>
      <c r="O10" s="63">
        <f t="shared" si="0"/>
        <v>109360</v>
      </c>
      <c r="P10" s="63">
        <f t="shared" si="0"/>
        <v>95401</v>
      </c>
      <c r="Q10" s="63">
        <f t="shared" si="0"/>
        <v>170045</v>
      </c>
      <c r="R10" s="63">
        <f t="shared" si="0"/>
        <v>216956</v>
      </c>
      <c r="S10" s="63">
        <f t="shared" si="0"/>
        <v>165380</v>
      </c>
      <c r="T10" s="63">
        <f t="shared" si="0"/>
        <v>147169</v>
      </c>
      <c r="U10" s="63">
        <f t="shared" si="0"/>
        <v>987578</v>
      </c>
      <c r="V10" s="63">
        <f t="shared" si="0"/>
        <v>586326</v>
      </c>
      <c r="W10" s="63">
        <f t="shared" si="0"/>
        <v>759287.5</v>
      </c>
      <c r="X10" s="63">
        <f t="shared" si="0"/>
        <v>439239.3</v>
      </c>
      <c r="Y10" s="63">
        <f t="shared" si="0"/>
        <v>546871.43999999994</v>
      </c>
      <c r="Z10" s="63">
        <f t="shared" si="0"/>
        <v>625702.11</v>
      </c>
      <c r="AA10" s="63">
        <f t="shared" si="0"/>
        <v>612477.30000000005</v>
      </c>
      <c r="AB10" s="63">
        <f t="shared" si="0"/>
        <v>767590.11</v>
      </c>
      <c r="AC10" s="63">
        <f t="shared" si="0"/>
        <v>924071.91661555076</v>
      </c>
      <c r="AD10" s="63">
        <f t="shared" si="0"/>
        <v>754934.32400000002</v>
      </c>
      <c r="AE10" s="63">
        <f t="shared" si="0"/>
        <v>829958.23900000006</v>
      </c>
      <c r="AF10" s="63">
        <f t="shared" si="0"/>
        <v>688195.15728723665</v>
      </c>
      <c r="AG10" s="63">
        <f t="shared" ref="AG10:AH10" si="2">AG13+AG15+AG17+AG19+AG21+AG23+AG25+AG27+AG29+AG31+AG33+AG35+AG37+AG39+AG41+AG43+AG45+AG47+AG49+AG51</f>
        <v>1741773.8313820234</v>
      </c>
      <c r="AH10" s="63">
        <f t="shared" si="2"/>
        <v>1657604.57</v>
      </c>
      <c r="AI10" s="63">
        <f t="shared" si="0"/>
        <v>86438.178075442222</v>
      </c>
      <c r="AJ10" s="43">
        <f>SUM(D10:AI10)</f>
        <v>13777371.976360254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94</v>
      </c>
      <c r="E12" s="71">
        <f t="shared" si="3"/>
        <v>81</v>
      </c>
      <c r="F12" s="71">
        <f t="shared" si="3"/>
        <v>98</v>
      </c>
      <c r="G12" s="71">
        <f t="shared" si="3"/>
        <v>193</v>
      </c>
      <c r="H12" s="71">
        <f t="shared" si="3"/>
        <v>150</v>
      </c>
      <c r="I12" s="71">
        <f t="shared" si="3"/>
        <v>92</v>
      </c>
      <c r="J12" s="71">
        <f t="shared" si="3"/>
        <v>72</v>
      </c>
      <c r="K12" s="71">
        <f t="shared" si="3"/>
        <v>96</v>
      </c>
      <c r="L12" s="71">
        <f t="shared" si="3"/>
        <v>59</v>
      </c>
      <c r="M12" s="71">
        <f t="shared" si="3"/>
        <v>60</v>
      </c>
      <c r="N12" s="71">
        <f t="shared" si="3"/>
        <v>36</v>
      </c>
      <c r="O12" s="71">
        <f t="shared" si="3"/>
        <v>58</v>
      </c>
      <c r="P12" s="71">
        <f t="shared" si="3"/>
        <v>44</v>
      </c>
      <c r="Q12" s="71">
        <f t="shared" si="3"/>
        <v>24</v>
      </c>
      <c r="R12" s="71">
        <f t="shared" si="3"/>
        <v>54</v>
      </c>
      <c r="S12" s="71">
        <f t="shared" si="3"/>
        <v>48</v>
      </c>
      <c r="T12" s="71">
        <f t="shared" si="3"/>
        <v>54</v>
      </c>
      <c r="U12" s="71">
        <f t="shared" si="3"/>
        <v>65</v>
      </c>
      <c r="V12" s="71">
        <f t="shared" si="3"/>
        <v>65</v>
      </c>
      <c r="W12" s="71">
        <f t="shared" si="3"/>
        <v>87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1530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10480</v>
      </c>
      <c r="E13" s="72">
        <f t="shared" si="6"/>
        <v>8990</v>
      </c>
      <c r="F13" s="72">
        <f t="shared" si="6"/>
        <v>10920</v>
      </c>
      <c r="G13" s="72">
        <f t="shared" si="6"/>
        <v>21570</v>
      </c>
      <c r="H13" s="72">
        <f t="shared" si="6"/>
        <v>16980</v>
      </c>
      <c r="I13" s="72">
        <f t="shared" si="6"/>
        <v>11300</v>
      </c>
      <c r="J13" s="72">
        <f t="shared" si="6"/>
        <v>9520</v>
      </c>
      <c r="K13" s="72">
        <f t="shared" si="6"/>
        <v>13500</v>
      </c>
      <c r="L13" s="72">
        <f t="shared" si="6"/>
        <v>7870</v>
      </c>
      <c r="M13" s="72">
        <f t="shared" si="6"/>
        <v>7920</v>
      </c>
      <c r="N13" s="72">
        <f t="shared" si="6"/>
        <v>4800</v>
      </c>
      <c r="O13" s="72">
        <f t="shared" si="6"/>
        <v>8280</v>
      </c>
      <c r="P13" s="72">
        <f t="shared" si="6"/>
        <v>7480</v>
      </c>
      <c r="Q13" s="72">
        <f t="shared" si="6"/>
        <v>4080</v>
      </c>
      <c r="R13" s="72">
        <f t="shared" si="6"/>
        <v>9010</v>
      </c>
      <c r="S13" s="72">
        <f t="shared" si="6"/>
        <v>8160</v>
      </c>
      <c r="T13" s="72">
        <f t="shared" si="6"/>
        <v>11770</v>
      </c>
      <c r="U13" s="72">
        <f t="shared" si="6"/>
        <v>19110</v>
      </c>
      <c r="V13" s="72">
        <f t="shared" si="6"/>
        <v>33390</v>
      </c>
      <c r="W13" s="72">
        <f t="shared" si="6"/>
        <v>45446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270576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128</v>
      </c>
      <c r="G14" s="71">
        <f t="shared" si="8"/>
        <v>202</v>
      </c>
      <c r="H14" s="71">
        <f t="shared" si="8"/>
        <v>214</v>
      </c>
      <c r="I14" s="71">
        <f t="shared" si="8"/>
        <v>210</v>
      </c>
      <c r="J14" s="71">
        <f t="shared" si="8"/>
        <v>233</v>
      </c>
      <c r="K14" s="71">
        <f t="shared" si="8"/>
        <v>286</v>
      </c>
      <c r="L14" s="71">
        <f t="shared" si="8"/>
        <v>333</v>
      </c>
      <c r="M14" s="71">
        <f t="shared" si="8"/>
        <v>334</v>
      </c>
      <c r="N14" s="71">
        <f t="shared" si="8"/>
        <v>315</v>
      </c>
      <c r="O14" s="71">
        <f t="shared" si="8"/>
        <v>371</v>
      </c>
      <c r="P14" s="71">
        <f t="shared" si="8"/>
        <v>320</v>
      </c>
      <c r="Q14" s="71">
        <f t="shared" si="8"/>
        <v>88</v>
      </c>
      <c r="R14" s="71">
        <f t="shared" si="8"/>
        <v>123</v>
      </c>
      <c r="S14" s="71">
        <f t="shared" si="8"/>
        <v>0</v>
      </c>
      <c r="T14" s="71">
        <f t="shared" si="8"/>
        <v>25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3182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15330</v>
      </c>
      <c r="G15" s="72">
        <f t="shared" si="10"/>
        <v>36538</v>
      </c>
      <c r="H15" s="72">
        <f t="shared" si="10"/>
        <v>40947</v>
      </c>
      <c r="I15" s="72">
        <f t="shared" si="10"/>
        <v>40238</v>
      </c>
      <c r="J15" s="72">
        <f t="shared" si="10"/>
        <v>39644</v>
      </c>
      <c r="K15" s="72">
        <f t="shared" si="10"/>
        <v>52100</v>
      </c>
      <c r="L15" s="72">
        <f t="shared" si="10"/>
        <v>65570</v>
      </c>
      <c r="M15" s="72">
        <f t="shared" si="10"/>
        <v>65740</v>
      </c>
      <c r="N15" s="72">
        <f t="shared" si="10"/>
        <v>59616</v>
      </c>
      <c r="O15" s="72">
        <f t="shared" si="10"/>
        <v>58230</v>
      </c>
      <c r="P15" s="72">
        <f t="shared" si="10"/>
        <v>53011</v>
      </c>
      <c r="Q15" s="72">
        <f t="shared" si="10"/>
        <v>4075</v>
      </c>
      <c r="R15" s="72">
        <f t="shared" si="10"/>
        <v>5456</v>
      </c>
      <c r="S15" s="72">
        <f t="shared" si="10"/>
        <v>0</v>
      </c>
      <c r="T15" s="72">
        <f t="shared" si="10"/>
        <v>1103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537598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15</v>
      </c>
      <c r="K16" s="71">
        <f t="shared" si="12"/>
        <v>118</v>
      </c>
      <c r="L16" s="71">
        <f t="shared" si="12"/>
        <v>182</v>
      </c>
      <c r="M16" s="71">
        <f t="shared" si="12"/>
        <v>100</v>
      </c>
      <c r="N16" s="71">
        <f t="shared" si="12"/>
        <v>102</v>
      </c>
      <c r="O16" s="71">
        <f t="shared" si="12"/>
        <v>85</v>
      </c>
      <c r="P16" s="71">
        <f t="shared" si="12"/>
        <v>150</v>
      </c>
      <c r="Q16" s="71">
        <f t="shared" si="12"/>
        <v>345</v>
      </c>
      <c r="R16" s="71">
        <f t="shared" si="12"/>
        <v>29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1126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3600</v>
      </c>
      <c r="K17" s="72">
        <f t="shared" si="14"/>
        <v>28320</v>
      </c>
      <c r="L17" s="72">
        <f t="shared" si="14"/>
        <v>43680</v>
      </c>
      <c r="M17" s="72">
        <f t="shared" si="14"/>
        <v>24000</v>
      </c>
      <c r="N17" s="72">
        <f t="shared" si="14"/>
        <v>24480</v>
      </c>
      <c r="O17" s="72">
        <f t="shared" si="14"/>
        <v>20400</v>
      </c>
      <c r="P17" s="72">
        <f t="shared" si="14"/>
        <v>33000</v>
      </c>
      <c r="Q17" s="72">
        <f t="shared" si="14"/>
        <v>75900</v>
      </c>
      <c r="R17" s="72">
        <f t="shared" si="14"/>
        <v>6380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259760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0</v>
      </c>
      <c r="Q18" s="71">
        <f t="shared" si="16"/>
        <v>235</v>
      </c>
      <c r="R18" s="71">
        <f t="shared" si="16"/>
        <v>446</v>
      </c>
      <c r="S18" s="71">
        <f t="shared" si="16"/>
        <v>284</v>
      </c>
      <c r="T18" s="71">
        <f t="shared" si="16"/>
        <v>191</v>
      </c>
      <c r="U18" s="71">
        <f t="shared" si="16"/>
        <v>1067</v>
      </c>
      <c r="V18" s="71">
        <f t="shared" si="16"/>
        <v>732</v>
      </c>
      <c r="W18" s="71">
        <f t="shared" si="16"/>
        <v>717</v>
      </c>
      <c r="X18" s="18">
        <f t="shared" si="16"/>
        <v>523</v>
      </c>
      <c r="Y18" s="18">
        <f t="shared" si="16"/>
        <v>503</v>
      </c>
      <c r="Z18" s="18">
        <f t="shared" si="16"/>
        <v>14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4712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0</v>
      </c>
      <c r="Q19" s="72">
        <f t="shared" si="18"/>
        <v>84600</v>
      </c>
      <c r="R19" s="72">
        <f t="shared" si="18"/>
        <v>160560</v>
      </c>
      <c r="S19" s="72">
        <f t="shared" si="18"/>
        <v>104532</v>
      </c>
      <c r="T19" s="72">
        <f t="shared" si="18"/>
        <v>91992</v>
      </c>
      <c r="U19" s="72">
        <f t="shared" si="18"/>
        <v>672868</v>
      </c>
      <c r="V19" s="72">
        <f t="shared" si="18"/>
        <v>467074</v>
      </c>
      <c r="W19" s="72">
        <f t="shared" si="18"/>
        <v>498273</v>
      </c>
      <c r="X19" s="19">
        <f t="shared" si="18"/>
        <v>315373.3</v>
      </c>
      <c r="Y19" s="19">
        <f t="shared" si="18"/>
        <v>328120.44</v>
      </c>
      <c r="Z19" s="19">
        <f t="shared" si="18"/>
        <v>12702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2736094.7399999998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544</v>
      </c>
      <c r="AA20" s="18">
        <f t="shared" si="20"/>
        <v>452</v>
      </c>
      <c r="AB20" s="18">
        <f t="shared" si="20"/>
        <v>486</v>
      </c>
      <c r="AC20" s="18">
        <f t="shared" si="20"/>
        <v>92</v>
      </c>
      <c r="AD20" s="18">
        <f t="shared" si="20"/>
        <v>190</v>
      </c>
      <c r="AE20" s="18">
        <f t="shared" si="20"/>
        <v>262</v>
      </c>
      <c r="AF20" s="18">
        <f t="shared" si="20"/>
        <v>159</v>
      </c>
      <c r="AG20" s="18">
        <f t="shared" ref="AG20:AH20" si="21">AG71+AG122</f>
        <v>444</v>
      </c>
      <c r="AH20" s="18">
        <f t="shared" si="21"/>
        <v>323</v>
      </c>
      <c r="AI20" s="18">
        <f t="shared" si="20"/>
        <v>35</v>
      </c>
      <c r="AJ20" s="23">
        <f t="shared" si="5"/>
        <v>2987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425510.61</v>
      </c>
      <c r="AA21" s="19">
        <f t="shared" si="22"/>
        <v>333749</v>
      </c>
      <c r="AB21" s="19">
        <f t="shared" si="22"/>
        <v>494256.36</v>
      </c>
      <c r="AC21" s="19">
        <f t="shared" si="22"/>
        <v>571584.66661555076</v>
      </c>
      <c r="AD21" s="19">
        <f t="shared" si="22"/>
        <v>293056.35399999999</v>
      </c>
      <c r="AE21" s="19">
        <f t="shared" si="22"/>
        <v>361210.99900000001</v>
      </c>
      <c r="AF21" s="19">
        <f t="shared" si="22"/>
        <v>264788.46728723671</v>
      </c>
      <c r="AG21" s="19">
        <f t="shared" ref="AG21:AH21" si="23">AG72+AG123</f>
        <v>861853.61138202343</v>
      </c>
      <c r="AH21" s="19">
        <f t="shared" si="23"/>
        <v>857584.25000000012</v>
      </c>
      <c r="AI21" s="19">
        <f t="shared" si="22"/>
        <v>60939.31</v>
      </c>
      <c r="AJ21" s="24">
        <f t="shared" si="5"/>
        <v>4524533.6282848101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76</v>
      </c>
      <c r="AE22" s="18">
        <f t="shared" si="24"/>
        <v>95</v>
      </c>
      <c r="AF22" s="18">
        <f t="shared" si="24"/>
        <v>174</v>
      </c>
      <c r="AG22" s="18">
        <f t="shared" ref="AG22:AH22" si="25">AG73+AG124</f>
        <v>333</v>
      </c>
      <c r="AH22" s="18">
        <f t="shared" si="25"/>
        <v>104</v>
      </c>
      <c r="AI22" s="18">
        <f t="shared" si="24"/>
        <v>3</v>
      </c>
      <c r="AJ22" s="23">
        <f t="shared" si="5"/>
        <v>785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80252.639999999999</v>
      </c>
      <c r="AE23" s="19">
        <f t="shared" si="26"/>
        <v>96727.51</v>
      </c>
      <c r="AF23" s="19">
        <f t="shared" si="26"/>
        <v>83180.959999999992</v>
      </c>
      <c r="AG23" s="19">
        <f t="shared" ref="AG23:AH23" si="27">AG74+AG125</f>
        <v>195180.95999999996</v>
      </c>
      <c r="AH23" s="19">
        <f t="shared" si="27"/>
        <v>95137.4</v>
      </c>
      <c r="AI23" s="19">
        <f t="shared" si="26"/>
        <v>6999.76</v>
      </c>
      <c r="AJ23" s="24">
        <f t="shared" si="5"/>
        <v>557479.23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22</v>
      </c>
      <c r="E24" s="71">
        <f t="shared" si="28"/>
        <v>25</v>
      </c>
      <c r="F24" s="71">
        <f t="shared" si="28"/>
        <v>19</v>
      </c>
      <c r="G24" s="71">
        <f t="shared" si="28"/>
        <v>28</v>
      </c>
      <c r="H24" s="71">
        <f t="shared" si="28"/>
        <v>54</v>
      </c>
      <c r="I24" s="71">
        <f t="shared" si="28"/>
        <v>65</v>
      </c>
      <c r="J24" s="71">
        <f t="shared" si="28"/>
        <v>86</v>
      </c>
      <c r="K24" s="71">
        <f t="shared" si="28"/>
        <v>78</v>
      </c>
      <c r="L24" s="71">
        <f t="shared" si="28"/>
        <v>38</v>
      </c>
      <c r="M24" s="71">
        <f t="shared" si="28"/>
        <v>16</v>
      </c>
      <c r="N24" s="71">
        <f t="shared" si="28"/>
        <v>38</v>
      </c>
      <c r="O24" s="71">
        <f t="shared" si="28"/>
        <v>20</v>
      </c>
      <c r="P24" s="71">
        <f t="shared" si="28"/>
        <v>14</v>
      </c>
      <c r="Q24" s="71">
        <f t="shared" si="28"/>
        <v>10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513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2900</v>
      </c>
      <c r="E25" s="72">
        <f t="shared" si="30"/>
        <v>3160</v>
      </c>
      <c r="F25" s="72">
        <f t="shared" si="30"/>
        <v>2140</v>
      </c>
      <c r="G25" s="72">
        <f t="shared" si="30"/>
        <v>3610</v>
      </c>
      <c r="H25" s="72">
        <f t="shared" si="30"/>
        <v>7810</v>
      </c>
      <c r="I25" s="72">
        <f t="shared" si="30"/>
        <v>9710</v>
      </c>
      <c r="J25" s="72">
        <f t="shared" si="30"/>
        <v>13230</v>
      </c>
      <c r="K25" s="72">
        <f t="shared" si="30"/>
        <v>11390</v>
      </c>
      <c r="L25" s="72">
        <f t="shared" si="30"/>
        <v>5960</v>
      </c>
      <c r="M25" s="72">
        <f t="shared" si="30"/>
        <v>2300</v>
      </c>
      <c r="N25" s="72">
        <f t="shared" si="30"/>
        <v>5450</v>
      </c>
      <c r="O25" s="72">
        <f t="shared" si="30"/>
        <v>2800</v>
      </c>
      <c r="P25" s="72">
        <f t="shared" si="30"/>
        <v>1760</v>
      </c>
      <c r="Q25" s="72">
        <f t="shared" si="30"/>
        <v>1390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73610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150</v>
      </c>
      <c r="E26" s="71">
        <f t="shared" si="32"/>
        <v>160</v>
      </c>
      <c r="F26" s="71">
        <f t="shared" si="32"/>
        <v>124</v>
      </c>
      <c r="G26" s="71">
        <f t="shared" si="32"/>
        <v>131</v>
      </c>
      <c r="H26" s="71">
        <f t="shared" si="32"/>
        <v>144</v>
      </c>
      <c r="I26" s="71">
        <f t="shared" si="32"/>
        <v>100</v>
      </c>
      <c r="J26" s="71">
        <f t="shared" si="32"/>
        <v>120</v>
      </c>
      <c r="K26" s="71">
        <f t="shared" si="32"/>
        <v>0</v>
      </c>
      <c r="L26" s="71">
        <f t="shared" si="32"/>
        <v>0</v>
      </c>
      <c r="M26" s="71">
        <f t="shared" si="32"/>
        <v>0</v>
      </c>
      <c r="N26" s="71">
        <f t="shared" si="32"/>
        <v>0</v>
      </c>
      <c r="O26" s="71">
        <f t="shared" si="32"/>
        <v>131</v>
      </c>
      <c r="P26" s="71">
        <f t="shared" si="32"/>
        <v>0</v>
      </c>
      <c r="Q26" s="71">
        <f t="shared" si="32"/>
        <v>0</v>
      </c>
      <c r="R26" s="71">
        <f t="shared" si="32"/>
        <v>0</v>
      </c>
      <c r="S26" s="71">
        <f t="shared" si="32"/>
        <v>184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1244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21000</v>
      </c>
      <c r="E27" s="72">
        <f t="shared" si="34"/>
        <v>22400</v>
      </c>
      <c r="F27" s="72">
        <f t="shared" si="34"/>
        <v>17360</v>
      </c>
      <c r="G27" s="72">
        <f t="shared" si="34"/>
        <v>18340</v>
      </c>
      <c r="H27" s="72">
        <f t="shared" si="34"/>
        <v>21600</v>
      </c>
      <c r="I27" s="72">
        <f t="shared" si="34"/>
        <v>15000</v>
      </c>
      <c r="J27" s="72">
        <f t="shared" si="34"/>
        <v>18000</v>
      </c>
      <c r="K27" s="72">
        <f t="shared" si="34"/>
        <v>0</v>
      </c>
      <c r="L27" s="72">
        <f t="shared" si="34"/>
        <v>0</v>
      </c>
      <c r="M27" s="72">
        <f t="shared" si="34"/>
        <v>0</v>
      </c>
      <c r="N27" s="72">
        <f t="shared" si="34"/>
        <v>0</v>
      </c>
      <c r="O27" s="72">
        <f t="shared" si="34"/>
        <v>19650</v>
      </c>
      <c r="P27" s="72">
        <f t="shared" si="34"/>
        <v>0</v>
      </c>
      <c r="Q27" s="72">
        <f t="shared" si="34"/>
        <v>0</v>
      </c>
      <c r="R27" s="72">
        <f t="shared" si="34"/>
        <v>0</v>
      </c>
      <c r="S27" s="72">
        <f t="shared" si="34"/>
        <v>8280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161630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0</v>
      </c>
      <c r="N28" s="71">
        <f t="shared" si="36"/>
        <v>0</v>
      </c>
      <c r="O28" s="71">
        <f t="shared" si="36"/>
        <v>0</v>
      </c>
      <c r="P28" s="71">
        <f t="shared" si="36"/>
        <v>1</v>
      </c>
      <c r="Q28" s="71">
        <f t="shared" si="36"/>
        <v>0</v>
      </c>
      <c r="R28" s="71">
        <f t="shared" si="36"/>
        <v>1</v>
      </c>
      <c r="S28" s="71">
        <f t="shared" si="36"/>
        <v>1</v>
      </c>
      <c r="T28" s="71">
        <f t="shared" si="36"/>
        <v>0</v>
      </c>
      <c r="U28" s="71">
        <f t="shared" si="36"/>
        <v>0</v>
      </c>
      <c r="V28" s="71">
        <f t="shared" si="36"/>
        <v>1</v>
      </c>
      <c r="W28" s="71">
        <f t="shared" si="36"/>
        <v>0</v>
      </c>
      <c r="X28" s="18">
        <f t="shared" si="36"/>
        <v>0</v>
      </c>
      <c r="Y28" s="18">
        <f t="shared" si="36"/>
        <v>0</v>
      </c>
      <c r="Z28" s="18">
        <f t="shared" si="36"/>
        <v>0</v>
      </c>
      <c r="AA28" s="18">
        <f t="shared" si="36"/>
        <v>0</v>
      </c>
      <c r="AB28" s="18">
        <f t="shared" si="36"/>
        <v>0</v>
      </c>
      <c r="AC28" s="18">
        <f t="shared" si="36"/>
        <v>0</v>
      </c>
      <c r="AD28" s="18">
        <f t="shared" si="36"/>
        <v>0</v>
      </c>
      <c r="AE28" s="18">
        <f t="shared" si="36"/>
        <v>0</v>
      </c>
      <c r="AF28" s="18">
        <f t="shared" si="36"/>
        <v>0</v>
      </c>
      <c r="AG28" s="18">
        <f t="shared" ref="AG28:AH28" si="37">AG79+AG130</f>
        <v>0</v>
      </c>
      <c r="AH28" s="18">
        <f t="shared" si="37"/>
        <v>0</v>
      </c>
      <c r="AI28" s="18">
        <f t="shared" si="36"/>
        <v>0</v>
      </c>
      <c r="AJ28" s="23">
        <f t="shared" si="5"/>
        <v>4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0</v>
      </c>
      <c r="N29" s="72">
        <f t="shared" si="38"/>
        <v>0</v>
      </c>
      <c r="O29" s="72">
        <f t="shared" si="38"/>
        <v>0</v>
      </c>
      <c r="P29" s="72">
        <f t="shared" si="38"/>
        <v>150</v>
      </c>
      <c r="Q29" s="72">
        <f t="shared" si="38"/>
        <v>0</v>
      </c>
      <c r="R29" s="72">
        <f t="shared" si="38"/>
        <v>120</v>
      </c>
      <c r="S29" s="72">
        <f t="shared" si="38"/>
        <v>200</v>
      </c>
      <c r="T29" s="72">
        <f t="shared" si="38"/>
        <v>0</v>
      </c>
      <c r="U29" s="72">
        <f t="shared" si="38"/>
        <v>0</v>
      </c>
      <c r="V29" s="72">
        <f t="shared" si="38"/>
        <v>200</v>
      </c>
      <c r="W29" s="72">
        <f t="shared" si="38"/>
        <v>0</v>
      </c>
      <c r="X29" s="19">
        <f t="shared" si="38"/>
        <v>0</v>
      </c>
      <c r="Y29" s="19">
        <f t="shared" si="38"/>
        <v>0</v>
      </c>
      <c r="Z29" s="19">
        <f t="shared" si="38"/>
        <v>0</v>
      </c>
      <c r="AA29" s="19">
        <f t="shared" si="38"/>
        <v>0</v>
      </c>
      <c r="AB29" s="19">
        <f t="shared" si="38"/>
        <v>0</v>
      </c>
      <c r="AC29" s="19">
        <f t="shared" si="38"/>
        <v>0</v>
      </c>
      <c r="AD29" s="19">
        <f t="shared" si="38"/>
        <v>0</v>
      </c>
      <c r="AE29" s="19">
        <f t="shared" si="38"/>
        <v>0</v>
      </c>
      <c r="AF29" s="19">
        <f t="shared" si="38"/>
        <v>0</v>
      </c>
      <c r="AG29" s="19">
        <f t="shared" ref="AG29:AH29" si="39">AG80+AG131</f>
        <v>0</v>
      </c>
      <c r="AH29" s="19">
        <f t="shared" si="39"/>
        <v>0</v>
      </c>
      <c r="AI29" s="19">
        <f t="shared" si="38"/>
        <v>0</v>
      </c>
      <c r="AJ29" s="24">
        <f t="shared" si="5"/>
        <v>670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163</v>
      </c>
      <c r="S30" s="71">
        <f t="shared" si="40"/>
        <v>209</v>
      </c>
      <c r="T30" s="71">
        <f t="shared" si="40"/>
        <v>198</v>
      </c>
      <c r="U30" s="71">
        <f t="shared" si="40"/>
        <v>664</v>
      </c>
      <c r="V30" s="71">
        <f t="shared" si="40"/>
        <v>253</v>
      </c>
      <c r="W30" s="71">
        <f t="shared" si="40"/>
        <v>171</v>
      </c>
      <c r="X30" s="18">
        <f t="shared" si="40"/>
        <v>97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1755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35430</v>
      </c>
      <c r="S31" s="72">
        <f t="shared" si="42"/>
        <v>43890</v>
      </c>
      <c r="T31" s="72">
        <f t="shared" si="42"/>
        <v>41878</v>
      </c>
      <c r="U31" s="72">
        <f t="shared" si="42"/>
        <v>160479</v>
      </c>
      <c r="V31" s="72">
        <f t="shared" si="42"/>
        <v>63125</v>
      </c>
      <c r="W31" s="72">
        <f t="shared" si="42"/>
        <v>42687.5</v>
      </c>
      <c r="X31" s="19">
        <f t="shared" si="42"/>
        <v>24250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411739.5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0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0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275</v>
      </c>
      <c r="Z34" s="18">
        <f t="shared" si="48"/>
        <v>294</v>
      </c>
      <c r="AA34" s="18">
        <f t="shared" si="48"/>
        <v>430</v>
      </c>
      <c r="AB34" s="18">
        <f t="shared" si="48"/>
        <v>303</v>
      </c>
      <c r="AC34" s="18">
        <f t="shared" si="48"/>
        <v>316</v>
      </c>
      <c r="AD34" s="18">
        <f t="shared" si="48"/>
        <v>385</v>
      </c>
      <c r="AE34" s="18">
        <f t="shared" si="48"/>
        <v>104</v>
      </c>
      <c r="AF34" s="18">
        <f t="shared" si="48"/>
        <v>82</v>
      </c>
      <c r="AG34" s="18">
        <f t="shared" ref="AG34:AH34" si="49">AG85+AG136</f>
        <v>106</v>
      </c>
      <c r="AH34" s="18">
        <f t="shared" si="49"/>
        <v>129</v>
      </c>
      <c r="AI34" s="18">
        <f t="shared" si="48"/>
        <v>0</v>
      </c>
      <c r="AJ34" s="23">
        <f t="shared" si="5"/>
        <v>2424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82850</v>
      </c>
      <c r="Z35" s="19">
        <f t="shared" si="50"/>
        <v>89480</v>
      </c>
      <c r="AA35" s="19">
        <f t="shared" si="50"/>
        <v>149350</v>
      </c>
      <c r="AB35" s="19">
        <f t="shared" si="50"/>
        <v>109600</v>
      </c>
      <c r="AC35" s="19">
        <f t="shared" si="50"/>
        <v>120750</v>
      </c>
      <c r="AD35" s="19">
        <f t="shared" si="50"/>
        <v>152250</v>
      </c>
      <c r="AE35" s="19">
        <f t="shared" si="50"/>
        <v>38100</v>
      </c>
      <c r="AF35" s="19">
        <f t="shared" si="50"/>
        <v>33850</v>
      </c>
      <c r="AG35" s="19">
        <f t="shared" ref="AG35:AH35" si="51">AG86+AG137</f>
        <v>51700</v>
      </c>
      <c r="AH35" s="19">
        <f t="shared" si="51"/>
        <v>56050</v>
      </c>
      <c r="AI35" s="19">
        <f t="shared" si="50"/>
        <v>0</v>
      </c>
      <c r="AJ35" s="24">
        <f t="shared" si="5"/>
        <v>883980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0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0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0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0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0</v>
      </c>
      <c r="AE38" s="18">
        <f t="shared" si="56"/>
        <v>156</v>
      </c>
      <c r="AF38" s="18">
        <f t="shared" si="56"/>
        <v>0</v>
      </c>
      <c r="AG38" s="18">
        <f t="shared" ref="AG38:AH38" si="57">AG89+AG140</f>
        <v>192</v>
      </c>
      <c r="AH38" s="18">
        <f t="shared" si="57"/>
        <v>0</v>
      </c>
      <c r="AI38" s="18">
        <f t="shared" si="56"/>
        <v>0</v>
      </c>
      <c r="AJ38" s="23">
        <f t="shared" si="5"/>
        <v>348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0</v>
      </c>
      <c r="AE39" s="19">
        <f t="shared" si="58"/>
        <v>72696</v>
      </c>
      <c r="AF39" s="19">
        <f t="shared" si="58"/>
        <v>0</v>
      </c>
      <c r="AG39" s="19">
        <f t="shared" ref="AG39:AH39" si="59">AG90+AG141</f>
        <v>89472</v>
      </c>
      <c r="AH39" s="19">
        <f t="shared" si="59"/>
        <v>0</v>
      </c>
      <c r="AI39" s="19">
        <f t="shared" si="58"/>
        <v>0</v>
      </c>
      <c r="AJ39" s="24">
        <f t="shared" si="5"/>
        <v>162168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10</v>
      </c>
      <c r="T40" s="71">
        <f t="shared" si="60"/>
        <v>12</v>
      </c>
      <c r="U40" s="71">
        <f t="shared" si="60"/>
        <v>2013</v>
      </c>
      <c r="V40" s="71">
        <f t="shared" si="60"/>
        <v>207</v>
      </c>
      <c r="W40" s="71">
        <f t="shared" si="60"/>
        <v>1140</v>
      </c>
      <c r="X40" s="18">
        <f t="shared" si="60"/>
        <v>301</v>
      </c>
      <c r="Y40" s="18">
        <f t="shared" si="60"/>
        <v>529</v>
      </c>
      <c r="Z40" s="18">
        <f t="shared" si="60"/>
        <v>192</v>
      </c>
      <c r="AA40" s="18">
        <f t="shared" si="60"/>
        <v>568</v>
      </c>
      <c r="AB40" s="18">
        <f t="shared" si="60"/>
        <v>1116</v>
      </c>
      <c r="AC40" s="18">
        <f t="shared" si="60"/>
        <v>1651</v>
      </c>
      <c r="AD40" s="18">
        <f t="shared" si="60"/>
        <v>1492</v>
      </c>
      <c r="AE40" s="18">
        <f t="shared" si="60"/>
        <v>1296</v>
      </c>
      <c r="AF40" s="18">
        <f t="shared" si="60"/>
        <v>1408</v>
      </c>
      <c r="AG40" s="18">
        <f t="shared" ref="AG40:AH40" si="61">AG91+AG142</f>
        <v>1828</v>
      </c>
      <c r="AH40" s="18">
        <f t="shared" si="61"/>
        <v>1710</v>
      </c>
      <c r="AI40" s="18">
        <f t="shared" si="60"/>
        <v>8</v>
      </c>
      <c r="AJ40" s="23">
        <f t="shared" si="5"/>
        <v>15481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318</v>
      </c>
      <c r="T41" s="72">
        <f t="shared" si="62"/>
        <v>426</v>
      </c>
      <c r="U41" s="72">
        <f t="shared" si="62"/>
        <v>135121</v>
      </c>
      <c r="V41" s="72">
        <f t="shared" si="62"/>
        <v>22537</v>
      </c>
      <c r="W41" s="72">
        <f t="shared" si="62"/>
        <v>136140</v>
      </c>
      <c r="X41" s="19">
        <f t="shared" si="62"/>
        <v>41075</v>
      </c>
      <c r="Y41" s="19">
        <f t="shared" si="62"/>
        <v>68497</v>
      </c>
      <c r="Z41" s="19">
        <f t="shared" si="62"/>
        <v>28069</v>
      </c>
      <c r="AA41" s="19">
        <f t="shared" si="62"/>
        <v>72260.800000000003</v>
      </c>
      <c r="AB41" s="19">
        <f t="shared" si="62"/>
        <v>152813.75</v>
      </c>
      <c r="AC41" s="19">
        <f t="shared" si="62"/>
        <v>228185.25</v>
      </c>
      <c r="AD41" s="19">
        <f t="shared" si="62"/>
        <v>215731.33000000002</v>
      </c>
      <c r="AE41" s="19">
        <f t="shared" si="62"/>
        <v>245233.72999999998</v>
      </c>
      <c r="AF41" s="19">
        <f t="shared" si="62"/>
        <v>288940.73</v>
      </c>
      <c r="AG41" s="19">
        <f t="shared" ref="AG41:AH41" si="63">AG92+AG143</f>
        <v>494319.76000000007</v>
      </c>
      <c r="AH41" s="19">
        <f t="shared" si="63"/>
        <v>517950.61</v>
      </c>
      <c r="AI41" s="19">
        <f t="shared" si="62"/>
        <v>3814.54</v>
      </c>
      <c r="AJ41" s="24">
        <f t="shared" si="5"/>
        <v>2651433.5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267</v>
      </c>
      <c r="X44" s="18">
        <f t="shared" si="68"/>
        <v>426</v>
      </c>
      <c r="Y44" s="18">
        <f t="shared" si="68"/>
        <v>490</v>
      </c>
      <c r="Z44" s="18">
        <f t="shared" si="68"/>
        <v>509</v>
      </c>
      <c r="AA44" s="18">
        <f t="shared" si="68"/>
        <v>415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2107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36741</v>
      </c>
      <c r="X45" s="19">
        <f t="shared" si="70"/>
        <v>58541</v>
      </c>
      <c r="Y45" s="19">
        <f t="shared" si="70"/>
        <v>67404</v>
      </c>
      <c r="Z45" s="19">
        <f t="shared" si="70"/>
        <v>69940.5</v>
      </c>
      <c r="AA45" s="19">
        <f t="shared" si="70"/>
        <v>57117.5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289744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0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0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23</v>
      </c>
      <c r="AH48" s="116">
        <f t="shared" si="77"/>
        <v>225</v>
      </c>
      <c r="AI48" s="116">
        <f t="shared" si="76"/>
        <v>13</v>
      </c>
      <c r="AJ48" s="116">
        <f t="shared" si="5"/>
        <v>261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13306.5</v>
      </c>
      <c r="AH49" s="117">
        <f t="shared" si="79"/>
        <v>81758.679999999993</v>
      </c>
      <c r="AI49" s="117">
        <f t="shared" si="78"/>
        <v>6293.7300000000005</v>
      </c>
      <c r="AJ49" s="117">
        <f t="shared" si="5"/>
        <v>101358.90999999999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65</v>
      </c>
      <c r="AC50" s="18">
        <f t="shared" si="80"/>
        <v>21</v>
      </c>
      <c r="AD50" s="18">
        <f t="shared" si="80"/>
        <v>80</v>
      </c>
      <c r="AE50" s="18">
        <f t="shared" si="80"/>
        <v>91</v>
      </c>
      <c r="AF50" s="18">
        <f t="shared" si="80"/>
        <v>227</v>
      </c>
      <c r="AG50" s="18">
        <f t="shared" ref="AG50:AH50" si="81">AG101+AG152</f>
        <v>211</v>
      </c>
      <c r="AH50" s="18">
        <f t="shared" si="81"/>
        <v>461</v>
      </c>
      <c r="AI50" s="18">
        <f t="shared" si="80"/>
        <v>195</v>
      </c>
      <c r="AJ50" s="23">
        <f t="shared" si="5"/>
        <v>1351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10920</v>
      </c>
      <c r="AC51" s="19">
        <f t="shared" si="82"/>
        <v>3552</v>
      </c>
      <c r="AD51" s="19">
        <f t="shared" si="82"/>
        <v>13644</v>
      </c>
      <c r="AE51" s="19">
        <f t="shared" si="82"/>
        <v>15990</v>
      </c>
      <c r="AF51" s="19">
        <f t="shared" si="82"/>
        <v>17435</v>
      </c>
      <c r="AG51" s="19">
        <f t="shared" ref="AG51:AH51" si="83">AG102+AG153</f>
        <v>35941</v>
      </c>
      <c r="AH51" s="19">
        <f t="shared" si="83"/>
        <v>49123.63</v>
      </c>
      <c r="AI51" s="19">
        <f t="shared" si="82"/>
        <v>8390.8380754422342</v>
      </c>
      <c r="AJ51" s="24">
        <f t="shared" si="5"/>
        <v>154996.46807544224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266</v>
      </c>
      <c r="E60" s="62">
        <f t="shared" ref="E60:AI60" si="84">E63+E65+E67+E69+E71+E73+E75+E77+E79+E81+E83+E85+E87+E89+E91+E93+E95+E97+E99+E101</f>
        <v>266</v>
      </c>
      <c r="F60" s="62">
        <f t="shared" si="84"/>
        <v>369</v>
      </c>
      <c r="G60" s="62">
        <f t="shared" si="84"/>
        <v>554</v>
      </c>
      <c r="H60" s="62">
        <f t="shared" si="84"/>
        <v>562</v>
      </c>
      <c r="I60" s="62">
        <f t="shared" si="84"/>
        <v>467</v>
      </c>
      <c r="J60" s="62">
        <f t="shared" si="84"/>
        <v>526</v>
      </c>
      <c r="K60" s="62">
        <f t="shared" si="84"/>
        <v>578</v>
      </c>
      <c r="L60" s="62">
        <f t="shared" si="84"/>
        <v>612</v>
      </c>
      <c r="M60" s="62">
        <f t="shared" si="84"/>
        <v>510</v>
      </c>
      <c r="N60" s="62">
        <f t="shared" si="84"/>
        <v>491</v>
      </c>
      <c r="O60" s="62">
        <f t="shared" si="84"/>
        <v>665</v>
      </c>
      <c r="P60" s="62">
        <f t="shared" si="84"/>
        <v>529</v>
      </c>
      <c r="Q60" s="62">
        <f t="shared" si="84"/>
        <v>702</v>
      </c>
      <c r="R60" s="62">
        <f t="shared" si="84"/>
        <v>816</v>
      </c>
      <c r="S60" s="62">
        <f t="shared" si="84"/>
        <v>736</v>
      </c>
      <c r="T60" s="62">
        <f t="shared" si="84"/>
        <v>480</v>
      </c>
      <c r="U60" s="62">
        <f t="shared" si="84"/>
        <v>3809</v>
      </c>
      <c r="V60" s="62">
        <f t="shared" si="84"/>
        <v>1258</v>
      </c>
      <c r="W60" s="62">
        <f t="shared" si="84"/>
        <v>2382</v>
      </c>
      <c r="X60" s="62">
        <f t="shared" si="84"/>
        <v>1347</v>
      </c>
      <c r="Y60" s="62">
        <f t="shared" si="84"/>
        <v>1797</v>
      </c>
      <c r="Z60" s="62">
        <f t="shared" si="84"/>
        <v>1553</v>
      </c>
      <c r="AA60" s="62">
        <f t="shared" si="84"/>
        <v>1865</v>
      </c>
      <c r="AB60" s="62">
        <f t="shared" si="84"/>
        <v>1970</v>
      </c>
      <c r="AC60" s="62">
        <f t="shared" si="84"/>
        <v>2080</v>
      </c>
      <c r="AD60" s="62">
        <f t="shared" si="84"/>
        <v>2223</v>
      </c>
      <c r="AE60" s="62">
        <f t="shared" si="84"/>
        <v>2004</v>
      </c>
      <c r="AF60" s="62">
        <f t="shared" si="84"/>
        <v>2050</v>
      </c>
      <c r="AG60" s="62">
        <f t="shared" ref="AG60:AH60" si="85">AG63+AG65+AG67+AG69+AG71+AG73+AG75+AG77+AG79+AG81+AG83+AG85+AG87+AG89+AG91+AG93+AG95+AG97+AG99+AG101</f>
        <v>3137</v>
      </c>
      <c r="AH60" s="62">
        <f t="shared" si="85"/>
        <v>2952</v>
      </c>
      <c r="AI60" s="62">
        <f t="shared" si="84"/>
        <v>254</v>
      </c>
      <c r="AJ60" s="41">
        <f>SUM(D60:AI60)</f>
        <v>39810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34380</v>
      </c>
      <c r="E61" s="63">
        <f t="shared" ref="E61:AI61" si="86">E64+E66+E68+E70+E72+E74+E76+E78+E80+E82+E84+E86+E88+E90+E92+E94+E96+E98+E100+E102</f>
        <v>34550</v>
      </c>
      <c r="F61" s="63">
        <f t="shared" si="86"/>
        <v>45750</v>
      </c>
      <c r="G61" s="63">
        <f t="shared" si="86"/>
        <v>80058</v>
      </c>
      <c r="H61" s="63">
        <f t="shared" si="86"/>
        <v>87337</v>
      </c>
      <c r="I61" s="63">
        <f t="shared" si="86"/>
        <v>76248</v>
      </c>
      <c r="J61" s="63">
        <f t="shared" si="86"/>
        <v>83994</v>
      </c>
      <c r="K61" s="63">
        <f t="shared" si="86"/>
        <v>105310</v>
      </c>
      <c r="L61" s="63">
        <f t="shared" si="86"/>
        <v>123080</v>
      </c>
      <c r="M61" s="63">
        <f t="shared" si="86"/>
        <v>99960</v>
      </c>
      <c r="N61" s="63">
        <f t="shared" si="86"/>
        <v>94346</v>
      </c>
      <c r="O61" s="63">
        <f t="shared" si="86"/>
        <v>109360</v>
      </c>
      <c r="P61" s="63">
        <f t="shared" si="86"/>
        <v>95401</v>
      </c>
      <c r="Q61" s="63">
        <f t="shared" si="86"/>
        <v>170045</v>
      </c>
      <c r="R61" s="63">
        <f t="shared" si="86"/>
        <v>216956</v>
      </c>
      <c r="S61" s="63">
        <f t="shared" si="86"/>
        <v>165380</v>
      </c>
      <c r="T61" s="63">
        <f t="shared" si="86"/>
        <v>147169</v>
      </c>
      <c r="U61" s="63">
        <f t="shared" si="86"/>
        <v>987578</v>
      </c>
      <c r="V61" s="63">
        <f t="shared" si="86"/>
        <v>586326</v>
      </c>
      <c r="W61" s="63">
        <f t="shared" si="86"/>
        <v>759287.5</v>
      </c>
      <c r="X61" s="63">
        <f t="shared" si="86"/>
        <v>439239.3</v>
      </c>
      <c r="Y61" s="63">
        <f t="shared" si="86"/>
        <v>546871.43999999994</v>
      </c>
      <c r="Z61" s="63">
        <f t="shared" si="86"/>
        <v>625702.11</v>
      </c>
      <c r="AA61" s="63">
        <f t="shared" si="86"/>
        <v>612477.30000000005</v>
      </c>
      <c r="AB61" s="63">
        <f t="shared" si="86"/>
        <v>767590.11</v>
      </c>
      <c r="AC61" s="63">
        <f t="shared" si="86"/>
        <v>924071.91661555076</v>
      </c>
      <c r="AD61" s="63">
        <f t="shared" si="86"/>
        <v>754934.32400000002</v>
      </c>
      <c r="AE61" s="63">
        <f t="shared" si="86"/>
        <v>829958.23900000006</v>
      </c>
      <c r="AF61" s="63">
        <f t="shared" si="86"/>
        <v>688195.15728723665</v>
      </c>
      <c r="AG61" s="63">
        <f t="shared" ref="AG61:AH61" si="87">AG64+AG66+AG68+AG70+AG72+AG74+AG76+AG78+AG80+AG82+AG84+AG86+AG88+AG90+AG92+AG94+AG96+AG98+AG100+AG102</f>
        <v>1741773.8313820234</v>
      </c>
      <c r="AH61" s="63">
        <f t="shared" si="87"/>
        <v>1657604.57</v>
      </c>
      <c r="AI61" s="63">
        <f t="shared" si="86"/>
        <v>86438.178075442222</v>
      </c>
      <c r="AJ61" s="43">
        <f>SUM(D61:AI61)</f>
        <v>13777371.976360254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94</v>
      </c>
      <c r="E63" s="76">
        <v>81</v>
      </c>
      <c r="F63" s="76">
        <v>98</v>
      </c>
      <c r="G63" s="76">
        <v>193</v>
      </c>
      <c r="H63" s="76">
        <v>150</v>
      </c>
      <c r="I63" s="76">
        <v>92</v>
      </c>
      <c r="J63" s="76">
        <v>72</v>
      </c>
      <c r="K63" s="76">
        <v>96</v>
      </c>
      <c r="L63" s="76">
        <v>59</v>
      </c>
      <c r="M63" s="76">
        <v>60</v>
      </c>
      <c r="N63" s="76">
        <v>36</v>
      </c>
      <c r="O63" s="76">
        <v>58</v>
      </c>
      <c r="P63" s="76">
        <v>44</v>
      </c>
      <c r="Q63" s="76">
        <v>24</v>
      </c>
      <c r="R63" s="76">
        <v>54</v>
      </c>
      <c r="S63" s="76">
        <v>48</v>
      </c>
      <c r="T63" s="76">
        <v>54</v>
      </c>
      <c r="U63" s="76">
        <v>65</v>
      </c>
      <c r="V63" s="76">
        <v>65</v>
      </c>
      <c r="W63" s="76">
        <v>87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2021'!Q9</f>
        <v>0</v>
      </c>
      <c r="AJ63" s="23">
        <f>'Ingreso de Datos 2021'!R9</f>
        <v>0</v>
      </c>
    </row>
    <row r="64" spans="1:38" ht="12.75" customHeight="1" x14ac:dyDescent="0.2">
      <c r="A64" s="171"/>
      <c r="B64" s="148"/>
      <c r="C64" s="58" t="s">
        <v>3</v>
      </c>
      <c r="D64" s="77">
        <v>10480</v>
      </c>
      <c r="E64" s="77">
        <v>8990</v>
      </c>
      <c r="F64" s="77">
        <v>10920</v>
      </c>
      <c r="G64" s="77">
        <v>21570</v>
      </c>
      <c r="H64" s="77">
        <v>16980</v>
      </c>
      <c r="I64" s="77">
        <v>11300</v>
      </c>
      <c r="J64" s="77">
        <v>9520</v>
      </c>
      <c r="K64" s="77">
        <v>13500</v>
      </c>
      <c r="L64" s="77">
        <v>7870</v>
      </c>
      <c r="M64" s="77">
        <v>7920</v>
      </c>
      <c r="N64" s="77">
        <v>4800</v>
      </c>
      <c r="O64" s="77">
        <v>8280</v>
      </c>
      <c r="P64" s="77">
        <v>7480</v>
      </c>
      <c r="Q64" s="77">
        <v>4080</v>
      </c>
      <c r="R64" s="77">
        <v>9010</v>
      </c>
      <c r="S64" s="77">
        <v>8160</v>
      </c>
      <c r="T64" s="77">
        <v>11770</v>
      </c>
      <c r="U64" s="77">
        <v>19110</v>
      </c>
      <c r="V64" s="77">
        <v>33390</v>
      </c>
      <c r="W64" s="77">
        <v>45446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2021'!Q10</f>
        <v>0</v>
      </c>
      <c r="AJ64" s="24">
        <f>'Ingreso de Datos 2021'!R10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128</v>
      </c>
      <c r="G65" s="76">
        <v>202</v>
      </c>
      <c r="H65" s="76">
        <v>214</v>
      </c>
      <c r="I65" s="76">
        <v>210</v>
      </c>
      <c r="J65" s="76">
        <v>233</v>
      </c>
      <c r="K65" s="76">
        <v>286</v>
      </c>
      <c r="L65" s="76">
        <v>333</v>
      </c>
      <c r="M65" s="76">
        <v>334</v>
      </c>
      <c r="N65" s="76">
        <v>315</v>
      </c>
      <c r="O65" s="76">
        <v>371</v>
      </c>
      <c r="P65" s="76">
        <v>320</v>
      </c>
      <c r="Q65" s="76">
        <v>88</v>
      </c>
      <c r="R65" s="76">
        <v>123</v>
      </c>
      <c r="S65" s="76">
        <v>0</v>
      </c>
      <c r="T65" s="76">
        <v>25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2021'!Q11</f>
        <v>0</v>
      </c>
      <c r="AJ65" s="23">
        <f>'Ingreso de Datos 2021'!R11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15330</v>
      </c>
      <c r="G66" s="77">
        <v>36538</v>
      </c>
      <c r="H66" s="77">
        <v>40947</v>
      </c>
      <c r="I66" s="77">
        <v>40238</v>
      </c>
      <c r="J66" s="77">
        <v>39644</v>
      </c>
      <c r="K66" s="77">
        <v>52100</v>
      </c>
      <c r="L66" s="77">
        <v>65570</v>
      </c>
      <c r="M66" s="77">
        <v>65740</v>
      </c>
      <c r="N66" s="77">
        <v>59616</v>
      </c>
      <c r="O66" s="77">
        <v>58230</v>
      </c>
      <c r="P66" s="77">
        <v>53011</v>
      </c>
      <c r="Q66" s="77">
        <v>4075</v>
      </c>
      <c r="R66" s="77">
        <v>5456</v>
      </c>
      <c r="S66" s="77">
        <v>0</v>
      </c>
      <c r="T66" s="77">
        <v>1103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2021'!Q12</f>
        <v>0</v>
      </c>
      <c r="AJ66" s="24">
        <f>'Ingreso de Datos 2021'!R12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15</v>
      </c>
      <c r="K67" s="76">
        <v>118</v>
      </c>
      <c r="L67" s="76">
        <v>182</v>
      </c>
      <c r="M67" s="76">
        <v>100</v>
      </c>
      <c r="N67" s="76">
        <v>102</v>
      </c>
      <c r="O67" s="76">
        <v>85</v>
      </c>
      <c r="P67" s="76">
        <v>150</v>
      </c>
      <c r="Q67" s="76">
        <v>345</v>
      </c>
      <c r="R67" s="76">
        <v>29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2021'!Q13</f>
        <v>0</v>
      </c>
      <c r="AJ67" s="23">
        <f>'Ingreso de Datos 2021'!R13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3600</v>
      </c>
      <c r="K68" s="77">
        <v>28320</v>
      </c>
      <c r="L68" s="77">
        <v>43680</v>
      </c>
      <c r="M68" s="77">
        <v>24000</v>
      </c>
      <c r="N68" s="77">
        <v>24480</v>
      </c>
      <c r="O68" s="77">
        <v>20400</v>
      </c>
      <c r="P68" s="77">
        <v>33000</v>
      </c>
      <c r="Q68" s="77">
        <v>75900</v>
      </c>
      <c r="R68" s="77">
        <v>6380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2021'!Q14</f>
        <v>0</v>
      </c>
      <c r="AJ68" s="24">
        <f>'Ingreso de Datos 2021'!R14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235</v>
      </c>
      <c r="R69" s="76">
        <v>446</v>
      </c>
      <c r="S69" s="76">
        <v>284</v>
      </c>
      <c r="T69" s="76">
        <v>191</v>
      </c>
      <c r="U69" s="76">
        <v>1067</v>
      </c>
      <c r="V69" s="76">
        <v>732</v>
      </c>
      <c r="W69" s="76">
        <v>717</v>
      </c>
      <c r="X69" s="18">
        <v>523</v>
      </c>
      <c r="Y69" s="18">
        <v>503</v>
      </c>
      <c r="Z69" s="18">
        <v>14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2021'!Q15</f>
        <v>0</v>
      </c>
      <c r="AJ69" s="23">
        <f>'Ingreso de Datos 2021'!R15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84600</v>
      </c>
      <c r="R70" s="77">
        <v>160560</v>
      </c>
      <c r="S70" s="77">
        <v>104532</v>
      </c>
      <c r="T70" s="77">
        <v>91992</v>
      </c>
      <c r="U70" s="77">
        <v>672868</v>
      </c>
      <c r="V70" s="77">
        <v>467074</v>
      </c>
      <c r="W70" s="77">
        <v>498273</v>
      </c>
      <c r="X70" s="19">
        <v>315373.3</v>
      </c>
      <c r="Y70" s="19">
        <v>328120.44</v>
      </c>
      <c r="Z70" s="19">
        <v>12702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2021'!Q16</f>
        <v>0</v>
      </c>
      <c r="AJ70" s="24">
        <f>'Ingreso de Datos 2021'!R16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544</v>
      </c>
      <c r="AA71" s="18">
        <v>452</v>
      </c>
      <c r="AB71" s="18">
        <v>486</v>
      </c>
      <c r="AC71" s="18">
        <v>92</v>
      </c>
      <c r="AD71" s="18">
        <v>190</v>
      </c>
      <c r="AE71" s="18">
        <v>262</v>
      </c>
      <c r="AF71" s="18">
        <v>159</v>
      </c>
      <c r="AG71" s="18">
        <v>444</v>
      </c>
      <c r="AH71" s="18">
        <v>323</v>
      </c>
      <c r="AI71" s="18">
        <f>'Ingreso de Datos 2021'!Q17</f>
        <v>35</v>
      </c>
      <c r="AJ71" s="23">
        <f>'Ingreso de Datos 2021'!R17</f>
        <v>301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425510.61</v>
      </c>
      <c r="AA72" s="19">
        <v>333749</v>
      </c>
      <c r="AB72" s="19">
        <v>494256.36</v>
      </c>
      <c r="AC72" s="19">
        <v>571584.66661555076</v>
      </c>
      <c r="AD72" s="19">
        <v>293056.35399999999</v>
      </c>
      <c r="AE72" s="19">
        <v>361210.99900000001</v>
      </c>
      <c r="AF72" s="19">
        <v>264788.46728723671</v>
      </c>
      <c r="AG72" s="19">
        <v>861853.61138202343</v>
      </c>
      <c r="AH72" s="19">
        <v>857584.25000000012</v>
      </c>
      <c r="AI72" s="19">
        <f>'Ingreso de Datos 2021'!Q18</f>
        <v>60939.31</v>
      </c>
      <c r="AJ72" s="24">
        <f>'Ingreso de Datos 2021'!R18</f>
        <v>403329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76</v>
      </c>
      <c r="AE73" s="18">
        <v>95</v>
      </c>
      <c r="AF73" s="18">
        <v>174</v>
      </c>
      <c r="AG73" s="18">
        <v>333</v>
      </c>
      <c r="AH73" s="18">
        <v>104</v>
      </c>
      <c r="AI73" s="18">
        <f>'Ingreso de Datos 2021'!Q19</f>
        <v>3</v>
      </c>
      <c r="AJ73" s="23">
        <f>'Ingreso de Datos 2021'!R19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80252.639999999999</v>
      </c>
      <c r="AE74" s="19">
        <v>96727.51</v>
      </c>
      <c r="AF74" s="19">
        <v>83180.959999999992</v>
      </c>
      <c r="AG74" s="19">
        <v>195180.95999999996</v>
      </c>
      <c r="AH74" s="19">
        <v>95137.4</v>
      </c>
      <c r="AI74" s="19">
        <f>'Ingreso de Datos 2021'!Q20</f>
        <v>6999.76</v>
      </c>
      <c r="AJ74" s="24">
        <f>'Ingreso de Datos 2021'!R20</f>
        <v>0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22</v>
      </c>
      <c r="E75" s="76">
        <v>25</v>
      </c>
      <c r="F75" s="76">
        <v>19</v>
      </c>
      <c r="G75" s="76">
        <v>28</v>
      </c>
      <c r="H75" s="76">
        <v>54</v>
      </c>
      <c r="I75" s="76">
        <v>65</v>
      </c>
      <c r="J75" s="76">
        <v>86</v>
      </c>
      <c r="K75" s="76">
        <v>78</v>
      </c>
      <c r="L75" s="76">
        <v>38</v>
      </c>
      <c r="M75" s="76">
        <v>16</v>
      </c>
      <c r="N75" s="76">
        <v>38</v>
      </c>
      <c r="O75" s="76">
        <v>20</v>
      </c>
      <c r="P75" s="76">
        <v>14</v>
      </c>
      <c r="Q75" s="76">
        <v>10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2021'!Q21</f>
        <v>0</v>
      </c>
      <c r="AJ75" s="23">
        <f>'Ingreso de Datos 2021'!R21</f>
        <v>0</v>
      </c>
    </row>
    <row r="76" spans="1:36" ht="12.75" customHeight="1" x14ac:dyDescent="0.2">
      <c r="A76" s="158"/>
      <c r="B76" s="148"/>
      <c r="C76" s="11" t="s">
        <v>3</v>
      </c>
      <c r="D76" s="77">
        <v>2900</v>
      </c>
      <c r="E76" s="77">
        <v>3160</v>
      </c>
      <c r="F76" s="77">
        <v>2140</v>
      </c>
      <c r="G76" s="77">
        <v>3610</v>
      </c>
      <c r="H76" s="77">
        <v>7810</v>
      </c>
      <c r="I76" s="77">
        <v>9710</v>
      </c>
      <c r="J76" s="77">
        <v>13230</v>
      </c>
      <c r="K76" s="77">
        <v>11390</v>
      </c>
      <c r="L76" s="77">
        <v>5960</v>
      </c>
      <c r="M76" s="77">
        <v>2300</v>
      </c>
      <c r="N76" s="77">
        <v>5450</v>
      </c>
      <c r="O76" s="77">
        <v>2800</v>
      </c>
      <c r="P76" s="77">
        <v>1760</v>
      </c>
      <c r="Q76" s="77">
        <v>1390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2021'!Q22</f>
        <v>0</v>
      </c>
      <c r="AJ76" s="24">
        <f>'Ingreso de Datos 2021'!R22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150</v>
      </c>
      <c r="E77" s="76">
        <v>160</v>
      </c>
      <c r="F77" s="76">
        <v>124</v>
      </c>
      <c r="G77" s="76">
        <v>131</v>
      </c>
      <c r="H77" s="76">
        <v>144</v>
      </c>
      <c r="I77" s="76">
        <v>100</v>
      </c>
      <c r="J77" s="76">
        <v>120</v>
      </c>
      <c r="K77" s="76">
        <v>0</v>
      </c>
      <c r="L77" s="76">
        <v>0</v>
      </c>
      <c r="M77" s="76">
        <v>0</v>
      </c>
      <c r="N77" s="76">
        <v>0</v>
      </c>
      <c r="O77" s="76">
        <v>131</v>
      </c>
      <c r="P77" s="76">
        <v>0</v>
      </c>
      <c r="Q77" s="76">
        <v>0</v>
      </c>
      <c r="R77" s="76">
        <v>0</v>
      </c>
      <c r="S77" s="76">
        <v>184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2021'!Q23</f>
        <v>0</v>
      </c>
      <c r="AJ77" s="23">
        <f>'Ingreso de Datos 2021'!R23</f>
        <v>0</v>
      </c>
    </row>
    <row r="78" spans="1:36" ht="12.75" customHeight="1" x14ac:dyDescent="0.2">
      <c r="A78" s="158"/>
      <c r="B78" s="148"/>
      <c r="C78" s="11" t="s">
        <v>3</v>
      </c>
      <c r="D78" s="77">
        <v>21000</v>
      </c>
      <c r="E78" s="77">
        <v>22400</v>
      </c>
      <c r="F78" s="77">
        <v>17360</v>
      </c>
      <c r="G78" s="77">
        <v>18340</v>
      </c>
      <c r="H78" s="77">
        <v>21600</v>
      </c>
      <c r="I78" s="77">
        <v>15000</v>
      </c>
      <c r="J78" s="77">
        <v>18000</v>
      </c>
      <c r="K78" s="77">
        <v>0</v>
      </c>
      <c r="L78" s="77">
        <v>0</v>
      </c>
      <c r="M78" s="77">
        <v>0</v>
      </c>
      <c r="N78" s="77">
        <v>0</v>
      </c>
      <c r="O78" s="77">
        <v>19650</v>
      </c>
      <c r="P78" s="77">
        <v>0</v>
      </c>
      <c r="Q78" s="77">
        <v>0</v>
      </c>
      <c r="R78" s="77">
        <v>0</v>
      </c>
      <c r="S78" s="77">
        <v>8280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2021'!Q24</f>
        <v>0</v>
      </c>
      <c r="AJ78" s="24">
        <f>'Ingreso de Datos 2021'!R24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1</v>
      </c>
      <c r="Q79" s="76">
        <v>0</v>
      </c>
      <c r="R79" s="76">
        <v>1</v>
      </c>
      <c r="S79" s="76">
        <v>1</v>
      </c>
      <c r="T79" s="76">
        <v>0</v>
      </c>
      <c r="U79" s="76">
        <v>0</v>
      </c>
      <c r="V79" s="76">
        <v>1</v>
      </c>
      <c r="W79" s="76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f>'Ingreso de Datos 2021'!Q25</f>
        <v>0</v>
      </c>
      <c r="AJ79" s="23">
        <f>'Ingreso de Datos 2021'!R25</f>
        <v>0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150</v>
      </c>
      <c r="Q80" s="77">
        <v>0</v>
      </c>
      <c r="R80" s="77">
        <v>120</v>
      </c>
      <c r="S80" s="77">
        <v>200</v>
      </c>
      <c r="T80" s="77">
        <v>0</v>
      </c>
      <c r="U80" s="77">
        <v>0</v>
      </c>
      <c r="V80" s="77">
        <v>200</v>
      </c>
      <c r="W80" s="77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f>'Ingreso de Datos 2021'!Q26</f>
        <v>0</v>
      </c>
      <c r="AJ80" s="24">
        <f>'Ingreso de Datos 2021'!R26</f>
        <v>0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163</v>
      </c>
      <c r="S81" s="76">
        <v>209</v>
      </c>
      <c r="T81" s="76">
        <v>198</v>
      </c>
      <c r="U81" s="76">
        <v>664</v>
      </c>
      <c r="V81" s="76">
        <v>253</v>
      </c>
      <c r="W81" s="76">
        <v>171</v>
      </c>
      <c r="X81" s="18">
        <v>97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2021'!Q27</f>
        <v>0</v>
      </c>
      <c r="AJ81" s="23">
        <f>'Ingreso de Datos 2021'!R27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35430</v>
      </c>
      <c r="S82" s="77">
        <v>43890</v>
      </c>
      <c r="T82" s="77">
        <v>41878</v>
      </c>
      <c r="U82" s="77">
        <v>160479</v>
      </c>
      <c r="V82" s="77">
        <v>63125</v>
      </c>
      <c r="W82" s="77">
        <v>42687.5</v>
      </c>
      <c r="X82" s="19">
        <v>24250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2021'!Q28</f>
        <v>0</v>
      </c>
      <c r="AJ82" s="24">
        <f>'Ingreso de Datos 2021'!R28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2021'!Q29</f>
        <v>0</v>
      </c>
      <c r="AJ83" s="23">
        <f>'Ingreso de Datos 2021'!R29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2021'!Q30</f>
        <v>0</v>
      </c>
      <c r="AJ84" s="24">
        <f>'Ingreso de Datos 2021'!R30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275</v>
      </c>
      <c r="Z85" s="18">
        <v>294</v>
      </c>
      <c r="AA85" s="18">
        <v>430</v>
      </c>
      <c r="AB85" s="18">
        <v>303</v>
      </c>
      <c r="AC85" s="18">
        <v>316</v>
      </c>
      <c r="AD85" s="18">
        <v>385</v>
      </c>
      <c r="AE85" s="18">
        <v>104</v>
      </c>
      <c r="AF85" s="18">
        <v>82</v>
      </c>
      <c r="AG85" s="18">
        <v>106</v>
      </c>
      <c r="AH85" s="18">
        <v>129</v>
      </c>
      <c r="AI85" s="18">
        <f>'Ingreso de Datos 2021'!Q31</f>
        <v>0</v>
      </c>
      <c r="AJ85" s="23">
        <f>'Ingreso de Datos 2021'!R31</f>
        <v>0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82850</v>
      </c>
      <c r="Z86" s="19">
        <v>89480</v>
      </c>
      <c r="AA86" s="19">
        <v>149350</v>
      </c>
      <c r="AB86" s="19">
        <v>109600</v>
      </c>
      <c r="AC86" s="19">
        <v>120750</v>
      </c>
      <c r="AD86" s="19">
        <v>152250</v>
      </c>
      <c r="AE86" s="19">
        <v>38100</v>
      </c>
      <c r="AF86" s="19">
        <v>33850</v>
      </c>
      <c r="AG86" s="19">
        <v>51700</v>
      </c>
      <c r="AH86" s="19">
        <v>56050</v>
      </c>
      <c r="AI86" s="19">
        <f>'Ingreso de Datos 2021'!Q32</f>
        <v>0</v>
      </c>
      <c r="AJ86" s="24">
        <f>'Ingreso de Datos 2021'!R32</f>
        <v>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2021'!Q33</f>
        <v>0</v>
      </c>
      <c r="AJ87" s="23">
        <f>'Ingreso de Datos 2021'!R33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2021'!Q34</f>
        <v>0</v>
      </c>
      <c r="AJ88" s="24">
        <f>'Ingreso de Datos 2021'!R34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156</v>
      </c>
      <c r="AF89" s="18">
        <v>0</v>
      </c>
      <c r="AG89" s="18">
        <v>192</v>
      </c>
      <c r="AH89" s="18">
        <v>0</v>
      </c>
      <c r="AI89" s="18">
        <f>'Ingreso de Datos 2021'!Q35</f>
        <v>0</v>
      </c>
      <c r="AJ89" s="23">
        <f>'Ingreso de Datos 2021'!R35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72696</v>
      </c>
      <c r="AF90" s="19">
        <v>0</v>
      </c>
      <c r="AG90" s="19">
        <v>89472</v>
      </c>
      <c r="AH90" s="19">
        <v>0</v>
      </c>
      <c r="AI90" s="19">
        <f>'Ingreso de Datos 2021'!Q36</f>
        <v>0</v>
      </c>
      <c r="AJ90" s="24">
        <f>'Ingreso de Datos 2021'!R36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10</v>
      </c>
      <c r="T91" s="76">
        <v>12</v>
      </c>
      <c r="U91" s="76">
        <v>2013</v>
      </c>
      <c r="V91" s="76">
        <v>207</v>
      </c>
      <c r="W91" s="76">
        <v>1140</v>
      </c>
      <c r="X91" s="18">
        <v>301</v>
      </c>
      <c r="Y91" s="18">
        <v>529</v>
      </c>
      <c r="Z91" s="18">
        <v>192</v>
      </c>
      <c r="AA91" s="18">
        <v>568</v>
      </c>
      <c r="AB91" s="18">
        <v>1116</v>
      </c>
      <c r="AC91" s="18">
        <v>1651</v>
      </c>
      <c r="AD91" s="18">
        <v>1492</v>
      </c>
      <c r="AE91" s="18">
        <v>1296</v>
      </c>
      <c r="AF91" s="18">
        <v>1408</v>
      </c>
      <c r="AG91" s="18">
        <v>1828</v>
      </c>
      <c r="AH91" s="18">
        <v>1710</v>
      </c>
      <c r="AI91" s="18">
        <f>'Ingreso de Datos 2021'!Q37</f>
        <v>8</v>
      </c>
      <c r="AJ91" s="23">
        <f>'Ingreso de Datos 2021'!R37</f>
        <v>497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318</v>
      </c>
      <c r="T92" s="77">
        <v>426</v>
      </c>
      <c r="U92" s="77">
        <v>135121</v>
      </c>
      <c r="V92" s="77">
        <v>22537</v>
      </c>
      <c r="W92" s="77">
        <v>136140</v>
      </c>
      <c r="X92" s="19">
        <v>41075</v>
      </c>
      <c r="Y92" s="19">
        <v>68497</v>
      </c>
      <c r="Z92" s="19">
        <v>28069</v>
      </c>
      <c r="AA92" s="19">
        <v>72260.800000000003</v>
      </c>
      <c r="AB92" s="19">
        <v>152813.75</v>
      </c>
      <c r="AC92" s="19">
        <v>228185.25</v>
      </c>
      <c r="AD92" s="19">
        <v>215731.33000000002</v>
      </c>
      <c r="AE92" s="19">
        <v>245233.72999999998</v>
      </c>
      <c r="AF92" s="19">
        <v>288940.73</v>
      </c>
      <c r="AG92" s="19">
        <v>494319.76000000007</v>
      </c>
      <c r="AH92" s="19">
        <v>517950.61</v>
      </c>
      <c r="AI92" s="19">
        <f>'Ingreso de Datos 2021'!Q38</f>
        <v>3814.54</v>
      </c>
      <c r="AJ92" s="24">
        <f>'Ingreso de Datos 2021'!R38</f>
        <v>51074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2021'!Q39</f>
        <v>0</v>
      </c>
      <c r="AJ93" s="23">
        <f>'Ingreso de Datos 2021'!R39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2021'!Q40</f>
        <v>0</v>
      </c>
      <c r="AJ94" s="24">
        <f>'Ingreso de Datos 2021'!R40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267</v>
      </c>
      <c r="X95" s="18">
        <v>426</v>
      </c>
      <c r="Y95" s="18">
        <v>490</v>
      </c>
      <c r="Z95" s="18">
        <v>509</v>
      </c>
      <c r="AA95" s="18">
        <v>415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2021'!Q41</f>
        <v>0</v>
      </c>
      <c r="AJ95" s="23">
        <f>'Ingreso de Datos 2021'!R41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36741</v>
      </c>
      <c r="X96" s="19">
        <v>58541</v>
      </c>
      <c r="Y96" s="19">
        <v>67404</v>
      </c>
      <c r="Z96" s="19">
        <v>69940.5</v>
      </c>
      <c r="AA96" s="19">
        <v>57117.5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2021'!Q42</f>
        <v>0</v>
      </c>
      <c r="AJ96" s="24">
        <f>'Ingreso de Datos 2021'!R42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2021'!Q45</f>
        <v>0</v>
      </c>
      <c r="AJ97" s="23">
        <f>'Ingreso de Datos 2021'!R45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2021'!Q46</f>
        <v>0</v>
      </c>
      <c r="AJ98" s="24">
        <f>'Ingreso de Datos 2021'!R46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23</v>
      </c>
      <c r="AH99" s="76">
        <v>225</v>
      </c>
      <c r="AI99" s="18">
        <f>'Ingreso de Datos 2021'!Q47</f>
        <v>13</v>
      </c>
      <c r="AJ99" s="23">
        <f>'Ingreso de Datos 2021'!R47</f>
        <v>0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13306.5</v>
      </c>
      <c r="AH100" s="77">
        <v>81758.679999999993</v>
      </c>
      <c r="AI100" s="19">
        <f>'Ingreso de Datos 2021'!Q48</f>
        <v>6293.7300000000005</v>
      </c>
      <c r="AJ100" s="24">
        <f>'Ingreso de Datos 2021'!R48</f>
        <v>99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65</v>
      </c>
      <c r="AC101" s="18">
        <v>21</v>
      </c>
      <c r="AD101" s="18">
        <v>80</v>
      </c>
      <c r="AE101" s="23">
        <v>91</v>
      </c>
      <c r="AF101" s="23">
        <v>227</v>
      </c>
      <c r="AG101" s="23">
        <v>211</v>
      </c>
      <c r="AH101" s="23">
        <v>461</v>
      </c>
      <c r="AI101" s="23">
        <f>'Ingreso de Datos 2021'!Q49</f>
        <v>195</v>
      </c>
      <c r="AJ101" s="23">
        <f>'Ingreso de Datos 2021'!R49</f>
        <v>710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10920</v>
      </c>
      <c r="AC102" s="19">
        <v>3552</v>
      </c>
      <c r="AD102" s="19">
        <v>13644</v>
      </c>
      <c r="AE102" s="24">
        <v>15990</v>
      </c>
      <c r="AF102" s="24">
        <v>17435</v>
      </c>
      <c r="AG102" s="24">
        <v>35941</v>
      </c>
      <c r="AH102" s="24">
        <v>49123.63</v>
      </c>
      <c r="AI102" s="24">
        <f>'Ingreso de Datos 2021'!Q50</f>
        <v>8390.8380754422342</v>
      </c>
      <c r="AJ102" s="24">
        <f>'Ingreso de Datos 2021'!R50</f>
        <v>19950.857212783711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0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2021'!Q65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2021'!Q66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2021'!Q67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2021'!Q68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2021'!Q69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2021'!Q70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2021'!Q71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2021'!Q72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2021'!Q73</f>
        <v>0</v>
      </c>
      <c r="AJ122" s="23">
        <f t="shared" si="92"/>
        <v>0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2021'!Q74</f>
        <v>0</v>
      </c>
      <c r="AJ123" s="24">
        <f t="shared" si="92"/>
        <v>0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2021'!Q75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2021'!Q76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2021'!Q77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2021'!Q78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2021'!Q79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2021'!Q80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2021'!Q81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2021'!Q82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2021'!Q83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2021'!Q84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2021'!Q85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2021'!Q86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2021'!Q87</f>
        <v>0</v>
      </c>
      <c r="AJ136" s="23">
        <f t="shared" si="92"/>
        <v>0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2021'!Q88</f>
        <v>0</v>
      </c>
      <c r="AJ137" s="24">
        <f t="shared" si="92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2021'!Q89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2021'!Q90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2021'!Q91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2021'!Q92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2021'!Q93</f>
        <v>0</v>
      </c>
      <c r="AJ142" s="23">
        <f t="shared" si="92"/>
        <v>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2021'!Q94</f>
        <v>0</v>
      </c>
      <c r="AJ143" s="24">
        <f t="shared" si="92"/>
        <v>0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2021'!Q95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2021'!Q96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2021'!Q97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2021'!Q98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2021'!Q105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2021'!Q106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2021'!Q99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2021'!Q100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2021'!Q105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2021'!Q106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376</v>
      </c>
      <c r="E9" s="62">
        <f t="shared" ref="E9:AI10" si="0">E12+E14+E16+E18+E20+E22+E24+E26+E28+E30+E32+E34+E36+E38+E40+E42+E44+E46+E48+E50</f>
        <v>679</v>
      </c>
      <c r="F9" s="62">
        <f t="shared" si="0"/>
        <v>477</v>
      </c>
      <c r="G9" s="62">
        <f t="shared" si="0"/>
        <v>564</v>
      </c>
      <c r="H9" s="62">
        <f t="shared" si="0"/>
        <v>231</v>
      </c>
      <c r="I9" s="62">
        <f t="shared" si="0"/>
        <v>399</v>
      </c>
      <c r="J9" s="62">
        <f t="shared" si="0"/>
        <v>607</v>
      </c>
      <c r="K9" s="62">
        <f t="shared" si="0"/>
        <v>407</v>
      </c>
      <c r="L9" s="62">
        <f t="shared" si="0"/>
        <v>427</v>
      </c>
      <c r="M9" s="62">
        <f t="shared" si="0"/>
        <v>353</v>
      </c>
      <c r="N9" s="62">
        <f t="shared" si="0"/>
        <v>323</v>
      </c>
      <c r="O9" s="62">
        <f t="shared" si="0"/>
        <v>419</v>
      </c>
      <c r="P9" s="62">
        <f t="shared" si="0"/>
        <v>754</v>
      </c>
      <c r="Q9" s="62">
        <f t="shared" si="0"/>
        <v>912</v>
      </c>
      <c r="R9" s="62">
        <f t="shared" si="0"/>
        <v>939</v>
      </c>
      <c r="S9" s="62">
        <f t="shared" si="0"/>
        <v>1073</v>
      </c>
      <c r="T9" s="62">
        <f t="shared" si="0"/>
        <v>896</v>
      </c>
      <c r="U9" s="62">
        <f t="shared" si="0"/>
        <v>2853</v>
      </c>
      <c r="V9" s="62">
        <f t="shared" si="0"/>
        <v>1219</v>
      </c>
      <c r="W9" s="62">
        <f t="shared" si="0"/>
        <v>1960</v>
      </c>
      <c r="X9" s="62">
        <f t="shared" si="0"/>
        <v>1668</v>
      </c>
      <c r="Y9" s="62">
        <f t="shared" si="0"/>
        <v>2456</v>
      </c>
      <c r="Z9" s="62">
        <f t="shared" si="0"/>
        <v>2558</v>
      </c>
      <c r="AA9" s="62">
        <f t="shared" si="0"/>
        <v>2924</v>
      </c>
      <c r="AB9" s="62">
        <f t="shared" si="0"/>
        <v>3084</v>
      </c>
      <c r="AC9" s="62">
        <f t="shared" si="0"/>
        <v>2546</v>
      </c>
      <c r="AD9" s="62">
        <f t="shared" si="0"/>
        <v>2959</v>
      </c>
      <c r="AE9" s="62">
        <f t="shared" si="0"/>
        <v>2174</v>
      </c>
      <c r="AF9" s="62">
        <f t="shared" si="0"/>
        <v>1807</v>
      </c>
      <c r="AG9" s="62">
        <f t="shared" ref="AG9:AH9" si="1">AG12+AG14+AG16+AG18+AG20+AG22+AG24+AG26+AG28+AG30+AG32+AG34+AG36+AG38+AG40+AG42+AG44+AG46+AG48+AG50</f>
        <v>2160</v>
      </c>
      <c r="AH9" s="62">
        <f t="shared" si="1"/>
        <v>2942</v>
      </c>
      <c r="AI9" s="62">
        <f t="shared" si="0"/>
        <v>1508</v>
      </c>
      <c r="AJ9" s="41">
        <f>SUM(D9:AI9)</f>
        <v>44654</v>
      </c>
      <c r="AK9" s="1"/>
      <c r="AL9" s="1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51820</v>
      </c>
      <c r="E10" s="63">
        <f t="shared" si="0"/>
        <v>69868</v>
      </c>
      <c r="F10" s="63">
        <f t="shared" si="0"/>
        <v>64610</v>
      </c>
      <c r="G10" s="63">
        <f t="shared" si="0"/>
        <v>72845</v>
      </c>
      <c r="H10" s="63">
        <f t="shared" si="0"/>
        <v>33360</v>
      </c>
      <c r="I10" s="63">
        <f t="shared" si="0"/>
        <v>54380</v>
      </c>
      <c r="J10" s="63">
        <f t="shared" si="0"/>
        <v>94785</v>
      </c>
      <c r="K10" s="63">
        <f t="shared" si="0"/>
        <v>71370</v>
      </c>
      <c r="L10" s="63">
        <f t="shared" si="0"/>
        <v>75490</v>
      </c>
      <c r="M10" s="63">
        <f t="shared" si="0"/>
        <v>66730</v>
      </c>
      <c r="N10" s="63">
        <f t="shared" si="0"/>
        <v>60208</v>
      </c>
      <c r="O10" s="63">
        <f t="shared" si="0"/>
        <v>82990</v>
      </c>
      <c r="P10" s="63">
        <f t="shared" si="0"/>
        <v>174290</v>
      </c>
      <c r="Q10" s="63">
        <f t="shared" si="0"/>
        <v>276150</v>
      </c>
      <c r="R10" s="63">
        <f t="shared" si="0"/>
        <v>287045</v>
      </c>
      <c r="S10" s="63">
        <f t="shared" si="0"/>
        <v>237077</v>
      </c>
      <c r="T10" s="63">
        <f t="shared" si="0"/>
        <v>240529</v>
      </c>
      <c r="U10" s="63">
        <f t="shared" si="0"/>
        <v>618321</v>
      </c>
      <c r="V10" s="63">
        <f t="shared" si="0"/>
        <v>371098</v>
      </c>
      <c r="W10" s="63">
        <f t="shared" si="0"/>
        <v>420416.19</v>
      </c>
      <c r="X10" s="63">
        <f t="shared" si="0"/>
        <v>499742.2</v>
      </c>
      <c r="Y10" s="63">
        <f t="shared" si="0"/>
        <v>606343</v>
      </c>
      <c r="Z10" s="63">
        <f t="shared" si="0"/>
        <v>592716.02</v>
      </c>
      <c r="AA10" s="63">
        <f t="shared" si="0"/>
        <v>925503.8600000001</v>
      </c>
      <c r="AB10" s="63">
        <f t="shared" si="0"/>
        <v>791123.04</v>
      </c>
      <c r="AC10" s="63">
        <f t="shared" si="0"/>
        <v>874726.48</v>
      </c>
      <c r="AD10" s="63">
        <f t="shared" si="0"/>
        <v>1228981.1499999999</v>
      </c>
      <c r="AE10" s="63">
        <f t="shared" si="0"/>
        <v>1099419.72</v>
      </c>
      <c r="AF10" s="63">
        <f t="shared" si="0"/>
        <v>1135337.8508955224</v>
      </c>
      <c r="AG10" s="63">
        <f t="shared" ref="AG10:AH10" si="2">AG13+AG15+AG17+AG19+AG21+AG23+AG25+AG27+AG29+AG31+AG33+AG35+AG37+AG39+AG41+AG43+AG45+AG47+AG49+AG51</f>
        <v>1406258.33</v>
      </c>
      <c r="AH10" s="63">
        <f t="shared" si="2"/>
        <v>1749985.8699999999</v>
      </c>
      <c r="AI10" s="63">
        <f t="shared" si="0"/>
        <v>474452.85721278371</v>
      </c>
      <c r="AJ10" s="43">
        <f>SUM(D10:AI10)</f>
        <v>14807972.568108307</v>
      </c>
      <c r="AK10" s="1"/>
      <c r="AL10" s="1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7</v>
      </c>
      <c r="E12" s="71">
        <f t="shared" si="3"/>
        <v>44</v>
      </c>
      <c r="F12" s="71">
        <f t="shared" si="3"/>
        <v>16</v>
      </c>
      <c r="G12" s="71">
        <f t="shared" si="3"/>
        <v>10</v>
      </c>
      <c r="H12" s="71">
        <f t="shared" si="3"/>
        <v>7</v>
      </c>
      <c r="I12" s="71">
        <f t="shared" si="3"/>
        <v>10</v>
      </c>
      <c r="J12" s="71">
        <f t="shared" si="3"/>
        <v>12</v>
      </c>
      <c r="K12" s="71">
        <f t="shared" si="3"/>
        <v>6</v>
      </c>
      <c r="L12" s="71">
        <f t="shared" si="3"/>
        <v>0</v>
      </c>
      <c r="M12" s="71">
        <f t="shared" si="3"/>
        <v>0</v>
      </c>
      <c r="N12" s="71">
        <f t="shared" si="3"/>
        <v>0</v>
      </c>
      <c r="O12" s="71">
        <f t="shared" si="3"/>
        <v>0</v>
      </c>
      <c r="P12" s="71">
        <f t="shared" si="3"/>
        <v>0</v>
      </c>
      <c r="Q12" s="71">
        <f t="shared" si="3"/>
        <v>17</v>
      </c>
      <c r="R12" s="71">
        <f t="shared" si="3"/>
        <v>33</v>
      </c>
      <c r="S12" s="71">
        <f t="shared" si="3"/>
        <v>17</v>
      </c>
      <c r="T12" s="71">
        <f t="shared" si="3"/>
        <v>24</v>
      </c>
      <c r="U12" s="71">
        <f t="shared" si="3"/>
        <v>6</v>
      </c>
      <c r="V12" s="71">
        <f t="shared" si="3"/>
        <v>15</v>
      </c>
      <c r="W12" s="71">
        <f t="shared" si="3"/>
        <v>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225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810</v>
      </c>
      <c r="E13" s="72">
        <f t="shared" si="6"/>
        <v>4880</v>
      </c>
      <c r="F13" s="72">
        <f t="shared" si="6"/>
        <v>1760</v>
      </c>
      <c r="G13" s="72">
        <f t="shared" si="6"/>
        <v>1180</v>
      </c>
      <c r="H13" s="72">
        <f t="shared" si="6"/>
        <v>910</v>
      </c>
      <c r="I13" s="72">
        <f t="shared" si="6"/>
        <v>1400</v>
      </c>
      <c r="J13" s="72">
        <f t="shared" si="6"/>
        <v>1800</v>
      </c>
      <c r="K13" s="72">
        <f t="shared" si="6"/>
        <v>900</v>
      </c>
      <c r="L13" s="72">
        <f t="shared" si="6"/>
        <v>0</v>
      </c>
      <c r="M13" s="72">
        <f t="shared" si="6"/>
        <v>0</v>
      </c>
      <c r="N13" s="72">
        <f t="shared" si="6"/>
        <v>0</v>
      </c>
      <c r="O13" s="72">
        <f t="shared" si="6"/>
        <v>0</v>
      </c>
      <c r="P13" s="72">
        <f t="shared" si="6"/>
        <v>0</v>
      </c>
      <c r="Q13" s="72">
        <f t="shared" si="6"/>
        <v>2210</v>
      </c>
      <c r="R13" s="72">
        <f t="shared" si="6"/>
        <v>4695</v>
      </c>
      <c r="S13" s="72">
        <f t="shared" si="6"/>
        <v>3730</v>
      </c>
      <c r="T13" s="72">
        <f t="shared" si="6"/>
        <v>5520</v>
      </c>
      <c r="U13" s="72">
        <f t="shared" si="6"/>
        <v>1838</v>
      </c>
      <c r="V13" s="72">
        <f t="shared" si="6"/>
        <v>7790</v>
      </c>
      <c r="W13" s="72">
        <f t="shared" si="6"/>
        <v>528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39951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250</v>
      </c>
      <c r="F14" s="71">
        <f t="shared" si="8"/>
        <v>0</v>
      </c>
      <c r="G14" s="71">
        <f t="shared" si="8"/>
        <v>41</v>
      </c>
      <c r="H14" s="71">
        <f t="shared" si="8"/>
        <v>0</v>
      </c>
      <c r="I14" s="71">
        <f t="shared" si="8"/>
        <v>48</v>
      </c>
      <c r="J14" s="71">
        <f t="shared" si="8"/>
        <v>75</v>
      </c>
      <c r="K14" s="71">
        <f t="shared" si="8"/>
        <v>0</v>
      </c>
      <c r="L14" s="71">
        <f t="shared" si="8"/>
        <v>0</v>
      </c>
      <c r="M14" s="71">
        <f t="shared" si="8"/>
        <v>0</v>
      </c>
      <c r="N14" s="71">
        <f t="shared" si="8"/>
        <v>16</v>
      </c>
      <c r="O14" s="71">
        <f t="shared" si="8"/>
        <v>0</v>
      </c>
      <c r="P14" s="71">
        <f t="shared" si="8"/>
        <v>0</v>
      </c>
      <c r="Q14" s="71">
        <f t="shared" si="8"/>
        <v>0</v>
      </c>
      <c r="R14" s="71">
        <f t="shared" si="8"/>
        <v>0</v>
      </c>
      <c r="S14" s="71">
        <f t="shared" si="8"/>
        <v>0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430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13758</v>
      </c>
      <c r="F15" s="72">
        <f t="shared" si="10"/>
        <v>0</v>
      </c>
      <c r="G15" s="72">
        <f t="shared" si="10"/>
        <v>2255</v>
      </c>
      <c r="H15" s="72">
        <f t="shared" si="10"/>
        <v>0</v>
      </c>
      <c r="I15" s="72">
        <f t="shared" si="10"/>
        <v>2640</v>
      </c>
      <c r="J15" s="72">
        <f t="shared" si="10"/>
        <v>4125</v>
      </c>
      <c r="K15" s="72">
        <f t="shared" si="10"/>
        <v>0</v>
      </c>
      <c r="L15" s="72">
        <f t="shared" si="10"/>
        <v>0</v>
      </c>
      <c r="M15" s="72">
        <f t="shared" si="10"/>
        <v>0</v>
      </c>
      <c r="N15" s="72">
        <f t="shared" si="10"/>
        <v>608</v>
      </c>
      <c r="O15" s="72">
        <f t="shared" si="10"/>
        <v>0</v>
      </c>
      <c r="P15" s="72">
        <f t="shared" si="10"/>
        <v>0</v>
      </c>
      <c r="Q15" s="72">
        <f t="shared" si="10"/>
        <v>0</v>
      </c>
      <c r="R15" s="72">
        <f t="shared" si="10"/>
        <v>0</v>
      </c>
      <c r="S15" s="72">
        <f t="shared" si="10"/>
        <v>0</v>
      </c>
      <c r="T15" s="72">
        <f t="shared" si="10"/>
        <v>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23386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131</v>
      </c>
      <c r="K16" s="71">
        <f t="shared" si="12"/>
        <v>130</v>
      </c>
      <c r="L16" s="71">
        <f t="shared" si="12"/>
        <v>145</v>
      </c>
      <c r="M16" s="71">
        <f t="shared" si="12"/>
        <v>165</v>
      </c>
      <c r="N16" s="71">
        <f t="shared" si="12"/>
        <v>159</v>
      </c>
      <c r="O16" s="71">
        <f t="shared" si="12"/>
        <v>234</v>
      </c>
      <c r="P16" s="71">
        <f t="shared" si="12"/>
        <v>247</v>
      </c>
      <c r="Q16" s="71">
        <f t="shared" si="12"/>
        <v>343</v>
      </c>
      <c r="R16" s="71">
        <f t="shared" si="12"/>
        <v>10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1564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31440</v>
      </c>
      <c r="K17" s="72">
        <f t="shared" si="14"/>
        <v>31200</v>
      </c>
      <c r="L17" s="72">
        <f t="shared" si="14"/>
        <v>34800</v>
      </c>
      <c r="M17" s="72">
        <f t="shared" si="14"/>
        <v>39600</v>
      </c>
      <c r="N17" s="72">
        <f t="shared" si="14"/>
        <v>38160</v>
      </c>
      <c r="O17" s="72">
        <f t="shared" si="14"/>
        <v>56160</v>
      </c>
      <c r="P17" s="72">
        <f t="shared" si="14"/>
        <v>54340</v>
      </c>
      <c r="Q17" s="72">
        <f t="shared" si="14"/>
        <v>75460</v>
      </c>
      <c r="R17" s="72">
        <f t="shared" si="14"/>
        <v>2200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363360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197</v>
      </c>
      <c r="Q18" s="71">
        <f t="shared" si="16"/>
        <v>516</v>
      </c>
      <c r="R18" s="71">
        <f t="shared" si="16"/>
        <v>550</v>
      </c>
      <c r="S18" s="71">
        <f t="shared" si="16"/>
        <v>335</v>
      </c>
      <c r="T18" s="71">
        <f t="shared" si="16"/>
        <v>276</v>
      </c>
      <c r="U18" s="71">
        <f t="shared" si="16"/>
        <v>344</v>
      </c>
      <c r="V18" s="71">
        <f t="shared" si="16"/>
        <v>306</v>
      </c>
      <c r="W18" s="71">
        <f t="shared" si="16"/>
        <v>329</v>
      </c>
      <c r="X18" s="18">
        <f t="shared" si="16"/>
        <v>611</v>
      </c>
      <c r="Y18" s="18">
        <f t="shared" si="16"/>
        <v>416</v>
      </c>
      <c r="Z18" s="18">
        <f t="shared" si="16"/>
        <v>7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3887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75180</v>
      </c>
      <c r="Q19" s="72">
        <f t="shared" si="18"/>
        <v>194160</v>
      </c>
      <c r="R19" s="72">
        <f t="shared" si="18"/>
        <v>205800</v>
      </c>
      <c r="S19" s="72">
        <f t="shared" si="18"/>
        <v>133152</v>
      </c>
      <c r="T19" s="72">
        <f t="shared" si="18"/>
        <v>118522</v>
      </c>
      <c r="U19" s="72">
        <f t="shared" si="18"/>
        <v>187856</v>
      </c>
      <c r="V19" s="72">
        <f t="shared" si="18"/>
        <v>184475</v>
      </c>
      <c r="W19" s="72">
        <f t="shared" si="18"/>
        <v>211995</v>
      </c>
      <c r="X19" s="19">
        <f t="shared" si="18"/>
        <v>378621.2</v>
      </c>
      <c r="Y19" s="19">
        <f t="shared" si="18"/>
        <v>284526</v>
      </c>
      <c r="Z19" s="19">
        <f t="shared" si="18"/>
        <v>4904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1979191.2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306</v>
      </c>
      <c r="AA20" s="18">
        <f t="shared" si="20"/>
        <v>820</v>
      </c>
      <c r="AB20" s="18">
        <f t="shared" si="20"/>
        <v>539</v>
      </c>
      <c r="AC20" s="18">
        <f t="shared" si="20"/>
        <v>555</v>
      </c>
      <c r="AD20" s="18">
        <f t="shared" si="20"/>
        <v>657</v>
      </c>
      <c r="AE20" s="18">
        <f t="shared" si="20"/>
        <v>540</v>
      </c>
      <c r="AF20" s="18">
        <f t="shared" si="20"/>
        <v>642</v>
      </c>
      <c r="AG20" s="18">
        <f t="shared" ref="AG20:AH20" si="21">AG71+AG122</f>
        <v>713</v>
      </c>
      <c r="AH20" s="18">
        <f t="shared" si="21"/>
        <v>1148</v>
      </c>
      <c r="AI20" s="18">
        <f t="shared" si="20"/>
        <v>301</v>
      </c>
      <c r="AJ20" s="23">
        <f t="shared" si="5"/>
        <v>6221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248278.16</v>
      </c>
      <c r="AA21" s="19">
        <f t="shared" si="22"/>
        <v>609783</v>
      </c>
      <c r="AB21" s="19">
        <f t="shared" si="22"/>
        <v>460514.04000000004</v>
      </c>
      <c r="AC21" s="19">
        <f t="shared" si="22"/>
        <v>538224.28</v>
      </c>
      <c r="AD21" s="19">
        <f t="shared" si="22"/>
        <v>778805.04</v>
      </c>
      <c r="AE21" s="19">
        <f t="shared" si="22"/>
        <v>566822.16</v>
      </c>
      <c r="AF21" s="19">
        <f t="shared" si="22"/>
        <v>773199.42089552234</v>
      </c>
      <c r="AG21" s="19">
        <f t="shared" ref="AG21:AH21" si="23">AG72+AG123</f>
        <v>939315.10000000009</v>
      </c>
      <c r="AH21" s="19">
        <f t="shared" si="23"/>
        <v>1566096.5999999999</v>
      </c>
      <c r="AI21" s="19">
        <f t="shared" si="22"/>
        <v>403329</v>
      </c>
      <c r="AJ21" s="24">
        <f t="shared" si="5"/>
        <v>6884366.8008955233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20</v>
      </c>
      <c r="AE22" s="18">
        <f t="shared" si="24"/>
        <v>0</v>
      </c>
      <c r="AF22" s="18">
        <f t="shared" si="24"/>
        <v>0</v>
      </c>
      <c r="AG22" s="18">
        <f t="shared" ref="AG22:AH22" si="25">AG73+AG124</f>
        <v>0</v>
      </c>
      <c r="AH22" s="18">
        <f t="shared" si="25"/>
        <v>0</v>
      </c>
      <c r="AI22" s="18">
        <f t="shared" si="24"/>
        <v>0</v>
      </c>
      <c r="AJ22" s="23">
        <f t="shared" si="5"/>
        <v>20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5233.8</v>
      </c>
      <c r="AE23" s="19">
        <f t="shared" si="26"/>
        <v>0</v>
      </c>
      <c r="AF23" s="19">
        <f t="shared" si="26"/>
        <v>0</v>
      </c>
      <c r="AG23" s="19">
        <f t="shared" ref="AG23:AH23" si="27">AG74+AG125</f>
        <v>0</v>
      </c>
      <c r="AH23" s="19">
        <f t="shared" si="27"/>
        <v>351.61</v>
      </c>
      <c r="AI23" s="19">
        <f t="shared" si="26"/>
        <v>0</v>
      </c>
      <c r="AJ23" s="24">
        <f t="shared" si="5"/>
        <v>5585.41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29</v>
      </c>
      <c r="E24" s="71">
        <f t="shared" si="28"/>
        <v>80</v>
      </c>
      <c r="F24" s="71">
        <f t="shared" si="28"/>
        <v>61</v>
      </c>
      <c r="G24" s="71">
        <f t="shared" si="28"/>
        <v>148</v>
      </c>
      <c r="H24" s="71">
        <f t="shared" si="28"/>
        <v>74</v>
      </c>
      <c r="I24" s="71">
        <f t="shared" si="28"/>
        <v>53</v>
      </c>
      <c r="J24" s="71">
        <f t="shared" si="28"/>
        <v>71</v>
      </c>
      <c r="K24" s="71">
        <f t="shared" si="28"/>
        <v>71</v>
      </c>
      <c r="L24" s="71">
        <f t="shared" si="28"/>
        <v>80</v>
      </c>
      <c r="M24" s="71">
        <f t="shared" si="28"/>
        <v>53</v>
      </c>
      <c r="N24" s="71">
        <f t="shared" si="28"/>
        <v>45</v>
      </c>
      <c r="O24" s="71">
        <f t="shared" si="28"/>
        <v>74</v>
      </c>
      <c r="P24" s="71">
        <f t="shared" si="28"/>
        <v>57</v>
      </c>
      <c r="Q24" s="71">
        <f t="shared" si="28"/>
        <v>36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932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3410</v>
      </c>
      <c r="E25" s="72">
        <f t="shared" si="30"/>
        <v>8530</v>
      </c>
      <c r="F25" s="72">
        <f t="shared" si="30"/>
        <v>6850</v>
      </c>
      <c r="G25" s="72">
        <f t="shared" si="30"/>
        <v>18310</v>
      </c>
      <c r="H25" s="72">
        <f t="shared" si="30"/>
        <v>9950</v>
      </c>
      <c r="I25" s="72">
        <f t="shared" si="30"/>
        <v>7140</v>
      </c>
      <c r="J25" s="72">
        <f t="shared" si="30"/>
        <v>9720</v>
      </c>
      <c r="K25" s="72">
        <f t="shared" si="30"/>
        <v>9270</v>
      </c>
      <c r="L25" s="72">
        <f t="shared" si="30"/>
        <v>10410</v>
      </c>
      <c r="M25" s="72">
        <f t="shared" si="30"/>
        <v>6880</v>
      </c>
      <c r="N25" s="72">
        <f t="shared" si="30"/>
        <v>6030</v>
      </c>
      <c r="O25" s="72">
        <f t="shared" si="30"/>
        <v>10200</v>
      </c>
      <c r="P25" s="72">
        <f t="shared" si="30"/>
        <v>6840</v>
      </c>
      <c r="Q25" s="72">
        <f t="shared" si="30"/>
        <v>4320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117860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340</v>
      </c>
      <c r="E26" s="71">
        <f t="shared" si="32"/>
        <v>305</v>
      </c>
      <c r="F26" s="71">
        <f t="shared" si="32"/>
        <v>400</v>
      </c>
      <c r="G26" s="71">
        <f t="shared" si="32"/>
        <v>365</v>
      </c>
      <c r="H26" s="71">
        <f t="shared" si="32"/>
        <v>150</v>
      </c>
      <c r="I26" s="71">
        <f t="shared" si="32"/>
        <v>288</v>
      </c>
      <c r="J26" s="71">
        <f t="shared" si="32"/>
        <v>318</v>
      </c>
      <c r="K26" s="71">
        <f t="shared" si="32"/>
        <v>200</v>
      </c>
      <c r="L26" s="71">
        <f t="shared" si="32"/>
        <v>200</v>
      </c>
      <c r="M26" s="71">
        <f t="shared" si="32"/>
        <v>135</v>
      </c>
      <c r="N26" s="71">
        <f t="shared" si="32"/>
        <v>100</v>
      </c>
      <c r="O26" s="71">
        <f t="shared" si="32"/>
        <v>110</v>
      </c>
      <c r="P26" s="71">
        <f t="shared" si="32"/>
        <v>252</v>
      </c>
      <c r="Q26" s="71">
        <f t="shared" si="32"/>
        <v>0</v>
      </c>
      <c r="R26" s="71">
        <f t="shared" si="32"/>
        <v>0</v>
      </c>
      <c r="S26" s="71">
        <f t="shared" si="32"/>
        <v>0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3163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47600</v>
      </c>
      <c r="E27" s="72">
        <f t="shared" si="34"/>
        <v>42700</v>
      </c>
      <c r="F27" s="72">
        <f t="shared" si="34"/>
        <v>56000</v>
      </c>
      <c r="G27" s="72">
        <f t="shared" si="34"/>
        <v>51100</v>
      </c>
      <c r="H27" s="72">
        <f t="shared" si="34"/>
        <v>22500</v>
      </c>
      <c r="I27" s="72">
        <f t="shared" si="34"/>
        <v>43200</v>
      </c>
      <c r="J27" s="72">
        <f t="shared" si="34"/>
        <v>47700</v>
      </c>
      <c r="K27" s="72">
        <f t="shared" si="34"/>
        <v>30000</v>
      </c>
      <c r="L27" s="72">
        <f t="shared" si="34"/>
        <v>30000</v>
      </c>
      <c r="M27" s="72">
        <f t="shared" si="34"/>
        <v>20250</v>
      </c>
      <c r="N27" s="72">
        <f t="shared" si="34"/>
        <v>15000</v>
      </c>
      <c r="O27" s="72">
        <f t="shared" si="34"/>
        <v>16500</v>
      </c>
      <c r="P27" s="72">
        <f t="shared" si="34"/>
        <v>37800</v>
      </c>
      <c r="Q27" s="72">
        <f t="shared" si="34"/>
        <v>0</v>
      </c>
      <c r="R27" s="72">
        <f t="shared" si="34"/>
        <v>0</v>
      </c>
      <c r="S27" s="72">
        <f t="shared" si="34"/>
        <v>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460350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2</v>
      </c>
      <c r="M28" s="71">
        <f t="shared" si="36"/>
        <v>0</v>
      </c>
      <c r="N28" s="71">
        <f t="shared" si="36"/>
        <v>3</v>
      </c>
      <c r="O28" s="71">
        <f t="shared" si="36"/>
        <v>1</v>
      </c>
      <c r="P28" s="71">
        <f t="shared" si="36"/>
        <v>1</v>
      </c>
      <c r="Q28" s="71">
        <f t="shared" si="36"/>
        <v>0</v>
      </c>
      <c r="R28" s="71">
        <f t="shared" si="36"/>
        <v>1</v>
      </c>
      <c r="S28" s="71">
        <f t="shared" si="36"/>
        <v>0</v>
      </c>
      <c r="T28" s="71">
        <f t="shared" si="36"/>
        <v>9</v>
      </c>
      <c r="U28" s="71">
        <f t="shared" si="36"/>
        <v>31</v>
      </c>
      <c r="V28" s="71">
        <f t="shared" si="36"/>
        <v>18</v>
      </c>
      <c r="W28" s="71">
        <f t="shared" si="36"/>
        <v>4</v>
      </c>
      <c r="X28" s="18">
        <f t="shared" si="36"/>
        <v>2</v>
      </c>
      <c r="Y28" s="18">
        <f t="shared" si="36"/>
        <v>0</v>
      </c>
      <c r="Z28" s="18">
        <f t="shared" si="36"/>
        <v>0</v>
      </c>
      <c r="AA28" s="18">
        <f t="shared" si="36"/>
        <v>1</v>
      </c>
      <c r="AB28" s="18">
        <f t="shared" si="36"/>
        <v>0</v>
      </c>
      <c r="AC28" s="18">
        <f t="shared" si="36"/>
        <v>0</v>
      </c>
      <c r="AD28" s="18">
        <f t="shared" si="36"/>
        <v>0</v>
      </c>
      <c r="AE28" s="18">
        <f t="shared" si="36"/>
        <v>0</v>
      </c>
      <c r="AF28" s="18">
        <f t="shared" si="36"/>
        <v>4</v>
      </c>
      <c r="AG28" s="18">
        <f t="shared" ref="AG28:AH28" si="37">AG79+AG130</f>
        <v>0</v>
      </c>
      <c r="AH28" s="18">
        <f t="shared" si="37"/>
        <v>0</v>
      </c>
      <c r="AI28" s="18">
        <f t="shared" si="36"/>
        <v>0</v>
      </c>
      <c r="AJ28" s="23">
        <f t="shared" si="5"/>
        <v>77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280</v>
      </c>
      <c r="M29" s="72">
        <f t="shared" si="38"/>
        <v>0</v>
      </c>
      <c r="N29" s="72">
        <f t="shared" si="38"/>
        <v>410</v>
      </c>
      <c r="O29" s="72">
        <f t="shared" si="38"/>
        <v>130</v>
      </c>
      <c r="P29" s="72">
        <f t="shared" si="38"/>
        <v>130</v>
      </c>
      <c r="Q29" s="72">
        <f t="shared" si="38"/>
        <v>0</v>
      </c>
      <c r="R29" s="72">
        <f t="shared" si="38"/>
        <v>200</v>
      </c>
      <c r="S29" s="72">
        <f t="shared" si="38"/>
        <v>0</v>
      </c>
      <c r="T29" s="72">
        <f t="shared" si="38"/>
        <v>1680</v>
      </c>
      <c r="U29" s="72">
        <f t="shared" si="38"/>
        <v>6040</v>
      </c>
      <c r="V29" s="72">
        <f t="shared" si="38"/>
        <v>4230</v>
      </c>
      <c r="W29" s="72">
        <f t="shared" si="38"/>
        <v>1066.69</v>
      </c>
      <c r="X29" s="19">
        <f t="shared" si="38"/>
        <v>480</v>
      </c>
      <c r="Y29" s="19">
        <f t="shared" si="38"/>
        <v>0</v>
      </c>
      <c r="Z29" s="19">
        <f t="shared" si="38"/>
        <v>0</v>
      </c>
      <c r="AA29" s="19">
        <f t="shared" si="38"/>
        <v>273.8</v>
      </c>
      <c r="AB29" s="19">
        <f t="shared" si="38"/>
        <v>0</v>
      </c>
      <c r="AC29" s="19">
        <f t="shared" si="38"/>
        <v>0</v>
      </c>
      <c r="AD29" s="19">
        <f t="shared" si="38"/>
        <v>0</v>
      </c>
      <c r="AE29" s="19">
        <f t="shared" si="38"/>
        <v>0</v>
      </c>
      <c r="AF29" s="19">
        <f t="shared" si="38"/>
        <v>2400</v>
      </c>
      <c r="AG29" s="19">
        <f t="shared" ref="AG29:AH29" si="39">AG80+AG131</f>
        <v>0</v>
      </c>
      <c r="AH29" s="19">
        <f t="shared" si="39"/>
        <v>0</v>
      </c>
      <c r="AI29" s="19">
        <f t="shared" si="38"/>
        <v>0</v>
      </c>
      <c r="AJ29" s="24">
        <f t="shared" si="5"/>
        <v>17320.489999999998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345</v>
      </c>
      <c r="S30" s="71">
        <f t="shared" si="40"/>
        <v>451</v>
      </c>
      <c r="T30" s="71">
        <f t="shared" si="40"/>
        <v>529</v>
      </c>
      <c r="U30" s="71">
        <f t="shared" si="40"/>
        <v>1428</v>
      </c>
      <c r="V30" s="71">
        <f t="shared" si="40"/>
        <v>589</v>
      </c>
      <c r="W30" s="71">
        <f t="shared" si="40"/>
        <v>378</v>
      </c>
      <c r="X30" s="18">
        <f t="shared" si="40"/>
        <v>247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3967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74150</v>
      </c>
      <c r="S31" s="72">
        <f t="shared" si="42"/>
        <v>94710</v>
      </c>
      <c r="T31" s="72">
        <f t="shared" si="42"/>
        <v>111817</v>
      </c>
      <c r="U31" s="72">
        <f t="shared" si="42"/>
        <v>338090</v>
      </c>
      <c r="V31" s="72">
        <f t="shared" si="42"/>
        <v>147250</v>
      </c>
      <c r="W31" s="72">
        <f t="shared" si="42"/>
        <v>94500</v>
      </c>
      <c r="X31" s="19">
        <f t="shared" si="42"/>
        <v>61750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922267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0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0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539</v>
      </c>
      <c r="Z34" s="18">
        <f t="shared" si="48"/>
        <v>532</v>
      </c>
      <c r="AA34" s="18">
        <f t="shared" si="48"/>
        <v>363</v>
      </c>
      <c r="AB34" s="18">
        <f t="shared" si="48"/>
        <v>390</v>
      </c>
      <c r="AC34" s="18">
        <f t="shared" si="48"/>
        <v>285</v>
      </c>
      <c r="AD34" s="18">
        <f t="shared" si="48"/>
        <v>286</v>
      </c>
      <c r="AE34" s="18">
        <f t="shared" si="48"/>
        <v>122</v>
      </c>
      <c r="AF34" s="18">
        <f t="shared" si="48"/>
        <v>124</v>
      </c>
      <c r="AG34" s="18">
        <f t="shared" ref="AG34:AH34" si="49">AG85+AG136</f>
        <v>196</v>
      </c>
      <c r="AH34" s="18">
        <f t="shared" si="49"/>
        <v>218</v>
      </c>
      <c r="AI34" s="18">
        <f t="shared" si="48"/>
        <v>0</v>
      </c>
      <c r="AJ34" s="23">
        <f t="shared" si="5"/>
        <v>3055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133910</v>
      </c>
      <c r="Z35" s="19">
        <f t="shared" si="50"/>
        <v>141163.76</v>
      </c>
      <c r="AA35" s="19">
        <f t="shared" si="50"/>
        <v>109450</v>
      </c>
      <c r="AB35" s="19">
        <f t="shared" si="50"/>
        <v>104900</v>
      </c>
      <c r="AC35" s="19">
        <f t="shared" si="50"/>
        <v>81510</v>
      </c>
      <c r="AD35" s="19">
        <f t="shared" si="50"/>
        <v>88300</v>
      </c>
      <c r="AE35" s="19">
        <f t="shared" si="50"/>
        <v>39450</v>
      </c>
      <c r="AF35" s="19">
        <f t="shared" si="50"/>
        <v>50600</v>
      </c>
      <c r="AG35" s="19">
        <f t="shared" ref="AG35:AH35" si="51">AG86+AG137</f>
        <v>91900</v>
      </c>
      <c r="AH35" s="19">
        <f t="shared" si="51"/>
        <v>86750</v>
      </c>
      <c r="AI35" s="19">
        <f t="shared" si="50"/>
        <v>0</v>
      </c>
      <c r="AJ35" s="24">
        <f t="shared" si="5"/>
        <v>927933.76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233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233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96928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96928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392</v>
      </c>
      <c r="AE38" s="18">
        <f t="shared" si="56"/>
        <v>641</v>
      </c>
      <c r="AF38" s="18">
        <f t="shared" si="56"/>
        <v>456</v>
      </c>
      <c r="AG38" s="18">
        <f t="shared" ref="AG38:AH38" si="57">AG89+AG140</f>
        <v>600</v>
      </c>
      <c r="AH38" s="18">
        <f t="shared" si="57"/>
        <v>0</v>
      </c>
      <c r="AI38" s="18">
        <f t="shared" si="56"/>
        <v>0</v>
      </c>
      <c r="AJ38" s="23">
        <f t="shared" si="5"/>
        <v>2089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182280</v>
      </c>
      <c r="AE39" s="19">
        <f t="shared" si="58"/>
        <v>298706</v>
      </c>
      <c r="AF39" s="19">
        <f t="shared" si="58"/>
        <v>212496</v>
      </c>
      <c r="AG39" s="19">
        <f t="shared" ref="AG39:AH39" si="59">AG90+AG141</f>
        <v>279600</v>
      </c>
      <c r="AH39" s="19">
        <f t="shared" si="59"/>
        <v>0</v>
      </c>
      <c r="AI39" s="19">
        <f t="shared" si="58"/>
        <v>0</v>
      </c>
      <c r="AJ39" s="24">
        <f t="shared" si="5"/>
        <v>973082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270</v>
      </c>
      <c r="T40" s="71">
        <f t="shared" si="60"/>
        <v>12</v>
      </c>
      <c r="U40" s="71">
        <f t="shared" si="60"/>
        <v>1044</v>
      </c>
      <c r="V40" s="71">
        <f t="shared" si="60"/>
        <v>291</v>
      </c>
      <c r="W40" s="71">
        <f t="shared" si="60"/>
        <v>1248</v>
      </c>
      <c r="X40" s="18">
        <f t="shared" si="60"/>
        <v>746</v>
      </c>
      <c r="Y40" s="18">
        <f t="shared" si="60"/>
        <v>501</v>
      </c>
      <c r="Z40" s="18">
        <f t="shared" si="60"/>
        <v>643</v>
      </c>
      <c r="AA40" s="18">
        <f t="shared" si="60"/>
        <v>702</v>
      </c>
      <c r="AB40" s="18">
        <f t="shared" si="60"/>
        <v>2117</v>
      </c>
      <c r="AC40" s="18">
        <f t="shared" si="60"/>
        <v>1459</v>
      </c>
      <c r="AD40" s="18">
        <f t="shared" si="60"/>
        <v>1543</v>
      </c>
      <c r="AE40" s="18">
        <f t="shared" si="60"/>
        <v>807</v>
      </c>
      <c r="AF40" s="18">
        <f t="shared" si="60"/>
        <v>515</v>
      </c>
      <c r="AG40" s="18">
        <f t="shared" ref="AG40:AH40" si="61">AG91+AG142</f>
        <v>485</v>
      </c>
      <c r="AH40" s="18">
        <f t="shared" si="61"/>
        <v>539</v>
      </c>
      <c r="AI40" s="18">
        <f t="shared" si="60"/>
        <v>497</v>
      </c>
      <c r="AJ40" s="23">
        <f t="shared" si="5"/>
        <v>13419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5485</v>
      </c>
      <c r="T41" s="72">
        <f t="shared" si="62"/>
        <v>322</v>
      </c>
      <c r="U41" s="72">
        <f t="shared" si="62"/>
        <v>84497</v>
      </c>
      <c r="V41" s="72">
        <f t="shared" si="62"/>
        <v>27353</v>
      </c>
      <c r="W41" s="72">
        <f t="shared" si="62"/>
        <v>112326.5</v>
      </c>
      <c r="X41" s="19">
        <f t="shared" si="62"/>
        <v>50366</v>
      </c>
      <c r="Y41" s="19">
        <f t="shared" si="62"/>
        <v>49502</v>
      </c>
      <c r="Z41" s="19">
        <f t="shared" si="62"/>
        <v>42770.1</v>
      </c>
      <c r="AA41" s="19">
        <f t="shared" si="62"/>
        <v>47873.06</v>
      </c>
      <c r="AB41" s="19">
        <f t="shared" si="62"/>
        <v>219389.8</v>
      </c>
      <c r="AC41" s="19">
        <f t="shared" si="62"/>
        <v>155777</v>
      </c>
      <c r="AD41" s="19">
        <f t="shared" si="62"/>
        <v>163782.91</v>
      </c>
      <c r="AE41" s="19">
        <f t="shared" si="62"/>
        <v>183303.56</v>
      </c>
      <c r="AF41" s="19">
        <f t="shared" si="62"/>
        <v>84405.43</v>
      </c>
      <c r="AG41" s="19">
        <f t="shared" ref="AG41:AH41" si="63">AG92+AG143</f>
        <v>69566.23</v>
      </c>
      <c r="AH41" s="19">
        <f t="shared" si="63"/>
        <v>35773.660000000003</v>
      </c>
      <c r="AI41" s="19">
        <f t="shared" si="62"/>
        <v>51074</v>
      </c>
      <c r="AJ41" s="24">
        <f t="shared" si="5"/>
        <v>1383567.2499999998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46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46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2668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2668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62</v>
      </c>
      <c r="Y44" s="18">
        <f t="shared" si="68"/>
        <v>1000</v>
      </c>
      <c r="Z44" s="18">
        <f t="shared" si="68"/>
        <v>1070</v>
      </c>
      <c r="AA44" s="18">
        <f t="shared" si="68"/>
        <v>1038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3170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8525</v>
      </c>
      <c r="Y45" s="19">
        <f t="shared" si="70"/>
        <v>138405</v>
      </c>
      <c r="Z45" s="19">
        <f t="shared" si="70"/>
        <v>155600</v>
      </c>
      <c r="AA45" s="19">
        <f t="shared" si="70"/>
        <v>158124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460654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0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0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35</v>
      </c>
      <c r="AH48" s="116">
        <f t="shared" si="77"/>
        <v>171</v>
      </c>
      <c r="AI48" s="116">
        <f t="shared" si="76"/>
        <v>0</v>
      </c>
      <c r="AJ48" s="116">
        <f t="shared" si="5"/>
        <v>206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3155</v>
      </c>
      <c r="AH49" s="117">
        <f t="shared" si="79"/>
        <v>16400.400000000001</v>
      </c>
      <c r="AI49" s="117">
        <f t="shared" si="78"/>
        <v>99</v>
      </c>
      <c r="AJ49" s="117">
        <f t="shared" si="5"/>
        <v>19654.400000000001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38</v>
      </c>
      <c r="AC50" s="18">
        <f t="shared" si="80"/>
        <v>14</v>
      </c>
      <c r="AD50" s="18">
        <f t="shared" si="80"/>
        <v>61</v>
      </c>
      <c r="AE50" s="18">
        <f t="shared" si="80"/>
        <v>64</v>
      </c>
      <c r="AF50" s="18">
        <f t="shared" si="80"/>
        <v>66</v>
      </c>
      <c r="AG50" s="18">
        <f t="shared" ref="AG50:AH50" si="81">AG101+AG152</f>
        <v>131</v>
      </c>
      <c r="AH50" s="18">
        <f t="shared" si="81"/>
        <v>866</v>
      </c>
      <c r="AI50" s="18">
        <f t="shared" si="80"/>
        <v>710</v>
      </c>
      <c r="AJ50" s="23">
        <f t="shared" si="5"/>
        <v>1950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6319.2</v>
      </c>
      <c r="AC51" s="19">
        <f t="shared" si="82"/>
        <v>2287.1999999999998</v>
      </c>
      <c r="AD51" s="19">
        <f t="shared" si="82"/>
        <v>10579.4</v>
      </c>
      <c r="AE51" s="19">
        <f t="shared" si="82"/>
        <v>11138</v>
      </c>
      <c r="AF51" s="19">
        <f t="shared" si="82"/>
        <v>12237</v>
      </c>
      <c r="AG51" s="19">
        <f t="shared" ref="AG51:AH51" si="83">AG102+AG153</f>
        <v>22722</v>
      </c>
      <c r="AH51" s="19">
        <f t="shared" si="83"/>
        <v>44613.599999999999</v>
      </c>
      <c r="AI51" s="19">
        <f t="shared" si="82"/>
        <v>19950.857212783711</v>
      </c>
      <c r="AJ51" s="24">
        <f t="shared" si="5"/>
        <v>129847.2572127837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376</v>
      </c>
      <c r="E60" s="62">
        <f t="shared" ref="E60:AI60" si="84">E63+E65+E67+E69+E71+E73+E75+E77+E79+E81+E83+E85+E87+E89+E91+E93+E95+E97+E99+E101</f>
        <v>679</v>
      </c>
      <c r="F60" s="62">
        <f t="shared" si="84"/>
        <v>477</v>
      </c>
      <c r="G60" s="62">
        <f t="shared" si="84"/>
        <v>564</v>
      </c>
      <c r="H60" s="62">
        <f t="shared" si="84"/>
        <v>231</v>
      </c>
      <c r="I60" s="62">
        <f t="shared" si="84"/>
        <v>399</v>
      </c>
      <c r="J60" s="62">
        <f t="shared" si="84"/>
        <v>607</v>
      </c>
      <c r="K60" s="62">
        <f t="shared" si="84"/>
        <v>407</v>
      </c>
      <c r="L60" s="62">
        <f t="shared" si="84"/>
        <v>427</v>
      </c>
      <c r="M60" s="62">
        <f t="shared" si="84"/>
        <v>353</v>
      </c>
      <c r="N60" s="62">
        <f t="shared" si="84"/>
        <v>323</v>
      </c>
      <c r="O60" s="62">
        <f t="shared" si="84"/>
        <v>419</v>
      </c>
      <c r="P60" s="62">
        <f t="shared" si="84"/>
        <v>754</v>
      </c>
      <c r="Q60" s="62">
        <f t="shared" si="84"/>
        <v>912</v>
      </c>
      <c r="R60" s="62">
        <f t="shared" si="84"/>
        <v>939</v>
      </c>
      <c r="S60" s="62">
        <f t="shared" si="84"/>
        <v>1073</v>
      </c>
      <c r="T60" s="62">
        <f t="shared" si="84"/>
        <v>896</v>
      </c>
      <c r="U60" s="62">
        <f t="shared" si="84"/>
        <v>2853</v>
      </c>
      <c r="V60" s="62">
        <f t="shared" si="84"/>
        <v>1219</v>
      </c>
      <c r="W60" s="62">
        <f t="shared" si="84"/>
        <v>1960</v>
      </c>
      <c r="X60" s="62">
        <f t="shared" si="84"/>
        <v>1668</v>
      </c>
      <c r="Y60" s="62">
        <f t="shared" si="84"/>
        <v>2456</v>
      </c>
      <c r="Z60" s="62">
        <f t="shared" si="84"/>
        <v>2558</v>
      </c>
      <c r="AA60" s="62">
        <f t="shared" si="84"/>
        <v>2924</v>
      </c>
      <c r="AB60" s="62">
        <f t="shared" si="84"/>
        <v>3084</v>
      </c>
      <c r="AC60" s="62">
        <f t="shared" si="84"/>
        <v>2546</v>
      </c>
      <c r="AD60" s="62">
        <f t="shared" si="84"/>
        <v>2959</v>
      </c>
      <c r="AE60" s="62">
        <f t="shared" si="84"/>
        <v>2174</v>
      </c>
      <c r="AF60" s="62">
        <f t="shared" si="84"/>
        <v>1807</v>
      </c>
      <c r="AG60" s="62">
        <f t="shared" ref="AG60:AH60" si="85">AG63+AG65+AG67+AG69+AG71+AG73+AG75+AG77+AG79+AG81+AG83+AG85+AG87+AG89+AG91+AG93+AG95+AG97+AG99+AG101</f>
        <v>2160</v>
      </c>
      <c r="AH60" s="62">
        <f t="shared" si="85"/>
        <v>2942</v>
      </c>
      <c r="AI60" s="62">
        <f t="shared" si="84"/>
        <v>1508</v>
      </c>
      <c r="AJ60" s="41">
        <f>SUM(D60:AI60)</f>
        <v>44654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51820</v>
      </c>
      <c r="E61" s="63">
        <f t="shared" ref="E61:AI61" si="86">E64+E66+E68+E70+E72+E74+E76+E78+E80+E82+E84+E86+E88+E90+E92+E94+E96+E98+E100+E102</f>
        <v>69868</v>
      </c>
      <c r="F61" s="63">
        <f t="shared" si="86"/>
        <v>64610</v>
      </c>
      <c r="G61" s="63">
        <f t="shared" si="86"/>
        <v>72845</v>
      </c>
      <c r="H61" s="63">
        <f t="shared" si="86"/>
        <v>33360</v>
      </c>
      <c r="I61" s="63">
        <f t="shared" si="86"/>
        <v>54380</v>
      </c>
      <c r="J61" s="63">
        <f t="shared" si="86"/>
        <v>94785</v>
      </c>
      <c r="K61" s="63">
        <f t="shared" si="86"/>
        <v>71370</v>
      </c>
      <c r="L61" s="63">
        <f t="shared" si="86"/>
        <v>75490</v>
      </c>
      <c r="M61" s="63">
        <f t="shared" si="86"/>
        <v>66730</v>
      </c>
      <c r="N61" s="63">
        <f t="shared" si="86"/>
        <v>60208</v>
      </c>
      <c r="O61" s="63">
        <f t="shared" si="86"/>
        <v>82990</v>
      </c>
      <c r="P61" s="63">
        <f t="shared" si="86"/>
        <v>174290</v>
      </c>
      <c r="Q61" s="63">
        <f t="shared" si="86"/>
        <v>276150</v>
      </c>
      <c r="R61" s="63">
        <f t="shared" si="86"/>
        <v>287045</v>
      </c>
      <c r="S61" s="63">
        <f t="shared" si="86"/>
        <v>237077</v>
      </c>
      <c r="T61" s="63">
        <f t="shared" si="86"/>
        <v>240529</v>
      </c>
      <c r="U61" s="63">
        <f t="shared" si="86"/>
        <v>618321</v>
      </c>
      <c r="V61" s="63">
        <f t="shared" si="86"/>
        <v>371098</v>
      </c>
      <c r="W61" s="63">
        <f t="shared" si="86"/>
        <v>420416.19</v>
      </c>
      <c r="X61" s="63">
        <f t="shared" si="86"/>
        <v>499742.2</v>
      </c>
      <c r="Y61" s="63">
        <f t="shared" si="86"/>
        <v>606343</v>
      </c>
      <c r="Z61" s="63">
        <f t="shared" si="86"/>
        <v>592716.02</v>
      </c>
      <c r="AA61" s="63">
        <f t="shared" si="86"/>
        <v>925503.8600000001</v>
      </c>
      <c r="AB61" s="63">
        <f t="shared" si="86"/>
        <v>791123.04</v>
      </c>
      <c r="AC61" s="63">
        <f t="shared" si="86"/>
        <v>874726.48</v>
      </c>
      <c r="AD61" s="63">
        <f t="shared" si="86"/>
        <v>1228981.1499999999</v>
      </c>
      <c r="AE61" s="63">
        <f t="shared" si="86"/>
        <v>1099419.72</v>
      </c>
      <c r="AF61" s="63">
        <f t="shared" si="86"/>
        <v>1135337.8508955224</v>
      </c>
      <c r="AG61" s="63">
        <f t="shared" ref="AG61:AH61" si="87">AG64+AG66+AG68+AG70+AG72+AG74+AG76+AG78+AG80+AG82+AG84+AG86+AG88+AG90+AG92+AG94+AG96+AG98+AG100+AG102</f>
        <v>1406258.33</v>
      </c>
      <c r="AH61" s="63">
        <f t="shared" si="87"/>
        <v>1749985.8699999999</v>
      </c>
      <c r="AI61" s="63">
        <f t="shared" si="86"/>
        <v>474452.85721278371</v>
      </c>
      <c r="AJ61" s="43">
        <f>SUM(D61:AI61)</f>
        <v>14807972.568108307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7</v>
      </c>
      <c r="E63" s="76">
        <v>44</v>
      </c>
      <c r="F63" s="76">
        <v>16</v>
      </c>
      <c r="G63" s="76">
        <v>10</v>
      </c>
      <c r="H63" s="76">
        <v>7</v>
      </c>
      <c r="I63" s="76">
        <v>10</v>
      </c>
      <c r="J63" s="76">
        <v>12</v>
      </c>
      <c r="K63" s="76">
        <v>6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17</v>
      </c>
      <c r="R63" s="76">
        <v>33</v>
      </c>
      <c r="S63" s="76">
        <v>17</v>
      </c>
      <c r="T63" s="76">
        <v>24</v>
      </c>
      <c r="U63" s="76">
        <v>6</v>
      </c>
      <c r="V63" s="76">
        <v>15</v>
      </c>
      <c r="W63" s="76">
        <v>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2021'!R9</f>
        <v>0</v>
      </c>
      <c r="AJ63" s="23">
        <f>'Ingreso de Datos 2021'!S9</f>
        <v>0</v>
      </c>
    </row>
    <row r="64" spans="1:38" ht="12.75" customHeight="1" x14ac:dyDescent="0.2">
      <c r="A64" s="171"/>
      <c r="B64" s="148"/>
      <c r="C64" s="58" t="s">
        <v>3</v>
      </c>
      <c r="D64" s="77">
        <v>810</v>
      </c>
      <c r="E64" s="77">
        <v>4880</v>
      </c>
      <c r="F64" s="77">
        <v>1760</v>
      </c>
      <c r="G64" s="77">
        <v>1180</v>
      </c>
      <c r="H64" s="77">
        <v>910</v>
      </c>
      <c r="I64" s="77">
        <v>1400</v>
      </c>
      <c r="J64" s="77">
        <v>1800</v>
      </c>
      <c r="K64" s="77">
        <v>900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2210</v>
      </c>
      <c r="R64" s="77">
        <v>4695</v>
      </c>
      <c r="S64" s="77">
        <v>3730</v>
      </c>
      <c r="T64" s="77">
        <v>5520</v>
      </c>
      <c r="U64" s="77">
        <v>1838</v>
      </c>
      <c r="V64" s="77">
        <v>7790</v>
      </c>
      <c r="W64" s="77">
        <v>528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2021'!R10</f>
        <v>0</v>
      </c>
      <c r="AJ64" s="24">
        <f>'Ingreso de Datos 2021'!S10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250</v>
      </c>
      <c r="F65" s="76">
        <v>0</v>
      </c>
      <c r="G65" s="76">
        <v>41</v>
      </c>
      <c r="H65" s="76">
        <v>0</v>
      </c>
      <c r="I65" s="76">
        <v>48</v>
      </c>
      <c r="J65" s="76">
        <v>75</v>
      </c>
      <c r="K65" s="76">
        <v>0</v>
      </c>
      <c r="L65" s="76">
        <v>0</v>
      </c>
      <c r="M65" s="76">
        <v>0</v>
      </c>
      <c r="N65" s="76">
        <v>16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2021'!R11</f>
        <v>0</v>
      </c>
      <c r="AJ65" s="23">
        <f>'Ingreso de Datos 2021'!S11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13758</v>
      </c>
      <c r="F66" s="77">
        <v>0</v>
      </c>
      <c r="G66" s="77">
        <v>2255</v>
      </c>
      <c r="H66" s="77">
        <v>0</v>
      </c>
      <c r="I66" s="77">
        <v>2640</v>
      </c>
      <c r="J66" s="77">
        <v>4125</v>
      </c>
      <c r="K66" s="77">
        <v>0</v>
      </c>
      <c r="L66" s="77">
        <v>0</v>
      </c>
      <c r="M66" s="77">
        <v>0</v>
      </c>
      <c r="N66" s="77">
        <v>608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2021'!R12</f>
        <v>0</v>
      </c>
      <c r="AJ66" s="24">
        <f>'Ingreso de Datos 2021'!S12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131</v>
      </c>
      <c r="K67" s="76">
        <v>130</v>
      </c>
      <c r="L67" s="76">
        <v>145</v>
      </c>
      <c r="M67" s="76">
        <v>165</v>
      </c>
      <c r="N67" s="76">
        <v>159</v>
      </c>
      <c r="O67" s="76">
        <v>234</v>
      </c>
      <c r="P67" s="76">
        <v>247</v>
      </c>
      <c r="Q67" s="76">
        <v>343</v>
      </c>
      <c r="R67" s="76">
        <v>10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2021'!R13</f>
        <v>0</v>
      </c>
      <c r="AJ67" s="23">
        <f>'Ingreso de Datos 2021'!S13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31440</v>
      </c>
      <c r="K68" s="77">
        <v>31200</v>
      </c>
      <c r="L68" s="77">
        <v>34800</v>
      </c>
      <c r="M68" s="77">
        <v>39600</v>
      </c>
      <c r="N68" s="77">
        <v>38160</v>
      </c>
      <c r="O68" s="77">
        <v>56160</v>
      </c>
      <c r="P68" s="77">
        <v>54340</v>
      </c>
      <c r="Q68" s="77">
        <v>75460</v>
      </c>
      <c r="R68" s="77">
        <v>2200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2021'!R14</f>
        <v>0</v>
      </c>
      <c r="AJ68" s="24">
        <f>'Ingreso de Datos 2021'!S14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197</v>
      </c>
      <c r="Q69" s="76">
        <v>516</v>
      </c>
      <c r="R69" s="76">
        <v>550</v>
      </c>
      <c r="S69" s="76">
        <v>335</v>
      </c>
      <c r="T69" s="76">
        <v>276</v>
      </c>
      <c r="U69" s="76">
        <v>344</v>
      </c>
      <c r="V69" s="76">
        <v>306</v>
      </c>
      <c r="W69" s="76">
        <v>329</v>
      </c>
      <c r="X69" s="18">
        <v>611</v>
      </c>
      <c r="Y69" s="18">
        <v>416</v>
      </c>
      <c r="Z69" s="18">
        <v>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2021'!R15</f>
        <v>0</v>
      </c>
      <c r="AJ69" s="23">
        <f>'Ingreso de Datos 2021'!S15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75180</v>
      </c>
      <c r="Q70" s="77">
        <v>194160</v>
      </c>
      <c r="R70" s="77">
        <v>205800</v>
      </c>
      <c r="S70" s="77">
        <v>133152</v>
      </c>
      <c r="T70" s="77">
        <v>118522</v>
      </c>
      <c r="U70" s="77">
        <v>187856</v>
      </c>
      <c r="V70" s="77">
        <v>184475</v>
      </c>
      <c r="W70" s="77">
        <v>211995</v>
      </c>
      <c r="X70" s="19">
        <v>378621.2</v>
      </c>
      <c r="Y70" s="19">
        <v>284526</v>
      </c>
      <c r="Z70" s="19">
        <v>4904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2021'!R16</f>
        <v>0</v>
      </c>
      <c r="AJ70" s="24">
        <f>'Ingreso de Datos 2021'!S16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306</v>
      </c>
      <c r="AA71" s="18">
        <v>820</v>
      </c>
      <c r="AB71" s="18">
        <v>539</v>
      </c>
      <c r="AC71" s="18">
        <v>555</v>
      </c>
      <c r="AD71" s="18">
        <v>657</v>
      </c>
      <c r="AE71" s="18">
        <v>540</v>
      </c>
      <c r="AF71" s="18">
        <v>642</v>
      </c>
      <c r="AG71" s="18">
        <v>713</v>
      </c>
      <c r="AH71" s="18">
        <v>1148</v>
      </c>
      <c r="AI71" s="18">
        <f>'Ingreso de Datos 2021'!R17</f>
        <v>301</v>
      </c>
      <c r="AJ71" s="23">
        <f>'Ingreso de Datos 2021'!S17</f>
        <v>4343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248278.16</v>
      </c>
      <c r="AA72" s="19">
        <v>609783</v>
      </c>
      <c r="AB72" s="19">
        <v>460514.04000000004</v>
      </c>
      <c r="AC72" s="19">
        <v>538224.28</v>
      </c>
      <c r="AD72" s="19">
        <v>778805.04</v>
      </c>
      <c r="AE72" s="19">
        <v>566822.16</v>
      </c>
      <c r="AF72" s="19">
        <v>773199.42089552234</v>
      </c>
      <c r="AG72" s="19">
        <v>939315.10000000009</v>
      </c>
      <c r="AH72" s="19">
        <v>1566096.5999999999</v>
      </c>
      <c r="AI72" s="19">
        <f>'Ingreso de Datos 2021'!R18</f>
        <v>403329</v>
      </c>
      <c r="AJ72" s="24">
        <f>'Ingreso de Datos 2021'!S18</f>
        <v>4575804.9154885458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20</v>
      </c>
      <c r="AE73" s="18">
        <v>0</v>
      </c>
      <c r="AF73" s="18">
        <v>0</v>
      </c>
      <c r="AG73" s="18">
        <v>0</v>
      </c>
      <c r="AH73" s="18">
        <v>0</v>
      </c>
      <c r="AI73" s="18">
        <f>'Ingreso de Datos 2021'!R19</f>
        <v>0</v>
      </c>
      <c r="AJ73" s="23">
        <f>'Ingreso de Datos 2021'!S19</f>
        <v>9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5233.8</v>
      </c>
      <c r="AE74" s="19">
        <v>0</v>
      </c>
      <c r="AF74" s="19">
        <v>0</v>
      </c>
      <c r="AG74" s="19">
        <v>0</v>
      </c>
      <c r="AH74" s="19">
        <v>351.61</v>
      </c>
      <c r="AI74" s="19">
        <f>'Ingreso de Datos 2021'!R20</f>
        <v>0</v>
      </c>
      <c r="AJ74" s="24">
        <f>'Ingreso de Datos 2021'!S20</f>
        <v>6595.3549999999996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29</v>
      </c>
      <c r="E75" s="76">
        <v>80</v>
      </c>
      <c r="F75" s="76">
        <v>61</v>
      </c>
      <c r="G75" s="76">
        <v>148</v>
      </c>
      <c r="H75" s="76">
        <v>74</v>
      </c>
      <c r="I75" s="76">
        <v>53</v>
      </c>
      <c r="J75" s="76">
        <v>71</v>
      </c>
      <c r="K75" s="76">
        <v>71</v>
      </c>
      <c r="L75" s="76">
        <v>80</v>
      </c>
      <c r="M75" s="76">
        <v>53</v>
      </c>
      <c r="N75" s="76">
        <v>45</v>
      </c>
      <c r="O75" s="76">
        <v>74</v>
      </c>
      <c r="P75" s="76">
        <v>57</v>
      </c>
      <c r="Q75" s="76">
        <v>36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2021'!R21</f>
        <v>0</v>
      </c>
      <c r="AJ75" s="23">
        <f>'Ingreso de Datos 2021'!S21</f>
        <v>0</v>
      </c>
    </row>
    <row r="76" spans="1:36" ht="12.75" customHeight="1" x14ac:dyDescent="0.2">
      <c r="A76" s="158"/>
      <c r="B76" s="148"/>
      <c r="C76" s="11" t="s">
        <v>3</v>
      </c>
      <c r="D76" s="77">
        <v>3410</v>
      </c>
      <c r="E76" s="77">
        <v>8530</v>
      </c>
      <c r="F76" s="77">
        <v>6850</v>
      </c>
      <c r="G76" s="77">
        <v>18310</v>
      </c>
      <c r="H76" s="77">
        <v>9950</v>
      </c>
      <c r="I76" s="77">
        <v>7140</v>
      </c>
      <c r="J76" s="77">
        <v>9720</v>
      </c>
      <c r="K76" s="77">
        <v>9270</v>
      </c>
      <c r="L76" s="77">
        <v>10410</v>
      </c>
      <c r="M76" s="77">
        <v>6880</v>
      </c>
      <c r="N76" s="77">
        <v>6030</v>
      </c>
      <c r="O76" s="77">
        <v>10200</v>
      </c>
      <c r="P76" s="77">
        <v>6840</v>
      </c>
      <c r="Q76" s="77">
        <v>4320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2021'!R22</f>
        <v>0</v>
      </c>
      <c r="AJ76" s="24">
        <f>'Ingreso de Datos 2021'!S22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340</v>
      </c>
      <c r="E77" s="76">
        <v>305</v>
      </c>
      <c r="F77" s="76">
        <v>400</v>
      </c>
      <c r="G77" s="76">
        <v>365</v>
      </c>
      <c r="H77" s="76">
        <v>150</v>
      </c>
      <c r="I77" s="76">
        <v>288</v>
      </c>
      <c r="J77" s="76">
        <v>318</v>
      </c>
      <c r="K77" s="76">
        <v>200</v>
      </c>
      <c r="L77" s="76">
        <v>200</v>
      </c>
      <c r="M77" s="76">
        <v>135</v>
      </c>
      <c r="N77" s="76">
        <v>100</v>
      </c>
      <c r="O77" s="76">
        <v>110</v>
      </c>
      <c r="P77" s="76">
        <v>252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2021'!R23</f>
        <v>0</v>
      </c>
      <c r="AJ77" s="23">
        <f>'Ingreso de Datos 2021'!S23</f>
        <v>0</v>
      </c>
    </row>
    <row r="78" spans="1:36" ht="12.75" customHeight="1" x14ac:dyDescent="0.2">
      <c r="A78" s="158"/>
      <c r="B78" s="148"/>
      <c r="C78" s="11" t="s">
        <v>3</v>
      </c>
      <c r="D78" s="77">
        <v>47600</v>
      </c>
      <c r="E78" s="77">
        <v>42700</v>
      </c>
      <c r="F78" s="77">
        <v>56000</v>
      </c>
      <c r="G78" s="77">
        <v>51100</v>
      </c>
      <c r="H78" s="77">
        <v>22500</v>
      </c>
      <c r="I78" s="77">
        <v>43200</v>
      </c>
      <c r="J78" s="77">
        <v>47700</v>
      </c>
      <c r="K78" s="77">
        <v>30000</v>
      </c>
      <c r="L78" s="77">
        <v>30000</v>
      </c>
      <c r="M78" s="77">
        <v>20250</v>
      </c>
      <c r="N78" s="77">
        <v>15000</v>
      </c>
      <c r="O78" s="77">
        <v>16500</v>
      </c>
      <c r="P78" s="77">
        <v>37800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2021'!R24</f>
        <v>0</v>
      </c>
      <c r="AJ78" s="24">
        <f>'Ingreso de Datos 2021'!S24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2</v>
      </c>
      <c r="M79" s="76">
        <v>0</v>
      </c>
      <c r="N79" s="76">
        <v>3</v>
      </c>
      <c r="O79" s="76">
        <v>1</v>
      </c>
      <c r="P79" s="76">
        <v>1</v>
      </c>
      <c r="Q79" s="76">
        <v>0</v>
      </c>
      <c r="R79" s="76">
        <v>1</v>
      </c>
      <c r="S79" s="76">
        <v>0</v>
      </c>
      <c r="T79" s="76">
        <v>9</v>
      </c>
      <c r="U79" s="76">
        <v>31</v>
      </c>
      <c r="V79" s="76">
        <v>18</v>
      </c>
      <c r="W79" s="76">
        <v>4</v>
      </c>
      <c r="X79" s="18">
        <v>2</v>
      </c>
      <c r="Y79" s="18">
        <v>0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4</v>
      </c>
      <c r="AG79" s="18">
        <v>0</v>
      </c>
      <c r="AH79" s="18">
        <v>0</v>
      </c>
      <c r="AI79" s="18">
        <f>'Ingreso de Datos 2021'!R25</f>
        <v>0</v>
      </c>
      <c r="AJ79" s="23">
        <f>'Ingreso de Datos 2021'!S25</f>
        <v>1133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280</v>
      </c>
      <c r="M80" s="77">
        <v>0</v>
      </c>
      <c r="N80" s="77">
        <v>410</v>
      </c>
      <c r="O80" s="77">
        <v>130</v>
      </c>
      <c r="P80" s="77">
        <v>130</v>
      </c>
      <c r="Q80" s="77">
        <v>0</v>
      </c>
      <c r="R80" s="77">
        <v>200</v>
      </c>
      <c r="S80" s="77">
        <v>0</v>
      </c>
      <c r="T80" s="77">
        <v>1680</v>
      </c>
      <c r="U80" s="77">
        <v>6040</v>
      </c>
      <c r="V80" s="77">
        <v>4230</v>
      </c>
      <c r="W80" s="77">
        <v>1066.69</v>
      </c>
      <c r="X80" s="19">
        <v>480</v>
      </c>
      <c r="Y80" s="19">
        <v>0</v>
      </c>
      <c r="Z80" s="19">
        <v>0</v>
      </c>
      <c r="AA80" s="19">
        <v>273.8</v>
      </c>
      <c r="AB80" s="19">
        <v>0</v>
      </c>
      <c r="AC80" s="19">
        <v>0</v>
      </c>
      <c r="AD80" s="19">
        <v>0</v>
      </c>
      <c r="AE80" s="19">
        <v>0</v>
      </c>
      <c r="AF80" s="19">
        <v>2400</v>
      </c>
      <c r="AG80" s="19">
        <v>0</v>
      </c>
      <c r="AH80" s="19">
        <v>0</v>
      </c>
      <c r="AI80" s="19">
        <f>'Ingreso de Datos 2021'!R26</f>
        <v>0</v>
      </c>
      <c r="AJ80" s="24">
        <f>'Ingreso de Datos 2021'!S26</f>
        <v>356015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345</v>
      </c>
      <c r="S81" s="76">
        <v>451</v>
      </c>
      <c r="T81" s="76">
        <v>529</v>
      </c>
      <c r="U81" s="76">
        <v>1428</v>
      </c>
      <c r="V81" s="76">
        <v>589</v>
      </c>
      <c r="W81" s="76">
        <v>378</v>
      </c>
      <c r="X81" s="18">
        <v>247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2021'!R27</f>
        <v>0</v>
      </c>
      <c r="AJ81" s="23">
        <f>'Ingreso de Datos 2021'!S27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74150</v>
      </c>
      <c r="S82" s="77">
        <v>94710</v>
      </c>
      <c r="T82" s="77">
        <v>111817</v>
      </c>
      <c r="U82" s="77">
        <v>338090</v>
      </c>
      <c r="V82" s="77">
        <v>147250</v>
      </c>
      <c r="W82" s="77">
        <v>94500</v>
      </c>
      <c r="X82" s="19">
        <v>61750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2021'!R28</f>
        <v>0</v>
      </c>
      <c r="AJ82" s="24">
        <f>'Ingreso de Datos 2021'!S28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2021'!R29</f>
        <v>0</v>
      </c>
      <c r="AJ83" s="23">
        <f>'Ingreso de Datos 2021'!S29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2021'!R30</f>
        <v>0</v>
      </c>
      <c r="AJ84" s="24">
        <f>'Ingreso de Datos 2021'!S30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539</v>
      </c>
      <c r="Z85" s="18">
        <v>532</v>
      </c>
      <c r="AA85" s="18">
        <v>363</v>
      </c>
      <c r="AB85" s="18">
        <v>390</v>
      </c>
      <c r="AC85" s="18">
        <v>285</v>
      </c>
      <c r="AD85" s="18">
        <v>286</v>
      </c>
      <c r="AE85" s="18">
        <v>122</v>
      </c>
      <c r="AF85" s="18">
        <v>124</v>
      </c>
      <c r="AG85" s="18">
        <v>196</v>
      </c>
      <c r="AH85" s="18">
        <v>218</v>
      </c>
      <c r="AI85" s="18">
        <f>'Ingreso de Datos 2021'!R31</f>
        <v>0</v>
      </c>
      <c r="AJ85" s="23">
        <f>'Ingreso de Datos 2021'!S31</f>
        <v>8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133910</v>
      </c>
      <c r="Z86" s="19">
        <v>141163.76</v>
      </c>
      <c r="AA86" s="19">
        <v>109450</v>
      </c>
      <c r="AB86" s="19">
        <v>104900</v>
      </c>
      <c r="AC86" s="19">
        <v>81510</v>
      </c>
      <c r="AD86" s="19">
        <v>88300</v>
      </c>
      <c r="AE86" s="19">
        <v>39450</v>
      </c>
      <c r="AF86" s="19">
        <v>50600</v>
      </c>
      <c r="AG86" s="19">
        <v>91900</v>
      </c>
      <c r="AH86" s="19">
        <v>86750</v>
      </c>
      <c r="AI86" s="19">
        <f>'Ingreso de Datos 2021'!R32</f>
        <v>0</v>
      </c>
      <c r="AJ86" s="24">
        <f>'Ingreso de Datos 2021'!S32</f>
        <v>4800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233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2021'!R33</f>
        <v>0</v>
      </c>
      <c r="AJ87" s="23">
        <f>'Ingreso de Datos 2021'!S33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96928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2021'!R34</f>
        <v>0</v>
      </c>
      <c r="AJ88" s="24">
        <f>'Ingreso de Datos 2021'!S34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392</v>
      </c>
      <c r="AE89" s="18">
        <v>641</v>
      </c>
      <c r="AF89" s="18">
        <v>456</v>
      </c>
      <c r="AG89" s="18">
        <v>600</v>
      </c>
      <c r="AH89" s="18">
        <v>0</v>
      </c>
      <c r="AI89" s="18">
        <f>'Ingreso de Datos 2021'!R35</f>
        <v>0</v>
      </c>
      <c r="AJ89" s="23">
        <f>'Ingreso de Datos 2021'!S35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182280</v>
      </c>
      <c r="AE90" s="19">
        <v>298706</v>
      </c>
      <c r="AF90" s="19">
        <v>212496</v>
      </c>
      <c r="AG90" s="19">
        <v>279600</v>
      </c>
      <c r="AH90" s="19">
        <v>0</v>
      </c>
      <c r="AI90" s="19">
        <f>'Ingreso de Datos 2021'!R36</f>
        <v>0</v>
      </c>
      <c r="AJ90" s="24">
        <f>'Ingreso de Datos 2021'!S36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270</v>
      </c>
      <c r="T91" s="76">
        <v>12</v>
      </c>
      <c r="U91" s="76">
        <v>1044</v>
      </c>
      <c r="V91" s="76">
        <v>291</v>
      </c>
      <c r="W91" s="76">
        <v>1248</v>
      </c>
      <c r="X91" s="18">
        <v>746</v>
      </c>
      <c r="Y91" s="18">
        <v>501</v>
      </c>
      <c r="Z91" s="18">
        <v>643</v>
      </c>
      <c r="AA91" s="18">
        <v>702</v>
      </c>
      <c r="AB91" s="18">
        <v>2117</v>
      </c>
      <c r="AC91" s="18">
        <v>1459</v>
      </c>
      <c r="AD91" s="18">
        <v>1543</v>
      </c>
      <c r="AE91" s="18">
        <v>807</v>
      </c>
      <c r="AF91" s="18">
        <v>515</v>
      </c>
      <c r="AG91" s="18">
        <v>485</v>
      </c>
      <c r="AH91" s="18">
        <v>539</v>
      </c>
      <c r="AI91" s="18">
        <f>'Ingreso de Datos 2021'!R37</f>
        <v>497</v>
      </c>
      <c r="AJ91" s="23">
        <f>'Ingreso de Datos 2021'!S37</f>
        <v>2950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5485</v>
      </c>
      <c r="T92" s="77">
        <v>322</v>
      </c>
      <c r="U92" s="77">
        <v>84497</v>
      </c>
      <c r="V92" s="77">
        <v>27353</v>
      </c>
      <c r="W92" s="77">
        <v>112326.5</v>
      </c>
      <c r="X92" s="19">
        <v>50366</v>
      </c>
      <c r="Y92" s="19">
        <v>49502</v>
      </c>
      <c r="Z92" s="19">
        <v>42770.1</v>
      </c>
      <c r="AA92" s="19">
        <v>47873.06</v>
      </c>
      <c r="AB92" s="19">
        <v>219389.8</v>
      </c>
      <c r="AC92" s="19">
        <v>155777</v>
      </c>
      <c r="AD92" s="19">
        <v>163782.91</v>
      </c>
      <c r="AE92" s="19">
        <v>183303.56</v>
      </c>
      <c r="AF92" s="19">
        <v>84405.43</v>
      </c>
      <c r="AG92" s="19">
        <v>69566.23</v>
      </c>
      <c r="AH92" s="19">
        <v>35773.660000000003</v>
      </c>
      <c r="AI92" s="19">
        <f>'Ingreso de Datos 2021'!R38</f>
        <v>51074</v>
      </c>
      <c r="AJ92" s="24">
        <f>'Ingreso de Datos 2021'!S38</f>
        <v>207550.39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46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2021'!R39</f>
        <v>0</v>
      </c>
      <c r="AJ93" s="23">
        <f>'Ingreso de Datos 2021'!S39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2668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2021'!R40</f>
        <v>0</v>
      </c>
      <c r="AJ94" s="24">
        <f>'Ingreso de Datos 2021'!S40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62</v>
      </c>
      <c r="Y95" s="18">
        <v>1000</v>
      </c>
      <c r="Z95" s="18">
        <v>1070</v>
      </c>
      <c r="AA95" s="18">
        <v>1038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2021'!R41</f>
        <v>0</v>
      </c>
      <c r="AJ95" s="23">
        <f>'Ingreso de Datos 2021'!S41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8525</v>
      </c>
      <c r="Y96" s="19">
        <v>138405</v>
      </c>
      <c r="Z96" s="19">
        <v>155600</v>
      </c>
      <c r="AA96" s="19">
        <v>158124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2021'!R42</f>
        <v>0</v>
      </c>
      <c r="AJ96" s="24">
        <f>'Ingreso de Datos 2021'!S42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2021'!R45</f>
        <v>0</v>
      </c>
      <c r="AJ97" s="23">
        <f>'Ingreso de Datos 2021'!S45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2021'!R46</f>
        <v>0</v>
      </c>
      <c r="AJ98" s="24">
        <f>'Ingreso de Datos 2021'!S46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35</v>
      </c>
      <c r="AH99" s="76">
        <v>171</v>
      </c>
      <c r="AI99" s="18">
        <f>'Ingreso de Datos 2021'!R47</f>
        <v>0</v>
      </c>
      <c r="AJ99" s="23">
        <f>'Ingreso de Datos 2021'!S47</f>
        <v>6234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3155</v>
      </c>
      <c r="AH100" s="77">
        <v>16400.400000000001</v>
      </c>
      <c r="AI100" s="19">
        <f>'Ingreso de Datos 2021'!R48</f>
        <v>99</v>
      </c>
      <c r="AJ100" s="24">
        <f>'Ingreso de Datos 2021'!S48</f>
        <v>944330.74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38</v>
      </c>
      <c r="AC101" s="18">
        <v>14</v>
      </c>
      <c r="AD101" s="18">
        <v>61</v>
      </c>
      <c r="AE101" s="23">
        <v>64</v>
      </c>
      <c r="AF101" s="23">
        <v>66</v>
      </c>
      <c r="AG101" s="23">
        <v>131</v>
      </c>
      <c r="AH101" s="23">
        <v>866</v>
      </c>
      <c r="AI101" s="23">
        <f>'Ingreso de Datos 2021'!R49</f>
        <v>710</v>
      </c>
      <c r="AJ101" s="23">
        <f>'Ingreso de Datos 2021'!S49</f>
        <v>18936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6319.2</v>
      </c>
      <c r="AC102" s="19">
        <v>2287.1999999999998</v>
      </c>
      <c r="AD102" s="19">
        <v>10579.4</v>
      </c>
      <c r="AE102" s="24">
        <v>11138</v>
      </c>
      <c r="AF102" s="24">
        <v>12237</v>
      </c>
      <c r="AG102" s="24">
        <v>22722</v>
      </c>
      <c r="AH102" s="24">
        <v>44613.599999999999</v>
      </c>
      <c r="AI102" s="24">
        <f>'Ingreso de Datos 2021'!R50</f>
        <v>19950.857212783711</v>
      </c>
      <c r="AJ102" s="24">
        <f>'Ingreso de Datos 2021'!S50</f>
        <v>514441.64019331377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0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2021'!R65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2021'!R66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2021'!R67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2021'!R68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2021'!R69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2021'!R70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2021'!R71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2021'!R72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2021'!R73</f>
        <v>0</v>
      </c>
      <c r="AJ122" s="23">
        <f t="shared" si="92"/>
        <v>0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2021'!R74</f>
        <v>0</v>
      </c>
      <c r="AJ123" s="24">
        <f t="shared" si="92"/>
        <v>0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2021'!R75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2021'!R76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2021'!R77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2021'!R78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2021'!R79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2021'!R80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2021'!R81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2021'!R82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2021'!R83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2021'!R84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2021'!R85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2021'!R86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2021'!R87</f>
        <v>0</v>
      </c>
      <c r="AJ136" s="23">
        <f t="shared" si="92"/>
        <v>0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2021'!R88</f>
        <v>0</v>
      </c>
      <c r="AJ137" s="24">
        <f t="shared" si="92"/>
        <v>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2021'!R89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2021'!R90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2021'!R91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2021'!R92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2021'!R93</f>
        <v>0</v>
      </c>
      <c r="AJ142" s="23">
        <f t="shared" si="92"/>
        <v>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2021'!R94</f>
        <v>0</v>
      </c>
      <c r="AJ143" s="24">
        <f t="shared" si="92"/>
        <v>0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2021'!R95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2021'!R96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2021'!R97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2021'!R98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2021'!R105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2021'!R106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2021'!R99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2021'!R100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2021'!R105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2021'!R106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" style="2" customWidth="1"/>
    <col min="3" max="3" width="18.5703125" style="2" customWidth="1"/>
    <col min="4" max="23" width="16.7109375" style="2" customWidth="1"/>
    <col min="24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51343</v>
      </c>
      <c r="E9" s="62">
        <f t="shared" ref="E9:AI10" si="0">E12+E14+E16+E18+E20+E22+E24+E26+E28+E30+E32+E34+E36+E38+E40+E42+E44+E46+E48+E50</f>
        <v>52575</v>
      </c>
      <c r="F9" s="62">
        <f t="shared" si="0"/>
        <v>61472</v>
      </c>
      <c r="G9" s="62">
        <f t="shared" si="0"/>
        <v>62208</v>
      </c>
      <c r="H9" s="62">
        <f t="shared" si="0"/>
        <v>66985</v>
      </c>
      <c r="I9" s="62">
        <f t="shared" si="0"/>
        <v>68807</v>
      </c>
      <c r="J9" s="62">
        <f t="shared" si="0"/>
        <v>74021</v>
      </c>
      <c r="K9" s="62">
        <f t="shared" si="0"/>
        <v>64943</v>
      </c>
      <c r="L9" s="62">
        <f t="shared" si="0"/>
        <v>65966</v>
      </c>
      <c r="M9" s="62">
        <f t="shared" si="0"/>
        <v>69903</v>
      </c>
      <c r="N9" s="62">
        <f t="shared" si="0"/>
        <v>66339</v>
      </c>
      <c r="O9" s="62">
        <f t="shared" si="0"/>
        <v>67396</v>
      </c>
      <c r="P9" s="62">
        <f t="shared" si="0"/>
        <v>90775</v>
      </c>
      <c r="Q9" s="62">
        <f t="shared" si="0"/>
        <v>89816</v>
      </c>
      <c r="R9" s="62">
        <f t="shared" si="0"/>
        <v>84179</v>
      </c>
      <c r="S9" s="62">
        <f t="shared" si="0"/>
        <v>115558</v>
      </c>
      <c r="T9" s="62">
        <f t="shared" si="0"/>
        <v>117666</v>
      </c>
      <c r="U9" s="62">
        <f t="shared" si="0"/>
        <v>222113</v>
      </c>
      <c r="V9" s="62">
        <f t="shared" si="0"/>
        <v>155186</v>
      </c>
      <c r="W9" s="62">
        <f t="shared" si="0"/>
        <v>218913</v>
      </c>
      <c r="X9" s="62">
        <f t="shared" si="0"/>
        <v>212516</v>
      </c>
      <c r="Y9" s="62">
        <f t="shared" si="0"/>
        <v>204229</v>
      </c>
      <c r="Z9" s="62">
        <f t="shared" si="0"/>
        <v>163563</v>
      </c>
      <c r="AA9" s="62">
        <f t="shared" si="0"/>
        <v>208885</v>
      </c>
      <c r="AB9" s="62">
        <f t="shared" si="0"/>
        <v>185054</v>
      </c>
      <c r="AC9" s="62">
        <f t="shared" si="0"/>
        <v>253694</v>
      </c>
      <c r="AD9" s="62">
        <f t="shared" si="0"/>
        <v>263854</v>
      </c>
      <c r="AE9" s="62">
        <f t="shared" si="0"/>
        <v>246438</v>
      </c>
      <c r="AF9" s="62">
        <f t="shared" si="0"/>
        <v>193481</v>
      </c>
      <c r="AG9" s="62">
        <f t="shared" ref="AG9:AH9" si="1">AG12+AG14+AG16+AG18+AG20+AG22+AG24+AG26+AG28+AG30+AG32+AG34+AG36+AG38+AG40+AG42+AG44+AG46+AG48+AG50</f>
        <v>212470</v>
      </c>
      <c r="AH9" s="62">
        <f t="shared" si="1"/>
        <v>281586</v>
      </c>
      <c r="AI9" s="62">
        <f t="shared" si="0"/>
        <v>69988</v>
      </c>
      <c r="AJ9" s="41">
        <f>SUM(D9:AI9)</f>
        <v>4361922</v>
      </c>
      <c r="AK9" s="1"/>
      <c r="AL9" s="1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5924700</v>
      </c>
      <c r="E10" s="63">
        <f t="shared" si="0"/>
        <v>5932624</v>
      </c>
      <c r="F10" s="63">
        <f t="shared" si="0"/>
        <v>6684853</v>
      </c>
      <c r="G10" s="63">
        <f t="shared" si="0"/>
        <v>6958443</v>
      </c>
      <c r="H10" s="63">
        <f t="shared" si="0"/>
        <v>7468608</v>
      </c>
      <c r="I10" s="63">
        <f t="shared" si="0"/>
        <v>7904750</v>
      </c>
      <c r="J10" s="63">
        <f t="shared" si="0"/>
        <v>8487746</v>
      </c>
      <c r="K10" s="63">
        <f t="shared" si="0"/>
        <v>7958276</v>
      </c>
      <c r="L10" s="63">
        <f t="shared" si="0"/>
        <v>8113332</v>
      </c>
      <c r="M10" s="63">
        <f t="shared" si="0"/>
        <v>8449209</v>
      </c>
      <c r="N10" s="63">
        <f t="shared" si="0"/>
        <v>8170273</v>
      </c>
      <c r="O10" s="63">
        <f t="shared" si="0"/>
        <v>8821970</v>
      </c>
      <c r="P10" s="63">
        <f t="shared" si="0"/>
        <v>11843446</v>
      </c>
      <c r="Q10" s="63">
        <f t="shared" si="0"/>
        <v>14539668</v>
      </c>
      <c r="R10" s="63">
        <f t="shared" si="0"/>
        <v>15221677</v>
      </c>
      <c r="S10" s="63">
        <f t="shared" si="0"/>
        <v>18716122.880000003</v>
      </c>
      <c r="T10" s="63">
        <f t="shared" si="0"/>
        <v>20550951.300000001</v>
      </c>
      <c r="U10" s="63">
        <f t="shared" si="0"/>
        <v>41054373</v>
      </c>
      <c r="V10" s="63">
        <f t="shared" si="0"/>
        <v>33860807.964000002</v>
      </c>
      <c r="W10" s="63">
        <f t="shared" si="0"/>
        <v>61233652.960000008</v>
      </c>
      <c r="X10" s="63">
        <f t="shared" si="0"/>
        <v>52628163.399999999</v>
      </c>
      <c r="Y10" s="63">
        <f t="shared" si="0"/>
        <v>61721945.999999993</v>
      </c>
      <c r="Z10" s="63">
        <f t="shared" si="0"/>
        <v>46721316.269099995</v>
      </c>
      <c r="AA10" s="63">
        <f t="shared" si="0"/>
        <v>51502118.149999999</v>
      </c>
      <c r="AB10" s="63">
        <f t="shared" si="0"/>
        <v>43370684.582716919</v>
      </c>
      <c r="AC10" s="63">
        <f t="shared" si="0"/>
        <v>73422342.603421584</v>
      </c>
      <c r="AD10" s="63">
        <f t="shared" si="0"/>
        <v>69530081.693072855</v>
      </c>
      <c r="AE10" s="63">
        <f t="shared" si="0"/>
        <v>75415600.367616862</v>
      </c>
      <c r="AF10" s="63">
        <f t="shared" si="0"/>
        <v>57762342.265023611</v>
      </c>
      <c r="AG10" s="63">
        <f t="shared" ref="AG10:AH10" si="2">AG13+AG15+AG17+AG19+AG21+AG23+AG25+AG27+AG29+AG31+AG33+AG35+AG37+AG39+AG41+AG43+AG45+AG47+AG49+AG51</f>
        <v>70962409.064053118</v>
      </c>
      <c r="AH10" s="63">
        <f t="shared" si="2"/>
        <v>80173197.386887461</v>
      </c>
      <c r="AI10" s="63">
        <f t="shared" si="0"/>
        <v>20945915.988046844</v>
      </c>
      <c r="AJ10" s="43">
        <f>SUM(D10:AI10)</f>
        <v>1012051600.8739392</v>
      </c>
      <c r="AK10" s="1"/>
      <c r="AL10" s="1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"/>
      <c r="AL11" s="1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7584</v>
      </c>
      <c r="E12" s="71">
        <f t="shared" si="3"/>
        <v>7637</v>
      </c>
      <c r="F12" s="71">
        <f t="shared" si="3"/>
        <v>7694</v>
      </c>
      <c r="G12" s="71">
        <f t="shared" si="3"/>
        <v>7802</v>
      </c>
      <c r="H12" s="71">
        <f t="shared" si="3"/>
        <v>7793</v>
      </c>
      <c r="I12" s="71">
        <f t="shared" si="3"/>
        <v>8245</v>
      </c>
      <c r="J12" s="71">
        <f t="shared" si="3"/>
        <v>8697</v>
      </c>
      <c r="K12" s="71">
        <f t="shared" si="3"/>
        <v>11033</v>
      </c>
      <c r="L12" s="71">
        <f t="shared" si="3"/>
        <v>10186</v>
      </c>
      <c r="M12" s="71">
        <f t="shared" si="3"/>
        <v>11535</v>
      </c>
      <c r="N12" s="71">
        <f t="shared" si="3"/>
        <v>11421</v>
      </c>
      <c r="O12" s="71">
        <f t="shared" si="3"/>
        <v>13331</v>
      </c>
      <c r="P12" s="71">
        <f t="shared" si="3"/>
        <v>12135</v>
      </c>
      <c r="Q12" s="71">
        <f t="shared" si="3"/>
        <v>13159</v>
      </c>
      <c r="R12" s="71">
        <f t="shared" si="3"/>
        <v>11825</v>
      </c>
      <c r="S12" s="71">
        <f t="shared" si="3"/>
        <v>14263</v>
      </c>
      <c r="T12" s="71">
        <f t="shared" si="3"/>
        <v>10345</v>
      </c>
      <c r="U12" s="71">
        <f t="shared" si="3"/>
        <v>8796</v>
      </c>
      <c r="V12" s="71">
        <f t="shared" si="3"/>
        <v>3494</v>
      </c>
      <c r="W12" s="71">
        <f t="shared" si="3"/>
        <v>4732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191707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839920</v>
      </c>
      <c r="E13" s="72">
        <f t="shared" si="6"/>
        <v>847430</v>
      </c>
      <c r="F13" s="72">
        <f t="shared" si="6"/>
        <v>879760</v>
      </c>
      <c r="G13" s="72">
        <f t="shared" si="6"/>
        <v>887960</v>
      </c>
      <c r="H13" s="72">
        <f t="shared" si="6"/>
        <v>886950</v>
      </c>
      <c r="I13" s="72">
        <f t="shared" si="6"/>
        <v>1043990</v>
      </c>
      <c r="J13" s="72">
        <f t="shared" si="6"/>
        <v>1215730</v>
      </c>
      <c r="K13" s="72">
        <f t="shared" si="6"/>
        <v>1674920</v>
      </c>
      <c r="L13" s="72">
        <f t="shared" si="6"/>
        <v>1582360</v>
      </c>
      <c r="M13" s="72">
        <f t="shared" si="6"/>
        <v>1744680</v>
      </c>
      <c r="N13" s="72">
        <f t="shared" si="6"/>
        <v>1798450</v>
      </c>
      <c r="O13" s="72">
        <f t="shared" si="6"/>
        <v>2043950</v>
      </c>
      <c r="P13" s="72">
        <f t="shared" si="6"/>
        <v>2038130</v>
      </c>
      <c r="Q13" s="72">
        <f t="shared" si="6"/>
        <v>2280715</v>
      </c>
      <c r="R13" s="72">
        <f t="shared" si="6"/>
        <v>2032362</v>
      </c>
      <c r="S13" s="72">
        <f t="shared" si="6"/>
        <v>2522510</v>
      </c>
      <c r="T13" s="72">
        <f t="shared" si="6"/>
        <v>1778931</v>
      </c>
      <c r="U13" s="72">
        <f t="shared" si="6"/>
        <v>2088683</v>
      </c>
      <c r="V13" s="72">
        <f t="shared" si="6"/>
        <v>1378294.77</v>
      </c>
      <c r="W13" s="72">
        <f t="shared" si="6"/>
        <v>1882037.49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31447763.259999998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1020</v>
      </c>
      <c r="F14" s="71">
        <f t="shared" si="8"/>
        <v>8060</v>
      </c>
      <c r="G14" s="71">
        <f t="shared" si="8"/>
        <v>9012</v>
      </c>
      <c r="H14" s="71">
        <f t="shared" si="8"/>
        <v>11165</v>
      </c>
      <c r="I14" s="71">
        <f t="shared" si="8"/>
        <v>8499</v>
      </c>
      <c r="J14" s="71">
        <f t="shared" si="8"/>
        <v>13427</v>
      </c>
      <c r="K14" s="71">
        <f t="shared" si="8"/>
        <v>10250</v>
      </c>
      <c r="L14" s="71">
        <f t="shared" si="8"/>
        <v>11878</v>
      </c>
      <c r="M14" s="71">
        <f t="shared" si="8"/>
        <v>11618</v>
      </c>
      <c r="N14" s="71">
        <f t="shared" si="8"/>
        <v>11337</v>
      </c>
      <c r="O14" s="71">
        <f t="shared" si="8"/>
        <v>11711</v>
      </c>
      <c r="P14" s="71">
        <f t="shared" si="8"/>
        <v>10713</v>
      </c>
      <c r="Q14" s="71">
        <f t="shared" si="8"/>
        <v>11139</v>
      </c>
      <c r="R14" s="71">
        <f t="shared" si="8"/>
        <v>5029</v>
      </c>
      <c r="S14" s="71">
        <f t="shared" si="8"/>
        <v>1327</v>
      </c>
      <c r="T14" s="71">
        <f t="shared" si="8"/>
        <v>664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136849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95044</v>
      </c>
      <c r="F15" s="72">
        <f t="shared" si="10"/>
        <v>638813</v>
      </c>
      <c r="G15" s="72">
        <f t="shared" si="10"/>
        <v>981333</v>
      </c>
      <c r="H15" s="72">
        <f t="shared" si="10"/>
        <v>1254358</v>
      </c>
      <c r="I15" s="72">
        <f t="shared" si="10"/>
        <v>916860</v>
      </c>
      <c r="J15" s="72">
        <f t="shared" si="10"/>
        <v>1482236</v>
      </c>
      <c r="K15" s="72">
        <f t="shared" si="10"/>
        <v>1248456</v>
      </c>
      <c r="L15" s="72">
        <f t="shared" si="10"/>
        <v>1486532</v>
      </c>
      <c r="M15" s="72">
        <f t="shared" si="10"/>
        <v>1494809</v>
      </c>
      <c r="N15" s="72">
        <f t="shared" si="10"/>
        <v>1474248</v>
      </c>
      <c r="O15" s="72">
        <f t="shared" si="10"/>
        <v>1526513</v>
      </c>
      <c r="P15" s="72">
        <f t="shared" si="10"/>
        <v>1441111</v>
      </c>
      <c r="Q15" s="72">
        <f t="shared" si="10"/>
        <v>1568994</v>
      </c>
      <c r="R15" s="72">
        <f t="shared" si="10"/>
        <v>706735</v>
      </c>
      <c r="S15" s="72">
        <f t="shared" si="10"/>
        <v>208125</v>
      </c>
      <c r="T15" s="72">
        <f t="shared" si="10"/>
        <v>124187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16648354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4972</v>
      </c>
      <c r="J16" s="71">
        <f t="shared" si="12"/>
        <v>7132</v>
      </c>
      <c r="K16" s="71">
        <f t="shared" si="12"/>
        <v>7298</v>
      </c>
      <c r="L16" s="71">
        <f t="shared" si="12"/>
        <v>6115</v>
      </c>
      <c r="M16" s="71">
        <f t="shared" si="12"/>
        <v>6574</v>
      </c>
      <c r="N16" s="71">
        <f t="shared" si="12"/>
        <v>7334</v>
      </c>
      <c r="O16" s="71">
        <f t="shared" si="12"/>
        <v>9826</v>
      </c>
      <c r="P16" s="71">
        <f t="shared" si="12"/>
        <v>16216</v>
      </c>
      <c r="Q16" s="71">
        <f t="shared" si="12"/>
        <v>22049</v>
      </c>
      <c r="R16" s="71">
        <f t="shared" si="12"/>
        <v>2068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89584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696080</v>
      </c>
      <c r="J17" s="72">
        <f t="shared" si="14"/>
        <v>1013080</v>
      </c>
      <c r="K17" s="72">
        <f t="shared" si="14"/>
        <v>1046520</v>
      </c>
      <c r="L17" s="72">
        <f t="shared" si="14"/>
        <v>888800</v>
      </c>
      <c r="M17" s="72">
        <f t="shared" si="14"/>
        <v>951690</v>
      </c>
      <c r="N17" s="72">
        <f t="shared" si="14"/>
        <v>1063270</v>
      </c>
      <c r="O17" s="72">
        <f t="shared" si="14"/>
        <v>1418150</v>
      </c>
      <c r="P17" s="72">
        <f t="shared" si="14"/>
        <v>2008445</v>
      </c>
      <c r="Q17" s="72">
        <f t="shared" si="14"/>
        <v>2744610</v>
      </c>
      <c r="R17" s="72">
        <f t="shared" si="14"/>
        <v>252060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12082705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2225</v>
      </c>
      <c r="P18" s="71">
        <f t="shared" si="16"/>
        <v>7646</v>
      </c>
      <c r="Q18" s="71">
        <f t="shared" si="16"/>
        <v>19118</v>
      </c>
      <c r="R18" s="71">
        <f t="shared" si="16"/>
        <v>28372</v>
      </c>
      <c r="S18" s="71">
        <f t="shared" si="16"/>
        <v>33611</v>
      </c>
      <c r="T18" s="71">
        <f t="shared" si="16"/>
        <v>35586</v>
      </c>
      <c r="U18" s="71">
        <f t="shared" si="16"/>
        <v>54343</v>
      </c>
      <c r="V18" s="71">
        <f t="shared" si="16"/>
        <v>53572</v>
      </c>
      <c r="W18" s="71">
        <f t="shared" si="16"/>
        <v>64997</v>
      </c>
      <c r="X18" s="18">
        <f t="shared" si="16"/>
        <v>80244</v>
      </c>
      <c r="Y18" s="18">
        <f t="shared" si="16"/>
        <v>77445</v>
      </c>
      <c r="Z18" s="18">
        <f t="shared" si="16"/>
        <v>16711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473870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597655</v>
      </c>
      <c r="P19" s="72">
        <f t="shared" si="18"/>
        <v>2055585</v>
      </c>
      <c r="Q19" s="72">
        <f t="shared" si="18"/>
        <v>5443842</v>
      </c>
      <c r="R19" s="72">
        <f t="shared" si="18"/>
        <v>8044893</v>
      </c>
      <c r="S19" s="72">
        <f t="shared" si="18"/>
        <v>9600779</v>
      </c>
      <c r="T19" s="72">
        <f t="shared" si="18"/>
        <v>11415640.300000001</v>
      </c>
      <c r="U19" s="72">
        <f t="shared" si="18"/>
        <v>22915881</v>
      </c>
      <c r="V19" s="72">
        <f t="shared" si="18"/>
        <v>22526317.574000001</v>
      </c>
      <c r="W19" s="72">
        <f t="shared" si="18"/>
        <v>33394954</v>
      </c>
      <c r="X19" s="19">
        <f t="shared" si="18"/>
        <v>40956578.399999999</v>
      </c>
      <c r="Y19" s="19">
        <f t="shared" si="18"/>
        <v>43437754.739999995</v>
      </c>
      <c r="Z19" s="19">
        <f t="shared" si="18"/>
        <v>9783478.6590999998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210173358.67309999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33976</v>
      </c>
      <c r="AA20" s="18">
        <f t="shared" si="20"/>
        <v>38771</v>
      </c>
      <c r="AB20" s="18">
        <f t="shared" si="20"/>
        <v>24438</v>
      </c>
      <c r="AC20" s="18">
        <f t="shared" si="20"/>
        <v>27403</v>
      </c>
      <c r="AD20" s="18">
        <f t="shared" si="20"/>
        <v>20976</v>
      </c>
      <c r="AE20" s="18">
        <f t="shared" si="20"/>
        <v>29997</v>
      </c>
      <c r="AF20" s="18">
        <f t="shared" si="20"/>
        <v>20701</v>
      </c>
      <c r="AG20" s="18">
        <f t="shared" ref="AG20:AH20" si="21">AG71+AG122</f>
        <v>24023</v>
      </c>
      <c r="AH20" s="18">
        <f t="shared" si="21"/>
        <v>21956</v>
      </c>
      <c r="AI20" s="18">
        <f t="shared" si="20"/>
        <v>15405</v>
      </c>
      <c r="AJ20" s="23">
        <f t="shared" si="5"/>
        <v>257646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19651531.43</v>
      </c>
      <c r="AA21" s="19">
        <f t="shared" si="22"/>
        <v>26046124</v>
      </c>
      <c r="AB21" s="19">
        <f t="shared" si="22"/>
        <v>18916672.444716915</v>
      </c>
      <c r="AC21" s="19">
        <f t="shared" si="22"/>
        <v>25749477.623421591</v>
      </c>
      <c r="AD21" s="19">
        <f t="shared" si="22"/>
        <v>20220356.61507285</v>
      </c>
      <c r="AE21" s="19">
        <f t="shared" si="22"/>
        <v>29743012.94861687</v>
      </c>
      <c r="AF21" s="19">
        <f t="shared" si="22"/>
        <v>20460697.120023623</v>
      </c>
      <c r="AG21" s="19">
        <f t="shared" ref="AG21:AH21" si="23">AG72+AG123</f>
        <v>25542843.850053124</v>
      </c>
      <c r="AH21" s="19">
        <f t="shared" si="23"/>
        <v>24584552.347327463</v>
      </c>
      <c r="AI21" s="19">
        <f t="shared" si="22"/>
        <v>16762260.615313962</v>
      </c>
      <c r="AJ21" s="24">
        <f t="shared" si="5"/>
        <v>227677528.99454641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4890</v>
      </c>
      <c r="AE22" s="18">
        <f t="shared" si="24"/>
        <v>7404</v>
      </c>
      <c r="AF22" s="18">
        <f t="shared" si="24"/>
        <v>9003</v>
      </c>
      <c r="AG22" s="18">
        <f t="shared" ref="AG22:AH22" si="25">AG73+AG124</f>
        <v>9245</v>
      </c>
      <c r="AH22" s="18">
        <f t="shared" si="25"/>
        <v>6015</v>
      </c>
      <c r="AI22" s="18">
        <f t="shared" si="24"/>
        <v>250</v>
      </c>
      <c r="AJ22" s="23">
        <f t="shared" si="5"/>
        <v>36807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4799182.2999999989</v>
      </c>
      <c r="AE23" s="19">
        <f t="shared" si="26"/>
        <v>5616400.6699999999</v>
      </c>
      <c r="AF23" s="19">
        <f t="shared" si="26"/>
        <v>5453260.7449999992</v>
      </c>
      <c r="AG23" s="19">
        <f t="shared" ref="AG23:AH23" si="27">AG74+AG125</f>
        <v>4802743.2439999999</v>
      </c>
      <c r="AH23" s="19">
        <f t="shared" si="27"/>
        <v>4635660.7010000004</v>
      </c>
      <c r="AI23" s="19">
        <f t="shared" si="26"/>
        <v>361089.022</v>
      </c>
      <c r="AJ23" s="24">
        <f t="shared" si="5"/>
        <v>25668336.682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28000</v>
      </c>
      <c r="E24" s="71">
        <f t="shared" si="28"/>
        <v>28663</v>
      </c>
      <c r="F24" s="71">
        <f t="shared" si="28"/>
        <v>29461</v>
      </c>
      <c r="G24" s="71">
        <f t="shared" si="28"/>
        <v>30359</v>
      </c>
      <c r="H24" s="71">
        <f t="shared" si="28"/>
        <v>29948</v>
      </c>
      <c r="I24" s="71">
        <f t="shared" si="28"/>
        <v>29546</v>
      </c>
      <c r="J24" s="71">
        <f t="shared" si="28"/>
        <v>28517</v>
      </c>
      <c r="K24" s="71">
        <f t="shared" si="28"/>
        <v>24364</v>
      </c>
      <c r="L24" s="71">
        <f t="shared" si="28"/>
        <v>24740</v>
      </c>
      <c r="M24" s="71">
        <f t="shared" si="28"/>
        <v>22011</v>
      </c>
      <c r="N24" s="71">
        <f t="shared" si="28"/>
        <v>21546</v>
      </c>
      <c r="O24" s="71">
        <f t="shared" si="28"/>
        <v>14962</v>
      </c>
      <c r="P24" s="71">
        <f t="shared" si="28"/>
        <v>10667</v>
      </c>
      <c r="Q24" s="71">
        <f t="shared" si="28"/>
        <v>7186</v>
      </c>
      <c r="R24" s="71">
        <f t="shared" si="28"/>
        <v>14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329984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3794660</v>
      </c>
      <c r="E25" s="72">
        <f t="shared" si="30"/>
        <v>3741850</v>
      </c>
      <c r="F25" s="72">
        <f t="shared" si="30"/>
        <v>3834280</v>
      </c>
      <c r="G25" s="72">
        <f t="shared" si="30"/>
        <v>3856590</v>
      </c>
      <c r="H25" s="72">
        <f t="shared" si="30"/>
        <v>3682550</v>
      </c>
      <c r="I25" s="72">
        <f t="shared" si="30"/>
        <v>3645490</v>
      </c>
      <c r="J25" s="72">
        <f t="shared" si="30"/>
        <v>3288060</v>
      </c>
      <c r="K25" s="72">
        <f t="shared" si="30"/>
        <v>2894550</v>
      </c>
      <c r="L25" s="72">
        <f t="shared" si="30"/>
        <v>2954590</v>
      </c>
      <c r="M25" s="72">
        <f t="shared" si="30"/>
        <v>2600290</v>
      </c>
      <c r="N25" s="72">
        <f t="shared" si="30"/>
        <v>2524330</v>
      </c>
      <c r="O25" s="72">
        <f t="shared" si="30"/>
        <v>1833150</v>
      </c>
      <c r="P25" s="72">
        <f t="shared" si="30"/>
        <v>1247420</v>
      </c>
      <c r="Q25" s="72">
        <f t="shared" si="30"/>
        <v>912270</v>
      </c>
      <c r="R25" s="72">
        <f t="shared" si="30"/>
        <v>2800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40812880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15759</v>
      </c>
      <c r="E26" s="71">
        <f t="shared" si="32"/>
        <v>15255</v>
      </c>
      <c r="F26" s="71">
        <f t="shared" si="32"/>
        <v>16257</v>
      </c>
      <c r="G26" s="71">
        <f t="shared" si="32"/>
        <v>15035</v>
      </c>
      <c r="H26" s="71">
        <f t="shared" si="32"/>
        <v>18079</v>
      </c>
      <c r="I26" s="71">
        <f t="shared" si="32"/>
        <v>17545</v>
      </c>
      <c r="J26" s="71">
        <f t="shared" si="32"/>
        <v>16246</v>
      </c>
      <c r="K26" s="71">
        <f t="shared" si="32"/>
        <v>11901</v>
      </c>
      <c r="L26" s="71">
        <f t="shared" si="32"/>
        <v>12659</v>
      </c>
      <c r="M26" s="71">
        <f t="shared" si="32"/>
        <v>17211</v>
      </c>
      <c r="N26" s="71">
        <f t="shared" si="32"/>
        <v>13571</v>
      </c>
      <c r="O26" s="71">
        <f t="shared" si="32"/>
        <v>14157</v>
      </c>
      <c r="P26" s="71">
        <f t="shared" si="32"/>
        <v>31692</v>
      </c>
      <c r="Q26" s="71">
        <f t="shared" si="32"/>
        <v>14721</v>
      </c>
      <c r="R26" s="71">
        <f t="shared" si="32"/>
        <v>4204</v>
      </c>
      <c r="S26" s="71">
        <f t="shared" si="32"/>
        <v>3782</v>
      </c>
      <c r="T26" s="71">
        <f t="shared" si="32"/>
        <v>1488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239562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1290120</v>
      </c>
      <c r="E27" s="72">
        <f t="shared" si="34"/>
        <v>1248300</v>
      </c>
      <c r="F27" s="72">
        <f t="shared" si="34"/>
        <v>1332000</v>
      </c>
      <c r="G27" s="72">
        <f t="shared" si="34"/>
        <v>1232560</v>
      </c>
      <c r="H27" s="72">
        <f t="shared" si="34"/>
        <v>1644750</v>
      </c>
      <c r="I27" s="72">
        <f t="shared" si="34"/>
        <v>1602330</v>
      </c>
      <c r="J27" s="72">
        <f t="shared" si="34"/>
        <v>1488420</v>
      </c>
      <c r="K27" s="72">
        <f t="shared" si="34"/>
        <v>1083090</v>
      </c>
      <c r="L27" s="72">
        <f t="shared" si="34"/>
        <v>1157980</v>
      </c>
      <c r="M27" s="72">
        <f t="shared" si="34"/>
        <v>1550420</v>
      </c>
      <c r="N27" s="72">
        <f t="shared" si="34"/>
        <v>1178895</v>
      </c>
      <c r="O27" s="72">
        <f t="shared" si="34"/>
        <v>1259152</v>
      </c>
      <c r="P27" s="72">
        <f t="shared" si="34"/>
        <v>2852034</v>
      </c>
      <c r="Q27" s="72">
        <f t="shared" si="34"/>
        <v>1306450</v>
      </c>
      <c r="R27" s="72">
        <f t="shared" si="34"/>
        <v>361880</v>
      </c>
      <c r="S27" s="72">
        <f t="shared" si="34"/>
        <v>297590</v>
      </c>
      <c r="T27" s="72">
        <f t="shared" si="34"/>
        <v>122870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21008841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2</v>
      </c>
      <c r="K28" s="71">
        <f t="shared" si="36"/>
        <v>97</v>
      </c>
      <c r="L28" s="71">
        <f t="shared" si="36"/>
        <v>388</v>
      </c>
      <c r="M28" s="71">
        <f t="shared" si="36"/>
        <v>954</v>
      </c>
      <c r="N28" s="71">
        <f t="shared" si="36"/>
        <v>1130</v>
      </c>
      <c r="O28" s="71">
        <f t="shared" si="36"/>
        <v>1184</v>
      </c>
      <c r="P28" s="71">
        <f t="shared" si="36"/>
        <v>1706</v>
      </c>
      <c r="Q28" s="71">
        <f t="shared" si="36"/>
        <v>2444</v>
      </c>
      <c r="R28" s="71">
        <f t="shared" si="36"/>
        <v>2069</v>
      </c>
      <c r="S28" s="71">
        <f t="shared" si="36"/>
        <v>3244</v>
      </c>
      <c r="T28" s="71">
        <f t="shared" si="36"/>
        <v>4112</v>
      </c>
      <c r="U28" s="71">
        <f t="shared" si="36"/>
        <v>4000</v>
      </c>
      <c r="V28" s="71">
        <f t="shared" si="36"/>
        <v>3079</v>
      </c>
      <c r="W28" s="71">
        <f t="shared" si="36"/>
        <v>1650</v>
      </c>
      <c r="X28" s="18">
        <f t="shared" si="36"/>
        <v>343</v>
      </c>
      <c r="Y28" s="18">
        <f t="shared" si="36"/>
        <v>871</v>
      </c>
      <c r="Z28" s="18">
        <f t="shared" si="36"/>
        <v>812</v>
      </c>
      <c r="AA28" s="18">
        <f t="shared" si="36"/>
        <v>875</v>
      </c>
      <c r="AB28" s="18">
        <f t="shared" si="36"/>
        <v>1000</v>
      </c>
      <c r="AC28" s="18">
        <f t="shared" si="36"/>
        <v>1500</v>
      </c>
      <c r="AD28" s="18">
        <f t="shared" si="36"/>
        <v>1374</v>
      </c>
      <c r="AE28" s="18">
        <f t="shared" si="36"/>
        <v>1685</v>
      </c>
      <c r="AF28" s="18">
        <f t="shared" si="36"/>
        <v>1700</v>
      </c>
      <c r="AG28" s="18">
        <f t="shared" ref="AG28:AH28" si="37">AG79+AG130</f>
        <v>1700</v>
      </c>
      <c r="AH28" s="18">
        <f t="shared" si="37"/>
        <v>1700</v>
      </c>
      <c r="AI28" s="18">
        <f t="shared" si="36"/>
        <v>2129</v>
      </c>
      <c r="AJ28" s="23">
        <f t="shared" si="5"/>
        <v>41748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220</v>
      </c>
      <c r="K29" s="72">
        <f t="shared" si="38"/>
        <v>10740</v>
      </c>
      <c r="L29" s="72">
        <f t="shared" si="38"/>
        <v>43070</v>
      </c>
      <c r="M29" s="72">
        <f t="shared" si="38"/>
        <v>107320</v>
      </c>
      <c r="N29" s="72">
        <f t="shared" si="38"/>
        <v>131080</v>
      </c>
      <c r="O29" s="72">
        <f t="shared" si="38"/>
        <v>143400</v>
      </c>
      <c r="P29" s="72">
        <f t="shared" si="38"/>
        <v>200721</v>
      </c>
      <c r="Q29" s="72">
        <f t="shared" si="38"/>
        <v>282787</v>
      </c>
      <c r="R29" s="72">
        <f t="shared" si="38"/>
        <v>231622</v>
      </c>
      <c r="S29" s="72">
        <f t="shared" si="38"/>
        <v>401584.88</v>
      </c>
      <c r="T29" s="72">
        <f t="shared" si="38"/>
        <v>528923</v>
      </c>
      <c r="U29" s="72">
        <f t="shared" si="38"/>
        <v>553198</v>
      </c>
      <c r="V29" s="72">
        <f t="shared" si="38"/>
        <v>485394.62</v>
      </c>
      <c r="W29" s="72">
        <f t="shared" si="38"/>
        <v>271042.38</v>
      </c>
      <c r="X29" s="19">
        <f t="shared" si="38"/>
        <v>61071</v>
      </c>
      <c r="Y29" s="19">
        <f t="shared" si="38"/>
        <v>169007</v>
      </c>
      <c r="Z29" s="19">
        <f t="shared" si="38"/>
        <v>153178.99</v>
      </c>
      <c r="AA29" s="19">
        <f t="shared" si="38"/>
        <v>232385.9</v>
      </c>
      <c r="AB29" s="19">
        <f t="shared" si="38"/>
        <v>286135.66000000003</v>
      </c>
      <c r="AC29" s="19">
        <f t="shared" si="38"/>
        <v>431483.11</v>
      </c>
      <c r="AD29" s="19">
        <f t="shared" si="38"/>
        <v>440615.78</v>
      </c>
      <c r="AE29" s="19">
        <f t="shared" si="38"/>
        <v>596722.01</v>
      </c>
      <c r="AF29" s="19">
        <f t="shared" si="38"/>
        <v>570137.65000000014</v>
      </c>
      <c r="AG29" s="19">
        <f t="shared" ref="AG29:AH29" si="39">AG80+AG131</f>
        <v>552038.03</v>
      </c>
      <c r="AH29" s="19">
        <f t="shared" si="39"/>
        <v>554701</v>
      </c>
      <c r="AI29" s="19">
        <f t="shared" si="38"/>
        <v>677399</v>
      </c>
      <c r="AJ29" s="24">
        <f t="shared" si="5"/>
        <v>8115978.0100000007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30070</v>
      </c>
      <c r="S30" s="71">
        <f t="shared" si="40"/>
        <v>45196</v>
      </c>
      <c r="T30" s="71">
        <f t="shared" si="40"/>
        <v>48343</v>
      </c>
      <c r="U30" s="71">
        <f t="shared" si="40"/>
        <v>58820</v>
      </c>
      <c r="V30" s="71">
        <f t="shared" si="40"/>
        <v>27554</v>
      </c>
      <c r="W30" s="71">
        <f t="shared" si="40"/>
        <v>22780</v>
      </c>
      <c r="X30" s="18">
        <f t="shared" si="40"/>
        <v>25188</v>
      </c>
      <c r="Y30" s="18">
        <f t="shared" si="40"/>
        <v>7846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265797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3578997</v>
      </c>
      <c r="S31" s="72">
        <f t="shared" si="42"/>
        <v>5259105</v>
      </c>
      <c r="T31" s="72">
        <f t="shared" si="42"/>
        <v>5625690</v>
      </c>
      <c r="U31" s="72">
        <f t="shared" si="42"/>
        <v>8781131</v>
      </c>
      <c r="V31" s="72">
        <f t="shared" si="42"/>
        <v>4599600</v>
      </c>
      <c r="W31" s="72">
        <f t="shared" si="42"/>
        <v>4101958.75</v>
      </c>
      <c r="X31" s="19">
        <f t="shared" si="42"/>
        <v>4539633</v>
      </c>
      <c r="Y31" s="19">
        <f t="shared" si="42"/>
        <v>2704818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39190932.75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37491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37491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15084960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15084960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33148</v>
      </c>
      <c r="Z34" s="18">
        <f t="shared" si="48"/>
        <v>41787</v>
      </c>
      <c r="AA34" s="18">
        <f t="shared" si="48"/>
        <v>48698</v>
      </c>
      <c r="AB34" s="18">
        <f t="shared" si="48"/>
        <v>37948</v>
      </c>
      <c r="AC34" s="18">
        <f t="shared" si="48"/>
        <v>36528</v>
      </c>
      <c r="AD34" s="18">
        <f t="shared" si="48"/>
        <v>25062</v>
      </c>
      <c r="AE34" s="18">
        <f t="shared" si="48"/>
        <v>19842</v>
      </c>
      <c r="AF34" s="18">
        <f t="shared" si="48"/>
        <v>18310</v>
      </c>
      <c r="AG34" s="18">
        <f t="shared" ref="AG34:AH34" si="49">AG85+AG136</f>
        <v>17824</v>
      </c>
      <c r="AH34" s="18">
        <f t="shared" si="49"/>
        <v>20267</v>
      </c>
      <c r="AI34" s="18">
        <f t="shared" si="48"/>
        <v>268</v>
      </c>
      <c r="AJ34" s="23">
        <f t="shared" si="5"/>
        <v>299682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9016617</v>
      </c>
      <c r="Z35" s="19">
        <f t="shared" si="50"/>
        <v>11601496.219999999</v>
      </c>
      <c r="AA35" s="19">
        <f t="shared" si="50"/>
        <v>16303383.390000001</v>
      </c>
      <c r="AB35" s="19">
        <f t="shared" si="50"/>
        <v>13675033.73</v>
      </c>
      <c r="AC35" s="19">
        <f t="shared" si="50"/>
        <v>13725210.469999999</v>
      </c>
      <c r="AD35" s="19">
        <f t="shared" si="50"/>
        <v>10416172.83</v>
      </c>
      <c r="AE35" s="19">
        <f t="shared" si="50"/>
        <v>8430974.3949999996</v>
      </c>
      <c r="AF35" s="19">
        <f t="shared" si="50"/>
        <v>7566194.7999999998</v>
      </c>
      <c r="AG35" s="19">
        <f t="shared" ref="AG35:AH35" si="51">AG86+AG137</f>
        <v>7338340</v>
      </c>
      <c r="AH35" s="19">
        <f t="shared" si="51"/>
        <v>7910709.1600000001</v>
      </c>
      <c r="AI35" s="19">
        <f t="shared" si="50"/>
        <v>138780</v>
      </c>
      <c r="AJ35" s="24">
        <f t="shared" si="5"/>
        <v>106122911.99499999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50462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50462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20992192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20992192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37438</v>
      </c>
      <c r="AE38" s="18">
        <f t="shared" si="56"/>
        <v>32206</v>
      </c>
      <c r="AF38" s="18">
        <f t="shared" si="56"/>
        <v>24840</v>
      </c>
      <c r="AG38" s="18">
        <f t="shared" ref="AG38:AH38" si="57">AG89+AG140</f>
        <v>39870</v>
      </c>
      <c r="AH38" s="18">
        <f t="shared" si="57"/>
        <v>49900</v>
      </c>
      <c r="AI38" s="18">
        <f t="shared" si="56"/>
        <v>0</v>
      </c>
      <c r="AJ38" s="23">
        <f t="shared" si="5"/>
        <v>184254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17408670</v>
      </c>
      <c r="AE39" s="19">
        <f t="shared" si="58"/>
        <v>15007996</v>
      </c>
      <c r="AF39" s="19">
        <f t="shared" si="58"/>
        <v>11575440</v>
      </c>
      <c r="AG39" s="19">
        <f t="shared" ref="AG39:AH39" si="59">AG90+AG141</f>
        <v>18579420</v>
      </c>
      <c r="AH39" s="19">
        <f t="shared" si="59"/>
        <v>23303202</v>
      </c>
      <c r="AI39" s="19">
        <f t="shared" si="58"/>
        <v>0</v>
      </c>
      <c r="AJ39" s="24">
        <f t="shared" si="5"/>
        <v>85874728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528</v>
      </c>
      <c r="S40" s="71">
        <f t="shared" si="60"/>
        <v>10811</v>
      </c>
      <c r="T40" s="71">
        <f t="shared" si="60"/>
        <v>1464</v>
      </c>
      <c r="U40" s="71">
        <f t="shared" si="60"/>
        <v>74756</v>
      </c>
      <c r="V40" s="71">
        <f t="shared" si="60"/>
        <v>67487</v>
      </c>
      <c r="W40" s="71">
        <f t="shared" si="60"/>
        <v>78272</v>
      </c>
      <c r="X40" s="18">
        <f t="shared" si="60"/>
        <v>100194</v>
      </c>
      <c r="Y40" s="18">
        <f t="shared" si="60"/>
        <v>76364</v>
      </c>
      <c r="Z40" s="18">
        <f t="shared" si="60"/>
        <v>59532</v>
      </c>
      <c r="AA40" s="18">
        <f t="shared" si="60"/>
        <v>110523</v>
      </c>
      <c r="AB40" s="18">
        <f t="shared" si="60"/>
        <v>114565</v>
      </c>
      <c r="AC40" s="18">
        <f t="shared" si="60"/>
        <v>134590</v>
      </c>
      <c r="AD40" s="18">
        <f t="shared" si="60"/>
        <v>162707</v>
      </c>
      <c r="AE40" s="18">
        <f t="shared" si="60"/>
        <v>143495</v>
      </c>
      <c r="AF40" s="18">
        <f t="shared" si="60"/>
        <v>107585</v>
      </c>
      <c r="AG40" s="18">
        <f t="shared" ref="AG40:AH40" si="61">AG91+AG142</f>
        <v>102895</v>
      </c>
      <c r="AH40" s="18">
        <f t="shared" si="61"/>
        <v>77539</v>
      </c>
      <c r="AI40" s="18">
        <f t="shared" si="60"/>
        <v>8100</v>
      </c>
      <c r="AJ40" s="23">
        <f t="shared" si="5"/>
        <v>1431407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10328</v>
      </c>
      <c r="S41" s="72">
        <f t="shared" si="62"/>
        <v>258023</v>
      </c>
      <c r="T41" s="72">
        <f t="shared" si="62"/>
        <v>34752</v>
      </c>
      <c r="U41" s="72">
        <f t="shared" si="62"/>
        <v>5417222</v>
      </c>
      <c r="V41" s="72">
        <f t="shared" si="62"/>
        <v>4871201</v>
      </c>
      <c r="W41" s="72">
        <f t="shared" si="62"/>
        <v>5499042.6399999997</v>
      </c>
      <c r="X41" s="19">
        <f t="shared" si="62"/>
        <v>6347757</v>
      </c>
      <c r="Y41" s="19">
        <f t="shared" si="62"/>
        <v>5459869</v>
      </c>
      <c r="Z41" s="19">
        <f t="shared" si="62"/>
        <v>4379698.96</v>
      </c>
      <c r="AA41" s="19">
        <f t="shared" si="62"/>
        <v>7782564.6899999995</v>
      </c>
      <c r="AB41" s="19">
        <f t="shared" si="62"/>
        <v>9306089.5479999986</v>
      </c>
      <c r="AC41" s="19">
        <f t="shared" si="62"/>
        <v>12002301.800000001</v>
      </c>
      <c r="AD41" s="19">
        <f t="shared" si="62"/>
        <v>14339181.718</v>
      </c>
      <c r="AE41" s="19">
        <f t="shared" si="62"/>
        <v>13980537.264000002</v>
      </c>
      <c r="AF41" s="19">
        <f t="shared" si="62"/>
        <v>10108991.129999999</v>
      </c>
      <c r="AG41" s="19">
        <f t="shared" ref="AG41:AH41" si="63">AG92+AG143</f>
        <v>11208042.550000001</v>
      </c>
      <c r="AH41" s="19">
        <f t="shared" si="63"/>
        <v>8638171.5800000001</v>
      </c>
      <c r="AI41" s="19">
        <f t="shared" si="62"/>
        <v>674208.10000000009</v>
      </c>
      <c r="AJ41" s="24">
        <f t="shared" si="5"/>
        <v>120317981.97999997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3324</v>
      </c>
      <c r="T42" s="71">
        <f t="shared" si="64"/>
        <v>15664</v>
      </c>
      <c r="U42" s="71">
        <f t="shared" si="64"/>
        <v>21398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40386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168406</v>
      </c>
      <c r="T43" s="72">
        <f t="shared" si="66"/>
        <v>919958</v>
      </c>
      <c r="U43" s="72">
        <f t="shared" si="66"/>
        <v>1298258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2386622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8991</v>
      </c>
      <c r="X44" s="18">
        <f t="shared" si="68"/>
        <v>6547</v>
      </c>
      <c r="Y44" s="18">
        <f t="shared" si="68"/>
        <v>7946</v>
      </c>
      <c r="Z44" s="18">
        <f t="shared" si="68"/>
        <v>9768</v>
      </c>
      <c r="AA44" s="18">
        <f t="shared" si="68"/>
        <v>10018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43270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999657.70000000007</v>
      </c>
      <c r="X45" s="19">
        <f t="shared" si="70"/>
        <v>723124</v>
      </c>
      <c r="Y45" s="19">
        <f t="shared" si="70"/>
        <v>898848</v>
      </c>
      <c r="Z45" s="19">
        <f t="shared" si="70"/>
        <v>1094971.46</v>
      </c>
      <c r="AA45" s="19">
        <f t="shared" si="70"/>
        <v>1137660.17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4854261.33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>W97+W149</f>
        <v>0</v>
      </c>
      <c r="X46" s="116">
        <f t="shared" si="72"/>
        <v>0</v>
      </c>
      <c r="Y46" s="116">
        <f t="shared" si="72"/>
        <v>609</v>
      </c>
      <c r="Z46" s="116">
        <f t="shared" si="72"/>
        <v>977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1586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>W98+W150</f>
        <v>0</v>
      </c>
      <c r="X47" s="117">
        <f t="shared" si="74"/>
        <v>0</v>
      </c>
      <c r="Y47" s="117">
        <f t="shared" si="74"/>
        <v>35032.259999999995</v>
      </c>
      <c r="Z47" s="117">
        <f t="shared" si="74"/>
        <v>56960.549999999996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91992.81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>W99+W151</f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5029</v>
      </c>
      <c r="AH48" s="116">
        <f t="shared" si="77"/>
        <v>46988</v>
      </c>
      <c r="AI48" s="116">
        <f t="shared" si="76"/>
        <v>8121</v>
      </c>
      <c r="AJ48" s="116">
        <f t="shared" si="5"/>
        <v>60138</v>
      </c>
    </row>
    <row r="49" spans="1:37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>W100+W152</f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898983.99</v>
      </c>
      <c r="AH49" s="117">
        <f t="shared" si="79"/>
        <v>7133370.6585600004</v>
      </c>
      <c r="AI49" s="117">
        <f t="shared" si="78"/>
        <v>1304735.94</v>
      </c>
      <c r="AJ49" s="117">
        <f t="shared" si="5"/>
        <v>9337090.5885600001</v>
      </c>
    </row>
    <row r="50" spans="1:37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>W101+W152</f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7103</v>
      </c>
      <c r="AC50" s="18">
        <f t="shared" si="80"/>
        <v>3211</v>
      </c>
      <c r="AD50" s="18">
        <f t="shared" si="80"/>
        <v>11407</v>
      </c>
      <c r="AE50" s="23">
        <f t="shared" si="80"/>
        <v>11809</v>
      </c>
      <c r="AF50" s="23">
        <f t="shared" si="80"/>
        <v>11342</v>
      </c>
      <c r="AG50" s="23">
        <f t="shared" ref="AG50:AH50" si="81">AG101+AG152</f>
        <v>11884</v>
      </c>
      <c r="AH50" s="23">
        <f t="shared" si="81"/>
        <v>57221</v>
      </c>
      <c r="AI50" s="23">
        <f t="shared" si="80"/>
        <v>35715</v>
      </c>
      <c r="AJ50" s="23">
        <f t="shared" si="5"/>
        <v>149692</v>
      </c>
    </row>
    <row r="51" spans="1:37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>W102+W153</f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1186753.2</v>
      </c>
      <c r="AC51" s="19">
        <f t="shared" si="82"/>
        <v>521677.60000000003</v>
      </c>
      <c r="AD51" s="19">
        <f t="shared" si="82"/>
        <v>1905902.4499999997</v>
      </c>
      <c r="AE51" s="24">
        <f t="shared" si="82"/>
        <v>2039957.08</v>
      </c>
      <c r="AF51" s="24">
        <f t="shared" si="82"/>
        <v>2027620.8199999998</v>
      </c>
      <c r="AG51" s="24">
        <f t="shared" ref="AG51:AH51" si="83">AG102+AG153</f>
        <v>2039997.4</v>
      </c>
      <c r="AH51" s="24">
        <f t="shared" si="83"/>
        <v>3412829.9399999995</v>
      </c>
      <c r="AI51" s="24">
        <f t="shared" si="82"/>
        <v>1027443.3107328793</v>
      </c>
      <c r="AJ51" s="24">
        <f t="shared" si="5"/>
        <v>14162181.800732879</v>
      </c>
    </row>
    <row r="52" spans="1:37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7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7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7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7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7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7" s="7" customFormat="1" ht="18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</row>
    <row r="60" spans="1:37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51343</v>
      </c>
      <c r="E60" s="62">
        <f t="shared" ref="E60:AI60" si="84">E63+E65+E67+E69+E71+E73+E75+E77+E79+E81+E83+E85+E87+E89+E91+E93+E95+E97+E99+E101</f>
        <v>52575</v>
      </c>
      <c r="F60" s="62">
        <f t="shared" si="84"/>
        <v>61472</v>
      </c>
      <c r="G60" s="62">
        <f t="shared" si="84"/>
        <v>62208</v>
      </c>
      <c r="H60" s="62">
        <f t="shared" si="84"/>
        <v>66985</v>
      </c>
      <c r="I60" s="62">
        <f t="shared" si="84"/>
        <v>68807</v>
      </c>
      <c r="J60" s="62">
        <f t="shared" si="84"/>
        <v>74021</v>
      </c>
      <c r="K60" s="62">
        <f t="shared" si="84"/>
        <v>64943</v>
      </c>
      <c r="L60" s="62">
        <f t="shared" si="84"/>
        <v>65966</v>
      </c>
      <c r="M60" s="62">
        <f t="shared" si="84"/>
        <v>69903</v>
      </c>
      <c r="N60" s="62">
        <f t="shared" si="84"/>
        <v>66339</v>
      </c>
      <c r="O60" s="62">
        <f t="shared" si="84"/>
        <v>67396</v>
      </c>
      <c r="P60" s="62">
        <f t="shared" si="84"/>
        <v>90775</v>
      </c>
      <c r="Q60" s="62">
        <f t="shared" si="84"/>
        <v>89816</v>
      </c>
      <c r="R60" s="62">
        <f t="shared" si="84"/>
        <v>84179</v>
      </c>
      <c r="S60" s="62">
        <f t="shared" si="84"/>
        <v>115558</v>
      </c>
      <c r="T60" s="62">
        <f t="shared" si="84"/>
        <v>117666</v>
      </c>
      <c r="U60" s="62">
        <f t="shared" si="84"/>
        <v>222113</v>
      </c>
      <c r="V60" s="62">
        <f t="shared" si="84"/>
        <v>155186</v>
      </c>
      <c r="W60" s="62">
        <f t="shared" si="84"/>
        <v>218913</v>
      </c>
      <c r="X60" s="62">
        <f t="shared" si="84"/>
        <v>88435</v>
      </c>
      <c r="Y60" s="62">
        <f t="shared" si="84"/>
        <v>115343</v>
      </c>
      <c r="Z60" s="62">
        <f t="shared" si="84"/>
        <v>136490</v>
      </c>
      <c r="AA60" s="62">
        <f t="shared" si="84"/>
        <v>208885</v>
      </c>
      <c r="AB60" s="62">
        <f t="shared" si="84"/>
        <v>176348</v>
      </c>
      <c r="AC60" s="62">
        <f t="shared" si="84"/>
        <v>231488</v>
      </c>
      <c r="AD60" s="62">
        <f t="shared" si="84"/>
        <v>256230</v>
      </c>
      <c r="AE60" s="62">
        <f t="shared" si="84"/>
        <v>242164</v>
      </c>
      <c r="AF60" s="62">
        <f t="shared" si="84"/>
        <v>193481</v>
      </c>
      <c r="AG60" s="62">
        <f t="shared" ref="AG60:AH60" si="85">AG63+AG65+AG67+AG69+AG71+AG73+AG75+AG77+AG79+AG81+AG83+AG85+AG87+AG89+AG91+AG93+AG95+AG97+AG99+AG101</f>
        <v>212470</v>
      </c>
      <c r="AH60" s="62">
        <f t="shared" si="85"/>
        <v>281586</v>
      </c>
      <c r="AI60" s="62">
        <f t="shared" si="84"/>
        <v>69988</v>
      </c>
      <c r="AJ60" s="41">
        <f>SUM(D60:AI60)</f>
        <v>4079072</v>
      </c>
      <c r="AK60" s="8"/>
    </row>
    <row r="61" spans="1:37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5924700</v>
      </c>
      <c r="E61" s="63">
        <f t="shared" ref="E61:AI61" si="86">E64+E66+E68+E70+E72+E74+E76+E78+E80+E82+E84+E86+E88+E90+E92+E94+E96+E98+E100+E102</f>
        <v>5932624</v>
      </c>
      <c r="F61" s="63">
        <f t="shared" si="86"/>
        <v>6684853</v>
      </c>
      <c r="G61" s="63">
        <f t="shared" si="86"/>
        <v>6958443</v>
      </c>
      <c r="H61" s="63">
        <f t="shared" si="86"/>
        <v>7468608</v>
      </c>
      <c r="I61" s="63">
        <f t="shared" si="86"/>
        <v>7904750</v>
      </c>
      <c r="J61" s="63">
        <f t="shared" si="86"/>
        <v>8487746</v>
      </c>
      <c r="K61" s="63">
        <f t="shared" si="86"/>
        <v>7958276</v>
      </c>
      <c r="L61" s="63">
        <f t="shared" si="86"/>
        <v>8113332</v>
      </c>
      <c r="M61" s="63">
        <f t="shared" si="86"/>
        <v>8449209</v>
      </c>
      <c r="N61" s="63">
        <f t="shared" si="86"/>
        <v>8170273</v>
      </c>
      <c r="O61" s="63">
        <f t="shared" si="86"/>
        <v>8821970</v>
      </c>
      <c r="P61" s="63">
        <f t="shared" si="86"/>
        <v>11843446</v>
      </c>
      <c r="Q61" s="63">
        <f t="shared" si="86"/>
        <v>14539668</v>
      </c>
      <c r="R61" s="63">
        <f t="shared" si="86"/>
        <v>15221677</v>
      </c>
      <c r="S61" s="63">
        <f t="shared" si="86"/>
        <v>18716122.880000003</v>
      </c>
      <c r="T61" s="63">
        <f t="shared" si="86"/>
        <v>20550951.300000001</v>
      </c>
      <c r="U61" s="63">
        <f t="shared" si="86"/>
        <v>41054373</v>
      </c>
      <c r="V61" s="63">
        <f t="shared" si="86"/>
        <v>33860807.964000002</v>
      </c>
      <c r="W61" s="63">
        <f t="shared" si="86"/>
        <v>61233652.960000008</v>
      </c>
      <c r="X61" s="63">
        <f t="shared" si="86"/>
        <v>24149738.399999999</v>
      </c>
      <c r="Y61" s="63">
        <f t="shared" si="86"/>
        <v>30473834</v>
      </c>
      <c r="Z61" s="63">
        <f t="shared" si="86"/>
        <v>34118548.309099995</v>
      </c>
      <c r="AA61" s="63">
        <f t="shared" si="86"/>
        <v>51502118.149999999</v>
      </c>
      <c r="AB61" s="63">
        <f t="shared" si="86"/>
        <v>40010816.99471692</v>
      </c>
      <c r="AC61" s="63">
        <f t="shared" si="86"/>
        <v>64745704.273421593</v>
      </c>
      <c r="AD61" s="63">
        <f t="shared" si="86"/>
        <v>65988177.745814733</v>
      </c>
      <c r="AE61" s="63">
        <f t="shared" si="86"/>
        <v>72929387.137616873</v>
      </c>
      <c r="AF61" s="63">
        <f t="shared" si="86"/>
        <v>57762342.265023611</v>
      </c>
      <c r="AG61" s="63">
        <f t="shared" ref="AG61:AH61" si="87">AG64+AG66+AG68+AG70+AG72+AG74+AG76+AG78+AG80+AG82+AG84+AG86+AG88+AG90+AG92+AG94+AG96+AG98+AG100+AG102</f>
        <v>70962409.064053118</v>
      </c>
      <c r="AH61" s="63">
        <f t="shared" si="87"/>
        <v>80173197.386887461</v>
      </c>
      <c r="AI61" s="63">
        <f t="shared" si="86"/>
        <v>20945915.988046844</v>
      </c>
      <c r="AJ61" s="43">
        <f>SUM(D61:AI61)</f>
        <v>921657672.81868112</v>
      </c>
      <c r="AK61" s="8"/>
    </row>
    <row r="62" spans="1:37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7" ht="12.75" customHeight="1" x14ac:dyDescent="0.2">
      <c r="A63" s="170" t="s">
        <v>23</v>
      </c>
      <c r="B63" s="147" t="s">
        <v>24</v>
      </c>
      <c r="C63" s="61" t="s">
        <v>0</v>
      </c>
      <c r="D63" s="18">
        <f>AP!D63+TA!D63+AN!D63+AT!D63+CO!D63+VA!D63+OH!D63+MA!D63+BI!D63+AR!D63+LR!D63+LL!D63+AY!D63+MG!D63+RM!D63</f>
        <v>7584</v>
      </c>
      <c r="E63" s="18">
        <f>AP!E63+TA!E63+AN!E63+AT!E63+CO!E63+VA!E63+OH!E63+MA!E63+BI!E63+AR!E63+LR!E63+LL!E63+AY!E63+MG!E63+RM!E63</f>
        <v>7637</v>
      </c>
      <c r="F63" s="18">
        <f>AP!F63+TA!F63+AN!F63+AT!F63+CO!F63+VA!F63+OH!F63+MA!F63+BI!F63+AR!F63+LR!F63+LL!F63+AY!F63+MG!F63+RM!F63</f>
        <v>7694</v>
      </c>
      <c r="G63" s="18">
        <f>AP!G63+TA!G63+AN!G63+AT!G63+CO!G63+VA!G63+OH!G63+MA!G63+BI!G63+AR!G63+LR!G63+LL!G63+AY!G63+MG!G63+RM!G63</f>
        <v>7802</v>
      </c>
      <c r="H63" s="18">
        <f>AP!H63+TA!H63+AN!H63+AT!H63+CO!H63+VA!H63+OH!H63+MA!H63+BI!H63+AR!H63+LR!H63+LL!H63+AY!H63+MG!H63+RM!H63</f>
        <v>7793</v>
      </c>
      <c r="I63" s="18">
        <f>AP!I63+TA!I63+AN!I63+AT!I63+CO!I63+VA!I63+OH!I63+MA!I63+BI!I63+AR!I63+LR!I63+LL!I63+AY!I63+MG!I63+RM!I63</f>
        <v>8245</v>
      </c>
      <c r="J63" s="18">
        <f>AP!J63+TA!J63+AN!J63+AT!J63+CO!J63+VA!J63+OH!J63+MA!J63+BI!J63+AR!J63+LR!J63+LL!J63+AY!J63+MG!J63+RM!J63</f>
        <v>8697</v>
      </c>
      <c r="K63" s="18">
        <f>AP!K63+TA!K63+AN!K63+AT!K63+CO!K63+VA!K63+OH!K63+MA!K63+BI!K63+AR!K63+LR!K63+LL!K63+AY!K63+MG!K63+RM!K63</f>
        <v>11033</v>
      </c>
      <c r="L63" s="18">
        <f>AP!L63+TA!L63+AN!L63+AT!L63+CO!L63+VA!L63+OH!L63+MA!L63+BI!L63+AR!L63+LR!L63+LL!L63+AY!L63+MG!L63+RM!L63</f>
        <v>10186</v>
      </c>
      <c r="M63" s="18">
        <f>AP!M63+TA!M63+AN!M63+AT!M63+CO!M63+VA!M63+OH!M63+MA!M63+BI!M63+AR!M63+LR!M63+LL!M63+AY!M63+MG!M63+RM!M63</f>
        <v>11535</v>
      </c>
      <c r="N63" s="18">
        <f>AP!N63+TA!N63+AN!N63+AT!N63+CO!N63+VA!N63+OH!N63+MA!N63+BI!N63+AR!N63+LR!N63+LL!N63+AY!N63+MG!N63+RM!N63</f>
        <v>11421</v>
      </c>
      <c r="O63" s="18">
        <f>AP!O63+TA!O63+AN!O63+AT!O63+CO!O63+VA!O63+OH!O63+MA!O63+BI!O63+AR!O63+LR!O63+LL!O63+AY!O63+MG!O63+RM!O63</f>
        <v>13331</v>
      </c>
      <c r="P63" s="18">
        <f>AP!P63+TA!P63+AN!P63+AT!P63+CO!P63+VA!P63+OH!P63+MA!P63+BI!P63+AR!P63+LR!P63+LL!P63+AY!P63+MG!P63+RM!P63</f>
        <v>12135</v>
      </c>
      <c r="Q63" s="18">
        <f>AP!Q63+TA!Q63+AN!Q63+AT!Q63+CO!Q63+VA!Q63+OH!Q63+MA!Q63+BI!Q63+AR!Q63+LR!Q63+LL!Q63+AY!Q63+MG!Q63+RM!Q63</f>
        <v>13159</v>
      </c>
      <c r="R63" s="18">
        <f>AP!R63+TA!R63+AN!R63+AT!R63+CO!R63+VA!R63+OH!R63+MA!R63+BI!R63+AR!R63+LR!R63+LL!R63+AY!R63+MG!R63+RM!R63</f>
        <v>11825</v>
      </c>
      <c r="S63" s="18">
        <f>AP!S63+TA!S63+AN!S63+AT!S63+CO!S63+VA!S63+OH!S63+MA!S63+BI!S63+AR!S63+LR!S63+LL!S63+AY!S63+MG!S63+RM!S63</f>
        <v>14263</v>
      </c>
      <c r="T63" s="18">
        <f>AP!T63+TA!T63+AN!T63+AT!T63+CO!T63+VA!T63+OH!T63+MA!T63+BI!T63+AR!T63+LR!T63+LL!T63+AY!T63+MG!T63+RM!T63</f>
        <v>10345</v>
      </c>
      <c r="U63" s="18">
        <f>AP!U63+TA!U63+AN!U63+AT!U63+CO!U63+VA!U63+OH!U63+MA!U63+BI!U63+AR!U63+LR!U63+LL!U63+AY!U63+MG!U63+RM!U63</f>
        <v>8796</v>
      </c>
      <c r="V63" s="18">
        <f>AP!V63+TA!V63+AN!V63+AT!V63+CO!V63+VA!V63+OH!V63+MA!V63+BI!V63+AR!V63+LR!V63+LL!V63+AY!V63+MG!V63+RM!V63</f>
        <v>3494</v>
      </c>
      <c r="W63" s="18">
        <f>AP!W63+TA!W63+AN!W63+AT!W63+CO!W63+VA!W63+OH!W63+MA!W63+BI!W63+AR!W63+LR!W63+LL!W63+AY!W63+MG!W63+RM!W63</f>
        <v>4732</v>
      </c>
      <c r="X63" s="18">
        <f>AP!X63+TA!X63+AN!X63+AT!X63+CO!X63+VA!X63+OH!X63+MA!X63+BI!X63+AR!X63+LR!X63+LL!X63+AY!X63+MG!X63+RM!X63</f>
        <v>0</v>
      </c>
      <c r="Y63" s="18">
        <f>AP!Y63+TA!Y63+AN!Y63+AT!Y63+CO!Y63+VA!Y63+OH!Y63+MA!Y63+BI!Y63+AR!Y63+LR!Y63+LL!Y63+AY!Y63+MG!Y63+RM!Y63</f>
        <v>0</v>
      </c>
      <c r="Z63" s="18">
        <f>AP!Z63+TA!Z63+AN!Z63+AT!Z63+CO!Z63+VA!Z63+OH!Z63+MA!Z63+BI!Z63+AR!Z63+LR!Z63+LL!Z63+AY!Z63+MG!Z63+RM!Z63</f>
        <v>0</v>
      </c>
      <c r="AA63" s="18">
        <f>AP!AA63+TA!AA63+AN!AA63+AT!AA63+CO!AA63+VA!AA63+OH!AA63+MA!AA63+BI!AA63+AR!AA63+LR!AA63+LL!AA63+AY!AA63+MG!AA63+RM!AA63</f>
        <v>0</v>
      </c>
      <c r="AB63" s="18">
        <f>AP!AB63+TA!AB63+AN!AB63+AT!AB63+CO!AB63+VA!AB63+OH!AB63+MA!AB63+BI!AB63+AR!AB63+LR!AB63+LL!AB63+AY!AB63+MG!AB63+RM!AB63</f>
        <v>0</v>
      </c>
      <c r="AC63" s="18">
        <f>AP!AC63+TA!AC63+AN!AC63+AT!AC63+CO!AC63+VA!AC63+OH!AC63+MA!AC63+BI!AC63+AR!AC63+LR!AC63+LL!AC63+AY!AC63+MG!AC63+RM!AC63</f>
        <v>0</v>
      </c>
      <c r="AD63" s="18">
        <f>AP!AD63+TA!AD63+AN!AD63+AT!AD63+CO!AD63+VA!AD63+OH!AD63+MA!AD63+BI!AD63+AR!AD63+LR!AD63+LL!AD63+AY!AD63+MG!AD63+RM!AD63</f>
        <v>0</v>
      </c>
      <c r="AE63" s="18">
        <v>0</v>
      </c>
      <c r="AF63" s="18">
        <v>0</v>
      </c>
      <c r="AG63" s="18">
        <v>0</v>
      </c>
      <c r="AH63" s="18">
        <v>0</v>
      </c>
      <c r="AI63" s="23">
        <f>AP!AI63+TA!AI63+AN!AI63+AT!AI63+CO!AI63+VA!AI63+OH!AI63+MA!AI63+ÑU!AI63+BI!AI63+AR!AI63+LR!AI63+LL!AI63+AY!AI63+MG!AI63+RM!AI63</f>
        <v>0</v>
      </c>
      <c r="AJ63" s="23">
        <f>AP!AJ63+TA!AJ63+AN!AJ63+AT!AJ63+CO!AJ63+VA!AJ63+OH!AJ63+MA!AJ63+ÑU!AJ63+BI!AJ63+AR!AJ63+LR!AJ63+LL!AJ63+AY!AJ63+MG!AJ63+RM!AJ63</f>
        <v>0</v>
      </c>
    </row>
    <row r="64" spans="1:37" ht="12.75" customHeight="1" x14ac:dyDescent="0.2">
      <c r="A64" s="171"/>
      <c r="B64" s="148"/>
      <c r="C64" s="58" t="s">
        <v>3</v>
      </c>
      <c r="D64" s="19">
        <f>AP!D64+TA!D64+AN!D64+AT!D64+CO!D64+VA!D64+OH!D64+MA!D64+BI!D64+AR!D64+LR!D64+LL!D64+AY!D64+MG!D64+RM!D64</f>
        <v>839920</v>
      </c>
      <c r="E64" s="19">
        <f>AP!E64+TA!E64+AN!E64+AT!E64+CO!E64+VA!E64+OH!E64+MA!E64+BI!E64+AR!E64+LR!E64+LL!E64+AY!E64+MG!E64+RM!E64</f>
        <v>847430</v>
      </c>
      <c r="F64" s="19">
        <f>AP!F64+TA!F64+AN!F64+AT!F64+CO!F64+VA!F64+OH!F64+MA!F64+BI!F64+AR!F64+LR!F64+LL!F64+AY!F64+MG!F64+RM!F64</f>
        <v>879760</v>
      </c>
      <c r="G64" s="19">
        <f>AP!G64+TA!G64+AN!G64+AT!G64+CO!G64+VA!G64+OH!G64+MA!G64+BI!G64+AR!G64+LR!G64+LL!G64+AY!G64+MG!G64+RM!G64</f>
        <v>887960</v>
      </c>
      <c r="H64" s="19">
        <f>AP!H64+TA!H64+AN!H64+AT!H64+CO!H64+VA!H64+OH!H64+MA!H64+BI!H64+AR!H64+LR!H64+LL!H64+AY!H64+MG!H64+RM!H64</f>
        <v>886950</v>
      </c>
      <c r="I64" s="19">
        <f>AP!I64+TA!I64+AN!I64+AT!I64+CO!I64+VA!I64+OH!I64+MA!I64+BI!I64+AR!I64+LR!I64+LL!I64+AY!I64+MG!I64+RM!I64</f>
        <v>1043990</v>
      </c>
      <c r="J64" s="19">
        <f>AP!J64+TA!J64+AN!J64+AT!J64+CO!J64+VA!J64+OH!J64+MA!J64+BI!J64+AR!J64+LR!J64+LL!J64+AY!J64+MG!J64+RM!J64</f>
        <v>1215730</v>
      </c>
      <c r="K64" s="19">
        <f>AP!K64+TA!K64+AN!K64+AT!K64+CO!K64+VA!K64+OH!K64+MA!K64+BI!K64+AR!K64+LR!K64+LL!K64+AY!K64+MG!K64+RM!K64</f>
        <v>1674920</v>
      </c>
      <c r="L64" s="19">
        <f>AP!L64+TA!L64+AN!L64+AT!L64+CO!L64+VA!L64+OH!L64+MA!L64+BI!L64+AR!L64+LR!L64+LL!L64+AY!L64+MG!L64+RM!L64</f>
        <v>1582360</v>
      </c>
      <c r="M64" s="19">
        <f>AP!M64+TA!M64+AN!M64+AT!M64+CO!M64+VA!M64+OH!M64+MA!M64+BI!M64+AR!M64+LR!M64+LL!M64+AY!M64+MG!M64+RM!M64</f>
        <v>1744680</v>
      </c>
      <c r="N64" s="19">
        <f>AP!N64+TA!N64+AN!N64+AT!N64+CO!N64+VA!N64+OH!N64+MA!N64+BI!N64+AR!N64+LR!N64+LL!N64+AY!N64+MG!N64+RM!N64</f>
        <v>1798450</v>
      </c>
      <c r="O64" s="19">
        <f>AP!O64+TA!O64+AN!O64+AT!O64+CO!O64+VA!O64+OH!O64+MA!O64+BI!O64+AR!O64+LR!O64+LL!O64+AY!O64+MG!O64+RM!O64</f>
        <v>2043950</v>
      </c>
      <c r="P64" s="19">
        <f>AP!P64+TA!P64+AN!P64+AT!P64+CO!P64+VA!P64+OH!P64+MA!P64+BI!P64+AR!P64+LR!P64+LL!P64+AY!P64+MG!P64+RM!P64</f>
        <v>2038130</v>
      </c>
      <c r="Q64" s="19">
        <f>AP!Q64+TA!Q64+AN!Q64+AT!Q64+CO!Q64+VA!Q64+OH!Q64+MA!Q64+BI!Q64+AR!Q64+LR!Q64+LL!Q64+AY!Q64+MG!Q64+RM!Q64</f>
        <v>2280715</v>
      </c>
      <c r="R64" s="19">
        <f>AP!R64+TA!R64+AN!R64+AT!R64+CO!R64+VA!R64+OH!R64+MA!R64+BI!R64+AR!R64+LR!R64+LL!R64+AY!R64+MG!R64+RM!R64</f>
        <v>2032362</v>
      </c>
      <c r="S64" s="19">
        <f>AP!S64+TA!S64+AN!S64+AT!S64+CO!S64+VA!S64+OH!S64+MA!S64+BI!S64+AR!S64+LR!S64+LL!S64+AY!S64+MG!S64+RM!S64</f>
        <v>2522510</v>
      </c>
      <c r="T64" s="19">
        <f>AP!T64+TA!T64+AN!T64+AT!T64+CO!T64+VA!T64+OH!T64+MA!T64+BI!T64+AR!T64+LR!T64+LL!T64+AY!T64+MG!T64+RM!T64</f>
        <v>1778931</v>
      </c>
      <c r="U64" s="19">
        <f>AP!U64+TA!U64+AN!U64+AT!U64+CO!U64+VA!U64+OH!U64+MA!U64+BI!U64+AR!U64+LR!U64+LL!U64+AY!U64+MG!U64+RM!U64</f>
        <v>2088683</v>
      </c>
      <c r="V64" s="19">
        <f>AP!V64+TA!V64+AN!V64+AT!V64+CO!V64+VA!V64+OH!V64+MA!V64+BI!V64+AR!V64+LR!V64+LL!V64+AY!V64+MG!V64+RM!V64</f>
        <v>1378294.77</v>
      </c>
      <c r="W64" s="19">
        <f>AP!W64+TA!W64+AN!W64+AT!W64+CO!W64+VA!W64+OH!W64+MA!W64+BI!W64+AR!W64+LR!W64+LL!W64+AY!W64+MG!W64+RM!W64</f>
        <v>1882037.49</v>
      </c>
      <c r="X64" s="19">
        <f>AP!X64+TA!X64+AN!X64+AT!X64+CO!X64+VA!X64+OH!X64+MA!X64+BI!X64+AR!X64+LR!X64+LL!X64+AY!X64+MG!X64+RM!X64</f>
        <v>0</v>
      </c>
      <c r="Y64" s="19">
        <f>AP!Y64+TA!Y64+AN!Y64+AT!Y64+CO!Y64+VA!Y64+OH!Y64+MA!Y64+BI!Y64+AR!Y64+LR!Y64+LL!Y64+AY!Y64+MG!Y64+RM!Y64</f>
        <v>0</v>
      </c>
      <c r="Z64" s="19">
        <f>AP!Z64+TA!Z64+AN!Z64+AT!Z64+CO!Z64+VA!Z64+OH!Z64+MA!Z64+BI!Z64+AR!Z64+LR!Z64+LL!Z64+AY!Z64+MG!Z64+RM!Z64</f>
        <v>0</v>
      </c>
      <c r="AA64" s="19">
        <f>AP!AA64+TA!AA64+AN!AA64+AT!AA64+CO!AA64+VA!AA64+OH!AA64+MA!AA64+BI!AA64+AR!AA64+LR!AA64+LL!AA64+AY!AA64+MG!AA64+RM!AA64</f>
        <v>0</v>
      </c>
      <c r="AB64" s="19">
        <f>AP!AB64+TA!AB64+AN!AB64+AT!AB64+CO!AB64+VA!AB64+OH!AB64+MA!AB64+BI!AB64+AR!AB64+LR!AB64+LL!AB64+AY!AB64+MG!AB64+RM!AB64</f>
        <v>0</v>
      </c>
      <c r="AC64" s="19">
        <f>AP!AC64+TA!AC64+AN!AC64+AT!AC64+CO!AC64+VA!AC64+OH!AC64+MA!AC64+BI!AC64+AR!AC64+LR!AC64+LL!AC64+AY!AC64+MG!AC64+RM!AC64</f>
        <v>0</v>
      </c>
      <c r="AD64" s="19">
        <f>AP!AD64+TA!AD64+AN!AD64+AT!AD64+CO!AD64+VA!AD64+OH!AD64+MA!AD64+BI!AD64+AR!AD64+LR!AD64+LL!AD64+AY!AD64+MG!AD64+RM!AD64</f>
        <v>0</v>
      </c>
      <c r="AE64" s="19">
        <v>0</v>
      </c>
      <c r="AF64" s="19">
        <v>0</v>
      </c>
      <c r="AG64" s="19">
        <v>0</v>
      </c>
      <c r="AH64" s="19">
        <v>0</v>
      </c>
      <c r="AI64" s="24">
        <f>AP!AI64+TA!AI64+AN!AI64+AT!AI64+CO!AI64+VA!AI64+OH!AI64+MA!AI64+ÑU!AI64+BI!AI64+AR!AI64+LR!AI64+LL!AI64+AY!AI64+MG!AI64+RM!AI64</f>
        <v>0</v>
      </c>
      <c r="AJ64" s="24">
        <f>AP!AJ64+TA!AJ64+AN!AJ64+AT!AJ64+CO!AJ64+VA!AJ64+OH!AJ64+MA!AJ64+ÑU!AJ64+BI!AJ64+AR!AJ64+LR!AJ64+LL!AJ64+AY!AJ64+MG!AJ64+RM!AJ64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18">
        <f>AP!D65+TA!D65+AN!D65+AT!D65+CO!D65+VA!D65+OH!D65+MA!D65+BI!D65+AR!D65+LR!D65+LL!D65+AY!D65+MG!D65+RM!D65</f>
        <v>0</v>
      </c>
      <c r="E65" s="18">
        <f>AP!E65+TA!E65+AN!E65+AT!E65+CO!E65+VA!E65+OH!E65+MA!E65+BI!E65+AR!E65+LR!E65+LL!E65+AY!E65+MG!E65+RM!E65</f>
        <v>1020</v>
      </c>
      <c r="F65" s="18">
        <f>AP!F65+TA!F65+AN!F65+AT!F65+CO!F65+VA!F65+OH!F65+MA!F65+BI!F65+AR!F65+LR!F65+LL!F65+AY!F65+MG!F65+RM!F65</f>
        <v>8060</v>
      </c>
      <c r="G65" s="18">
        <f>AP!G65+TA!G65+AN!G65+AT!G65+CO!G65+VA!G65+OH!G65+MA!G65+BI!G65+AR!G65+LR!G65+LL!G65+AY!G65+MG!G65+RM!G65</f>
        <v>9012</v>
      </c>
      <c r="H65" s="18">
        <f>AP!H65+TA!H65+AN!H65+AT!H65+CO!H65+VA!H65+OH!H65+MA!H65+BI!H65+AR!H65+LR!H65+LL!H65+AY!H65+MG!H65+RM!H65</f>
        <v>11165</v>
      </c>
      <c r="I65" s="18">
        <f>AP!I65+TA!I65+AN!I65+AT!I65+CO!I65+VA!I65+OH!I65+MA!I65+BI!I65+AR!I65+LR!I65+LL!I65+AY!I65+MG!I65+RM!I65</f>
        <v>8499</v>
      </c>
      <c r="J65" s="18">
        <f>AP!J65+TA!J65+AN!J65+AT!J65+CO!J65+VA!J65+OH!J65+MA!J65+BI!J65+AR!J65+LR!J65+LL!J65+AY!J65+MG!J65+RM!J65</f>
        <v>13427</v>
      </c>
      <c r="K65" s="18">
        <f>AP!K65+TA!K65+AN!K65+AT!K65+CO!K65+VA!K65+OH!K65+MA!K65+BI!K65+AR!K65+LR!K65+LL!K65+AY!K65+MG!K65+RM!K65</f>
        <v>10250</v>
      </c>
      <c r="L65" s="18">
        <f>AP!L65+TA!L65+AN!L65+AT!L65+CO!L65+VA!L65+OH!L65+MA!L65+BI!L65+AR!L65+LR!L65+LL!L65+AY!L65+MG!L65+RM!L65</f>
        <v>11878</v>
      </c>
      <c r="M65" s="18">
        <f>AP!M65+TA!M65+AN!M65+AT!M65+CO!M65+VA!M65+OH!M65+MA!M65+BI!M65+AR!M65+LR!M65+LL!M65+AY!M65+MG!M65+RM!M65</f>
        <v>11618</v>
      </c>
      <c r="N65" s="18">
        <f>AP!N65+TA!N65+AN!N65+AT!N65+CO!N65+VA!N65+OH!N65+MA!N65+BI!N65+AR!N65+LR!N65+LL!N65+AY!N65+MG!N65+RM!N65</f>
        <v>11337</v>
      </c>
      <c r="O65" s="18">
        <f>AP!O65+TA!O65+AN!O65+AT!O65+CO!O65+VA!O65+OH!O65+MA!O65+BI!O65+AR!O65+LR!O65+LL!O65+AY!O65+MG!O65+RM!O65</f>
        <v>11711</v>
      </c>
      <c r="P65" s="18">
        <f>AP!P65+TA!P65+AN!P65+AT!P65+CO!P65+VA!P65+OH!P65+MA!P65+BI!P65+AR!P65+LR!P65+LL!P65+AY!P65+MG!P65+RM!P65</f>
        <v>10713</v>
      </c>
      <c r="Q65" s="18">
        <f>AP!Q65+TA!Q65+AN!Q65+AT!Q65+CO!Q65+VA!Q65+OH!Q65+MA!Q65+BI!Q65+AR!Q65+LR!Q65+LL!Q65+AY!Q65+MG!Q65+RM!Q65</f>
        <v>11139</v>
      </c>
      <c r="R65" s="18">
        <f>AP!R65+TA!R65+AN!R65+AT!R65+CO!R65+VA!R65+OH!R65+MA!R65+BI!R65+AR!R65+LR!R65+LL!R65+AY!R65+MG!R65+RM!R65</f>
        <v>5029</v>
      </c>
      <c r="S65" s="18">
        <f>AP!S65+TA!S65+AN!S65+AT!S65+CO!S65+VA!S65+OH!S65+MA!S65+BI!S65+AR!S65+LR!S65+LL!S65+AY!S65+MG!S65+RM!S65</f>
        <v>1327</v>
      </c>
      <c r="T65" s="18">
        <f>AP!T65+TA!T65+AN!T65+AT!T65+CO!T65+VA!T65+OH!T65+MA!T65+BI!T65+AR!T65+LR!T65+LL!T65+AY!T65+MG!T65+RM!T65</f>
        <v>664</v>
      </c>
      <c r="U65" s="18">
        <f>AP!U65+TA!U65+AN!U65+AT!U65+CO!U65+VA!U65+OH!U65+MA!U65+BI!U65+AR!U65+LR!U65+LL!U65+AY!U65+MG!U65+RM!U65</f>
        <v>0</v>
      </c>
      <c r="V65" s="18">
        <f>AP!V65+TA!V65+AN!V65+AT!V65+CO!V65+VA!V65+OH!V65+MA!V65+BI!V65+AR!V65+LR!V65+LL!V65+AY!V65+MG!V65+RM!V65</f>
        <v>0</v>
      </c>
      <c r="W65" s="18">
        <f>AP!W65+TA!W65+AN!W65+AT!W65+CO!W65+VA!W65+OH!W65+MA!W65+BI!W65+AR!W65+LR!W65+LL!W65+AY!W65+MG!W65+RM!W65</f>
        <v>0</v>
      </c>
      <c r="X65" s="18">
        <f>AP!X65+TA!X65+AN!X65+AT!X65+CO!X65+VA!X65+OH!X65+MA!X65+BI!X65+AR!X65+LR!X65+LL!X65+AY!X65+MG!X65+RM!X65</f>
        <v>0</v>
      </c>
      <c r="Y65" s="18">
        <f>AP!Y65+TA!Y65+AN!Y65+AT!Y65+CO!Y65+VA!Y65+OH!Y65+MA!Y65+BI!Y65+AR!Y65+LR!Y65+LL!Y65+AY!Y65+MG!Y65+RM!Y65</f>
        <v>0</v>
      </c>
      <c r="Z65" s="18">
        <f>AP!Z65+TA!Z65+AN!Z65+AT!Z65+CO!Z65+VA!Z65+OH!Z65+MA!Z65+BI!Z65+AR!Z65+LR!Z65+LL!Z65+AY!Z65+MG!Z65+RM!Z65</f>
        <v>0</v>
      </c>
      <c r="AA65" s="18">
        <f>AP!AA65+TA!AA65+AN!AA65+AT!AA65+CO!AA65+VA!AA65+OH!AA65+MA!AA65+BI!AA65+AR!AA65+LR!AA65+LL!AA65+AY!AA65+MG!AA65+RM!AA65</f>
        <v>0</v>
      </c>
      <c r="AB65" s="18">
        <f>AP!AB65+TA!AB65+AN!AB65+AT!AB65+CO!AB65+VA!AB65+OH!AB65+MA!AB65+BI!AB65+AR!AB65+LR!AB65+LL!AB65+AY!AB65+MG!AB65+RM!AB65</f>
        <v>0</v>
      </c>
      <c r="AC65" s="18">
        <f>AP!AC65+TA!AC65+AN!AC65+AT!AC65+CO!AC65+VA!AC65+OH!AC65+MA!AC65+BI!AC65+AR!AC65+LR!AC65+LL!AC65+AY!AC65+MG!AC65+RM!AC65</f>
        <v>0</v>
      </c>
      <c r="AD65" s="18">
        <f>AP!AD65+TA!AD65+AN!AD65+AT!AD65+CO!AD65+VA!AD65+OH!AD65+MA!AD65+BI!AD65+AR!AD65+LR!AD65+LL!AD65+AY!AD65+MG!AD65+RM!AD65</f>
        <v>0</v>
      </c>
      <c r="AE65" s="18">
        <v>0</v>
      </c>
      <c r="AF65" s="18">
        <v>0</v>
      </c>
      <c r="AG65" s="18">
        <v>0</v>
      </c>
      <c r="AH65" s="18">
        <v>0</v>
      </c>
      <c r="AI65" s="23">
        <f>AP!AI65+TA!AI65+AN!AI65+AT!AI65+CO!AI65+VA!AI65+OH!AI65+MA!AI65+ÑU!AI65+BI!AI65+AR!AI65+LR!AI65+LL!AI65+AY!AI65+MG!AI65+RM!AI65</f>
        <v>0</v>
      </c>
      <c r="AJ65" s="23">
        <f>AP!AJ65+TA!AJ65+AN!AJ65+AT!AJ65+CO!AJ65+VA!AJ65+OH!AJ65+MA!AJ65+ÑU!AJ65+BI!AJ65+AR!AJ65+LR!AJ65+LL!AJ65+AY!AJ65+MG!AJ65+RM!AJ65</f>
        <v>0</v>
      </c>
    </row>
    <row r="66" spans="1:36" ht="12.75" customHeight="1" x14ac:dyDescent="0.2">
      <c r="A66" s="171"/>
      <c r="B66" s="148"/>
      <c r="C66" s="11" t="s">
        <v>3</v>
      </c>
      <c r="D66" s="19">
        <f>AP!D66+TA!D66+AN!D66+AT!D66+CO!D66+VA!D66+OH!D66+MA!D66+BI!D66+AR!D66+LR!D66+LL!D66+AY!D66+MG!D66+RM!D66</f>
        <v>0</v>
      </c>
      <c r="E66" s="19">
        <f>AP!E66+TA!E66+AN!E66+AT!E66+CO!E66+VA!E66+OH!E66+MA!E66+BI!E66+AR!E66+LR!E66+LL!E66+AY!E66+MG!E66+RM!E66</f>
        <v>95044</v>
      </c>
      <c r="F66" s="19">
        <f>AP!F66+TA!F66+AN!F66+AT!F66+CO!F66+VA!F66+OH!F66+MA!F66+BI!F66+AR!F66+LR!F66+LL!F66+AY!F66+MG!F66+RM!F66</f>
        <v>638813</v>
      </c>
      <c r="G66" s="19">
        <f>AP!G66+TA!G66+AN!G66+AT!G66+CO!G66+VA!G66+OH!G66+MA!G66+BI!G66+AR!G66+LR!G66+LL!G66+AY!G66+MG!G66+RM!G66</f>
        <v>981333</v>
      </c>
      <c r="H66" s="19">
        <f>AP!H66+TA!H66+AN!H66+AT!H66+CO!H66+VA!H66+OH!H66+MA!H66+BI!H66+AR!H66+LR!H66+LL!H66+AY!H66+MG!H66+RM!H66</f>
        <v>1254358</v>
      </c>
      <c r="I66" s="19">
        <f>AP!I66+TA!I66+AN!I66+AT!I66+CO!I66+VA!I66+OH!I66+MA!I66+BI!I66+AR!I66+LR!I66+LL!I66+AY!I66+MG!I66+RM!I66</f>
        <v>916860</v>
      </c>
      <c r="J66" s="19">
        <f>AP!J66+TA!J66+AN!J66+AT!J66+CO!J66+VA!J66+OH!J66+MA!J66+BI!J66+AR!J66+LR!J66+LL!J66+AY!J66+MG!J66+RM!J66</f>
        <v>1482236</v>
      </c>
      <c r="K66" s="19">
        <f>AP!K66+TA!K66+AN!K66+AT!K66+CO!K66+VA!K66+OH!K66+MA!K66+BI!K66+AR!K66+LR!K66+LL!K66+AY!K66+MG!K66+RM!K66</f>
        <v>1248456</v>
      </c>
      <c r="L66" s="19">
        <f>AP!L66+TA!L66+AN!L66+AT!L66+CO!L66+VA!L66+OH!L66+MA!L66+BI!L66+AR!L66+LR!L66+LL!L66+AY!L66+MG!L66+RM!L66</f>
        <v>1486532</v>
      </c>
      <c r="M66" s="19">
        <f>AP!M66+TA!M66+AN!M66+AT!M66+CO!M66+VA!M66+OH!M66+MA!M66+BI!M66+AR!M66+LR!M66+LL!M66+AY!M66+MG!M66+RM!M66</f>
        <v>1494809</v>
      </c>
      <c r="N66" s="19">
        <f>AP!N66+TA!N66+AN!N66+AT!N66+CO!N66+VA!N66+OH!N66+MA!N66+BI!N66+AR!N66+LR!N66+LL!N66+AY!N66+MG!N66+RM!N66</f>
        <v>1474248</v>
      </c>
      <c r="O66" s="19">
        <f>AP!O66+TA!O66+AN!O66+AT!O66+CO!O66+VA!O66+OH!O66+MA!O66+BI!O66+AR!O66+LR!O66+LL!O66+AY!O66+MG!O66+RM!O66</f>
        <v>1526513</v>
      </c>
      <c r="P66" s="19">
        <f>AP!P66+TA!P66+AN!P66+AT!P66+CO!P66+VA!P66+OH!P66+MA!P66+BI!P66+AR!P66+LR!P66+LL!P66+AY!P66+MG!P66+RM!P66</f>
        <v>1441111</v>
      </c>
      <c r="Q66" s="19">
        <f>AP!Q66+TA!Q66+AN!Q66+AT!Q66+CO!Q66+VA!Q66+OH!Q66+MA!Q66+BI!Q66+AR!Q66+LR!Q66+LL!Q66+AY!Q66+MG!Q66+RM!Q66</f>
        <v>1568994</v>
      </c>
      <c r="R66" s="19">
        <f>AP!R66+TA!R66+AN!R66+AT!R66+CO!R66+VA!R66+OH!R66+MA!R66+BI!R66+AR!R66+LR!R66+LL!R66+AY!R66+MG!R66+RM!R66</f>
        <v>706735</v>
      </c>
      <c r="S66" s="19">
        <f>AP!S66+TA!S66+AN!S66+AT!S66+CO!S66+VA!S66+OH!S66+MA!S66+BI!S66+AR!S66+LR!S66+LL!S66+AY!S66+MG!S66+RM!S66</f>
        <v>208125</v>
      </c>
      <c r="T66" s="19">
        <f>AP!T66+TA!T66+AN!T66+AT!T66+CO!T66+VA!T66+OH!T66+MA!T66+BI!T66+AR!T66+LR!T66+LL!T66+AY!T66+MG!T66+RM!T66</f>
        <v>124187</v>
      </c>
      <c r="U66" s="19">
        <f>AP!U66+TA!U66+AN!U66+AT!U66+CO!U66+VA!U66+OH!U66+MA!U66+BI!U66+AR!U66+LR!U66+LL!U66+AY!U66+MG!U66+RM!U66</f>
        <v>0</v>
      </c>
      <c r="V66" s="19">
        <f>AP!V66+TA!V66+AN!V66+AT!V66+CO!V66+VA!V66+OH!V66+MA!V66+BI!V66+AR!V66+LR!V66+LL!V66+AY!V66+MG!V66+RM!V66</f>
        <v>0</v>
      </c>
      <c r="W66" s="19">
        <f>AP!W66+TA!W66+AN!W66+AT!W66+CO!W66+VA!W66+OH!W66+MA!W66+BI!W66+AR!W66+LR!W66+LL!W66+AY!W66+MG!W66+RM!W66</f>
        <v>0</v>
      </c>
      <c r="X66" s="19">
        <f>AP!X66+TA!X66+AN!X66+AT!X66+CO!X66+VA!X66+OH!X66+MA!X66+BI!X66+AR!X66+LR!X66+LL!X66+AY!X66+MG!X66+RM!X66</f>
        <v>0</v>
      </c>
      <c r="Y66" s="19">
        <f>AP!Y66+TA!Y66+AN!Y66+AT!Y66+CO!Y66+VA!Y66+OH!Y66+MA!Y66+BI!Y66+AR!Y66+LR!Y66+LL!Y66+AY!Y66+MG!Y66+RM!Y66</f>
        <v>0</v>
      </c>
      <c r="Z66" s="19">
        <f>AP!Z66+TA!Z66+AN!Z66+AT!Z66+CO!Z66+VA!Z66+OH!Z66+MA!Z66+BI!Z66+AR!Z66+LR!Z66+LL!Z66+AY!Z66+MG!Z66+RM!Z66</f>
        <v>0</v>
      </c>
      <c r="AA66" s="19">
        <f>AP!AA66+TA!AA66+AN!AA66+AT!AA66+CO!AA66+VA!AA66+OH!AA66+MA!AA66+BI!AA66+AR!AA66+LR!AA66+LL!AA66+AY!AA66+MG!AA66+RM!AA66</f>
        <v>0</v>
      </c>
      <c r="AB66" s="19">
        <f>AP!AB66+TA!AB66+AN!AB66+AT!AB66+CO!AB66+VA!AB66+OH!AB66+MA!AB66+BI!AB66+AR!AB66+LR!AB66+LL!AB66+AY!AB66+MG!AB66+RM!AB66</f>
        <v>0</v>
      </c>
      <c r="AC66" s="19">
        <f>AP!AC66+TA!AC66+AN!AC66+AT!AC66+CO!AC66+VA!AC66+OH!AC66+MA!AC66+BI!AC66+AR!AC66+LR!AC66+LL!AC66+AY!AC66+MG!AC66+RM!AC66</f>
        <v>0</v>
      </c>
      <c r="AD66" s="19">
        <f>AP!AD66+TA!AD66+AN!AD66+AT!AD66+CO!AD66+VA!AD66+OH!AD66+MA!AD66+BI!AD66+AR!AD66+LR!AD66+LL!AD66+AY!AD66+MG!AD66+RM!AD66</f>
        <v>0</v>
      </c>
      <c r="AE66" s="19">
        <v>0</v>
      </c>
      <c r="AF66" s="19">
        <v>0</v>
      </c>
      <c r="AG66" s="19">
        <v>0</v>
      </c>
      <c r="AH66" s="19">
        <v>0</v>
      </c>
      <c r="AI66" s="24">
        <f>AP!AI66+TA!AI66+AN!AI66+AT!AI66+CO!AI66+VA!AI66+OH!AI66+MA!AI66+ÑU!AI66+BI!AI66+AR!AI66+LR!AI66+LL!AI66+AY!AI66+MG!AI66+RM!AI66</f>
        <v>0</v>
      </c>
      <c r="AJ66" s="24">
        <f>AP!AJ66+TA!AJ66+AN!AJ66+AT!AJ66+CO!AJ66+VA!AJ66+OH!AJ66+MA!AJ66+ÑU!AJ66+BI!AJ66+AR!AJ66+LR!AJ66+LL!AJ66+AY!AJ66+MG!AJ66+RM!AJ66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18">
        <f>AP!D67+TA!D67+AN!D67+AT!D67+CO!D67+VA!D67+OH!D67+MA!D67+BI!D67+AR!D67+LR!D67+LL!D67+AY!D67+MG!D67+RM!D67</f>
        <v>0</v>
      </c>
      <c r="E67" s="18">
        <f>AP!E67+TA!E67+AN!E67+AT!E67+CO!E67+VA!E67+OH!E67+MA!E67+BI!E67+AR!E67+LR!E67+LL!E67+AY!E67+MG!E67+RM!E67</f>
        <v>0</v>
      </c>
      <c r="F67" s="18">
        <f>AP!F67+TA!F67+AN!F67+AT!F67+CO!F67+VA!F67+OH!F67+MA!F67+BI!F67+AR!F67+LR!F67+LL!F67+AY!F67+MG!F67+RM!F67</f>
        <v>0</v>
      </c>
      <c r="G67" s="18">
        <f>AP!G67+TA!G67+AN!G67+AT!G67+CO!G67+VA!G67+OH!G67+MA!G67+BI!G67+AR!G67+LR!G67+LL!G67+AY!G67+MG!G67+RM!G67</f>
        <v>0</v>
      </c>
      <c r="H67" s="18">
        <f>AP!H67+TA!H67+AN!H67+AT!H67+CO!H67+VA!H67+OH!H67+MA!H67+BI!H67+AR!H67+LR!H67+LL!H67+AY!H67+MG!H67+RM!H67</f>
        <v>0</v>
      </c>
      <c r="I67" s="18">
        <f>AP!I67+TA!I67+AN!I67+AT!I67+CO!I67+VA!I67+OH!I67+MA!I67+BI!I67+AR!I67+LR!I67+LL!I67+AY!I67+MG!I67+RM!I67</f>
        <v>4972</v>
      </c>
      <c r="J67" s="18">
        <f>AP!J67+TA!J67+AN!J67+AT!J67+CO!J67+VA!J67+OH!J67+MA!J67+BI!J67+AR!J67+LR!J67+LL!J67+AY!J67+MG!J67+RM!J67</f>
        <v>7132</v>
      </c>
      <c r="K67" s="18">
        <f>AP!K67+TA!K67+AN!K67+AT!K67+CO!K67+VA!K67+OH!K67+MA!K67+BI!K67+AR!K67+LR!K67+LL!K67+AY!K67+MG!K67+RM!K67</f>
        <v>7298</v>
      </c>
      <c r="L67" s="18">
        <f>AP!L67+TA!L67+AN!L67+AT!L67+CO!L67+VA!L67+OH!L67+MA!L67+BI!L67+AR!L67+LR!L67+LL!L67+AY!L67+MG!L67+RM!L67</f>
        <v>6115</v>
      </c>
      <c r="M67" s="18">
        <f>AP!M67+TA!M67+AN!M67+AT!M67+CO!M67+VA!M67+OH!M67+MA!M67+BI!M67+AR!M67+LR!M67+LL!M67+AY!M67+MG!M67+RM!M67</f>
        <v>6574</v>
      </c>
      <c r="N67" s="18">
        <f>AP!N67+TA!N67+AN!N67+AT!N67+CO!N67+VA!N67+OH!N67+MA!N67+BI!N67+AR!N67+LR!N67+LL!N67+AY!N67+MG!N67+RM!N67</f>
        <v>7334</v>
      </c>
      <c r="O67" s="18">
        <f>AP!O67+TA!O67+AN!O67+AT!O67+CO!O67+VA!O67+OH!O67+MA!O67+BI!O67+AR!O67+LR!O67+LL!O67+AY!O67+MG!O67+RM!O67</f>
        <v>9826</v>
      </c>
      <c r="P67" s="18">
        <f>AP!P67+TA!P67+AN!P67+AT!P67+CO!P67+VA!P67+OH!P67+MA!P67+BI!P67+AR!P67+LR!P67+LL!P67+AY!P67+MG!P67+RM!P67</f>
        <v>16216</v>
      </c>
      <c r="Q67" s="18">
        <f>AP!Q67+TA!Q67+AN!Q67+AT!Q67+CO!Q67+VA!Q67+OH!Q67+MA!Q67+BI!Q67+AR!Q67+LR!Q67+LL!Q67+AY!Q67+MG!Q67+RM!Q67</f>
        <v>22049</v>
      </c>
      <c r="R67" s="18">
        <f>AP!R67+TA!R67+AN!R67+AT!R67+CO!R67+VA!R67+OH!R67+MA!R67+BI!R67+AR!R67+LR!R67+LL!R67+AY!R67+MG!R67+RM!R67</f>
        <v>2068</v>
      </c>
      <c r="S67" s="18">
        <f>AP!S67+TA!S67+AN!S67+AT!S67+CO!S67+VA!S67+OH!S67+MA!S67+BI!S67+AR!S67+LR!S67+LL!S67+AY!S67+MG!S67+RM!S67</f>
        <v>0</v>
      </c>
      <c r="T67" s="18">
        <f>AP!T67+TA!T67+AN!T67+AT!T67+CO!T67+VA!T67+OH!T67+MA!T67+BI!T67+AR!T67+LR!T67+LL!T67+AY!T67+MG!T67+RM!T67</f>
        <v>0</v>
      </c>
      <c r="U67" s="18">
        <f>AP!U67+TA!U67+AN!U67+AT!U67+CO!U67+VA!U67+OH!U67+MA!U67+BI!U67+AR!U67+LR!U67+LL!U67+AY!U67+MG!U67+RM!U67</f>
        <v>0</v>
      </c>
      <c r="V67" s="18">
        <f>AP!V67+TA!V67+AN!V67+AT!V67+CO!V67+VA!V67+OH!V67+MA!V67+BI!V67+AR!V67+LR!V67+LL!V67+AY!V67+MG!V67+RM!V67</f>
        <v>0</v>
      </c>
      <c r="W67" s="18">
        <f>AP!W67+TA!W67+AN!W67+AT!W67+CO!W67+VA!W67+OH!W67+MA!W67+BI!W67+AR!W67+LR!W67+LL!W67+AY!W67+MG!W67+RM!W67</f>
        <v>0</v>
      </c>
      <c r="X67" s="18">
        <f>AP!X67+TA!X67+AN!X67+AT!X67+CO!X67+VA!X67+OH!X67+MA!X67+BI!X67+AR!X67+LR!X67+LL!X67+AY!X67+MG!X67+RM!X67</f>
        <v>0</v>
      </c>
      <c r="Y67" s="18">
        <f>AP!Y67+TA!Y67+AN!Y67+AT!Y67+CO!Y67+VA!Y67+OH!Y67+MA!Y67+BI!Y67+AR!Y67+LR!Y67+LL!Y67+AY!Y67+MG!Y67+RM!Y67</f>
        <v>0</v>
      </c>
      <c r="Z67" s="18">
        <f>AP!Z67+TA!Z67+AN!Z67+AT!Z67+CO!Z67+VA!Z67+OH!Z67+MA!Z67+BI!Z67+AR!Z67+LR!Z67+LL!Z67+AY!Z67+MG!Z67+RM!Z67</f>
        <v>0</v>
      </c>
      <c r="AA67" s="18">
        <f>AP!AA67+TA!AA67+AN!AA67+AT!AA67+CO!AA67+VA!AA67+OH!AA67+MA!AA67+BI!AA67+AR!AA67+LR!AA67+LL!AA67+AY!AA67+MG!AA67+RM!AA67</f>
        <v>0</v>
      </c>
      <c r="AB67" s="18">
        <f>AP!AB67+TA!AB67+AN!AB67+AT!AB67+CO!AB67+VA!AB67+OH!AB67+MA!AB67+BI!AB67+AR!AB67+LR!AB67+LL!AB67+AY!AB67+MG!AB67+RM!AB67</f>
        <v>0</v>
      </c>
      <c r="AC67" s="18">
        <f>AP!AC67+TA!AC67+AN!AC67+AT!AC67+CO!AC67+VA!AC67+OH!AC67+MA!AC67+BI!AC67+AR!AC67+LR!AC67+LL!AC67+AY!AC67+MG!AC67+RM!AC67</f>
        <v>0</v>
      </c>
      <c r="AD67" s="18">
        <f>AP!AD67+TA!AD67+AN!AD67+AT!AD67+CO!AD67+VA!AD67+OH!AD67+MA!AD67+BI!AD67+AR!AD67+LR!AD67+LL!AD67+AY!AD67+MG!AD67+RM!AD67</f>
        <v>0</v>
      </c>
      <c r="AE67" s="18">
        <v>0</v>
      </c>
      <c r="AF67" s="18">
        <v>0</v>
      </c>
      <c r="AG67" s="18">
        <v>0</v>
      </c>
      <c r="AH67" s="18">
        <v>0</v>
      </c>
      <c r="AI67" s="23">
        <f>AP!AI67+TA!AI67+AN!AI67+AT!AI67+CO!AI67+VA!AI67+OH!AI67+MA!AI67+ÑU!AI67+BI!AI67+AR!AI67+LR!AI67+LL!AI67+AY!AI67+MG!AI67+RM!AI67</f>
        <v>0</v>
      </c>
      <c r="AJ67" s="23">
        <f>AP!AJ67+TA!AJ67+AN!AJ67+AT!AJ67+CO!AJ67+VA!AJ67+OH!AJ67+MA!AJ67+ÑU!AJ67+BI!AJ67+AR!AJ67+LR!AJ67+LL!AJ67+AY!AJ67+MG!AJ67+RM!AJ67</f>
        <v>0</v>
      </c>
    </row>
    <row r="68" spans="1:36" ht="12.75" customHeight="1" x14ac:dyDescent="0.2">
      <c r="A68" s="171"/>
      <c r="B68" s="148"/>
      <c r="C68" s="11" t="s">
        <v>3</v>
      </c>
      <c r="D68" s="19">
        <f>AP!D68+TA!D68+AN!D68+AT!D68+CO!D68+VA!D68+OH!D68+MA!D68+BI!D68+AR!D68+LR!D68+LL!D68+AY!D68+MG!D68+RM!D68</f>
        <v>0</v>
      </c>
      <c r="E68" s="19">
        <f>AP!E68+TA!E68+AN!E68+AT!E68+CO!E68+VA!E68+OH!E68+MA!E68+BI!E68+AR!E68+LR!E68+LL!E68+AY!E68+MG!E68+RM!E68</f>
        <v>0</v>
      </c>
      <c r="F68" s="19">
        <f>AP!F68+TA!F68+AN!F68+AT!F68+CO!F68+VA!F68+OH!F68+MA!F68+BI!F68+AR!F68+LR!F68+LL!F68+AY!F68+MG!F68+RM!F68</f>
        <v>0</v>
      </c>
      <c r="G68" s="19">
        <f>AP!G68+TA!G68+AN!G68+AT!G68+CO!G68+VA!G68+OH!G68+MA!G68+BI!G68+AR!G68+LR!G68+LL!G68+AY!G68+MG!G68+RM!G68</f>
        <v>0</v>
      </c>
      <c r="H68" s="19">
        <f>AP!H68+TA!H68+AN!H68+AT!H68+CO!H68+VA!H68+OH!H68+MA!H68+BI!H68+AR!H68+LR!H68+LL!H68+AY!H68+MG!H68+RM!H68</f>
        <v>0</v>
      </c>
      <c r="I68" s="19">
        <f>AP!I68+TA!I68+AN!I68+AT!I68+CO!I68+VA!I68+OH!I68+MA!I68+BI!I68+AR!I68+LR!I68+LL!I68+AY!I68+MG!I68+RM!I68</f>
        <v>696080</v>
      </c>
      <c r="J68" s="19">
        <f>AP!J68+TA!J68+AN!J68+AT!J68+CO!J68+VA!J68+OH!J68+MA!J68+BI!J68+AR!J68+LR!J68+LL!J68+AY!J68+MG!J68+RM!J68</f>
        <v>1013080</v>
      </c>
      <c r="K68" s="19">
        <f>AP!K68+TA!K68+AN!K68+AT!K68+CO!K68+VA!K68+OH!K68+MA!K68+BI!K68+AR!K68+LR!K68+LL!K68+AY!K68+MG!K68+RM!K68</f>
        <v>1046520</v>
      </c>
      <c r="L68" s="19">
        <f>AP!L68+TA!L68+AN!L68+AT!L68+CO!L68+VA!L68+OH!L68+MA!L68+BI!L68+AR!L68+LR!L68+LL!L68+AY!L68+MG!L68+RM!L68</f>
        <v>888800</v>
      </c>
      <c r="M68" s="19">
        <f>AP!M68+TA!M68+AN!M68+AT!M68+CO!M68+VA!M68+OH!M68+MA!M68+BI!M68+AR!M68+LR!M68+LL!M68+AY!M68+MG!M68+RM!M68</f>
        <v>951690</v>
      </c>
      <c r="N68" s="19">
        <f>AP!N68+TA!N68+AN!N68+AT!N68+CO!N68+VA!N68+OH!N68+MA!N68+BI!N68+AR!N68+LR!N68+LL!N68+AY!N68+MG!N68+RM!N68</f>
        <v>1063270</v>
      </c>
      <c r="O68" s="19">
        <f>AP!O68+TA!O68+AN!O68+AT!O68+CO!O68+VA!O68+OH!O68+MA!O68+BI!O68+AR!O68+LR!O68+LL!O68+AY!O68+MG!O68+RM!O68</f>
        <v>1418150</v>
      </c>
      <c r="P68" s="19">
        <f>AP!P68+TA!P68+AN!P68+AT!P68+CO!P68+VA!P68+OH!P68+MA!P68+BI!P68+AR!P68+LR!P68+LL!P68+AY!P68+MG!P68+RM!P68</f>
        <v>2008445</v>
      </c>
      <c r="Q68" s="19">
        <f>AP!Q68+TA!Q68+AN!Q68+AT!Q68+CO!Q68+VA!Q68+OH!Q68+MA!Q68+BI!Q68+AR!Q68+LR!Q68+LL!Q68+AY!Q68+MG!Q68+RM!Q68</f>
        <v>2744610</v>
      </c>
      <c r="R68" s="19">
        <f>AP!R68+TA!R68+AN!R68+AT!R68+CO!R68+VA!R68+OH!R68+MA!R68+BI!R68+AR!R68+LR!R68+LL!R68+AY!R68+MG!R68+RM!R68</f>
        <v>252060</v>
      </c>
      <c r="S68" s="19">
        <f>AP!S68+TA!S68+AN!S68+AT!S68+CO!S68+VA!S68+OH!S68+MA!S68+BI!S68+AR!S68+LR!S68+LL!S68+AY!S68+MG!S68+RM!S68</f>
        <v>0</v>
      </c>
      <c r="T68" s="19">
        <f>AP!T68+TA!T68+AN!T68+AT!T68+CO!T68+VA!T68+OH!T68+MA!T68+BI!T68+AR!T68+LR!T68+LL!T68+AY!T68+MG!T68+RM!T68</f>
        <v>0</v>
      </c>
      <c r="U68" s="19">
        <f>AP!U68+TA!U68+AN!U68+AT!U68+CO!U68+VA!U68+OH!U68+MA!U68+BI!U68+AR!U68+LR!U68+LL!U68+AY!U68+MG!U68+RM!U68</f>
        <v>0</v>
      </c>
      <c r="V68" s="19">
        <f>AP!V68+TA!V68+AN!V68+AT!V68+CO!V68+VA!V68+OH!V68+MA!V68+BI!V68+AR!V68+LR!V68+LL!V68+AY!V68+MG!V68+RM!V68</f>
        <v>0</v>
      </c>
      <c r="W68" s="19">
        <f>AP!W68+TA!W68+AN!W68+AT!W68+CO!W68+VA!W68+OH!W68+MA!W68+BI!W68+AR!W68+LR!W68+LL!W68+AY!W68+MG!W68+RM!W68</f>
        <v>0</v>
      </c>
      <c r="X68" s="19">
        <f>AP!X68+TA!X68+AN!X68+AT!X68+CO!X68+VA!X68+OH!X68+MA!X68+BI!X68+AR!X68+LR!X68+LL!X68+AY!X68+MG!X68+RM!X68</f>
        <v>0</v>
      </c>
      <c r="Y68" s="19">
        <f>AP!Y68+TA!Y68+AN!Y68+AT!Y68+CO!Y68+VA!Y68+OH!Y68+MA!Y68+BI!Y68+AR!Y68+LR!Y68+LL!Y68+AY!Y68+MG!Y68+RM!Y68</f>
        <v>0</v>
      </c>
      <c r="Z68" s="19">
        <f>AP!Z68+TA!Z68+AN!Z68+AT!Z68+CO!Z68+VA!Z68+OH!Z68+MA!Z68+BI!Z68+AR!Z68+LR!Z68+LL!Z68+AY!Z68+MG!Z68+RM!Z68</f>
        <v>0</v>
      </c>
      <c r="AA68" s="19">
        <f>AP!AA68+TA!AA68+AN!AA68+AT!AA68+CO!AA68+VA!AA68+OH!AA68+MA!AA68+BI!AA68+AR!AA68+LR!AA68+LL!AA68+AY!AA68+MG!AA68+RM!AA68</f>
        <v>0</v>
      </c>
      <c r="AB68" s="19">
        <f>AP!AB68+TA!AB68+AN!AB68+AT!AB68+CO!AB68+VA!AB68+OH!AB68+MA!AB68+BI!AB68+AR!AB68+LR!AB68+LL!AB68+AY!AB68+MG!AB68+RM!AB68</f>
        <v>0</v>
      </c>
      <c r="AC68" s="19">
        <f>AP!AC68+TA!AC68+AN!AC68+AT!AC68+CO!AC68+VA!AC68+OH!AC68+MA!AC68+BI!AC68+AR!AC68+LR!AC68+LL!AC68+AY!AC68+MG!AC68+RM!AC68</f>
        <v>0</v>
      </c>
      <c r="AD68" s="19">
        <f>AP!AD68+TA!AD68+AN!AD68+AT!AD68+CO!AD68+VA!AD68+OH!AD68+MA!AD68+BI!AD68+AR!AD68+LR!AD68+LL!AD68+AY!AD68+MG!AD68+RM!AD68</f>
        <v>0</v>
      </c>
      <c r="AE68" s="19">
        <v>0</v>
      </c>
      <c r="AF68" s="19">
        <v>0</v>
      </c>
      <c r="AG68" s="19">
        <v>0</v>
      </c>
      <c r="AH68" s="19">
        <v>0</v>
      </c>
      <c r="AI68" s="24">
        <f>AP!AI68+TA!AI68+AN!AI68+AT!AI68+CO!AI68+VA!AI68+OH!AI68+MA!AI68+ÑU!AI68+BI!AI68+AR!AI68+LR!AI68+LL!AI68+AY!AI68+MG!AI68+RM!AI68</f>
        <v>0</v>
      </c>
      <c r="AJ68" s="24">
        <f>AP!AJ68+TA!AJ68+AN!AJ68+AT!AJ68+CO!AJ68+VA!AJ68+OH!AJ68+MA!AJ68+ÑU!AJ68+BI!AJ68+AR!AJ68+LR!AJ68+LL!AJ68+AY!AJ68+MG!AJ68+RM!AJ68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18">
        <f>AP!D69+TA!D69+AN!D69+AT!D69+CO!D69+VA!D69+OH!D69+MA!D69+BI!D69+AR!D69+LR!D69+LL!D69+AY!D69+MG!D69+RM!D69</f>
        <v>0</v>
      </c>
      <c r="E69" s="18">
        <f>AP!E69+TA!E69+AN!E69+AT!E69+CO!E69+VA!E69+OH!E69+MA!E69+BI!E69+AR!E69+LR!E69+LL!E69+AY!E69+MG!E69+RM!E69</f>
        <v>0</v>
      </c>
      <c r="F69" s="18">
        <f>AP!F69+TA!F69+AN!F69+AT!F69+CO!F69+VA!F69+OH!F69+MA!F69+BI!F69+AR!F69+LR!F69+LL!F69+AY!F69+MG!F69+RM!F69</f>
        <v>0</v>
      </c>
      <c r="G69" s="18">
        <f>AP!G69+TA!G69+AN!G69+AT!G69+CO!G69+VA!G69+OH!G69+MA!G69+BI!G69+AR!G69+LR!G69+LL!G69+AY!G69+MG!G69+RM!G69</f>
        <v>0</v>
      </c>
      <c r="H69" s="18">
        <f>AP!H69+TA!H69+AN!H69+AT!H69+CO!H69+VA!H69+OH!H69+MA!H69+BI!H69+AR!H69+LR!H69+LL!H69+AY!H69+MG!H69+RM!H69</f>
        <v>0</v>
      </c>
      <c r="I69" s="18">
        <f>AP!I69+TA!I69+AN!I69+AT!I69+CO!I69+VA!I69+OH!I69+MA!I69+BI!I69+AR!I69+LR!I69+LL!I69+AY!I69+MG!I69+RM!I69</f>
        <v>0</v>
      </c>
      <c r="J69" s="18">
        <f>AP!J69+TA!J69+AN!J69+AT!J69+CO!J69+VA!J69+OH!J69+MA!J69+BI!J69+AR!J69+LR!J69+LL!J69+AY!J69+MG!J69+RM!J69</f>
        <v>0</v>
      </c>
      <c r="K69" s="18">
        <f>AP!K69+TA!K69+AN!K69+AT!K69+CO!K69+VA!K69+OH!K69+MA!K69+BI!K69+AR!K69+LR!K69+LL!K69+AY!K69+MG!K69+RM!K69</f>
        <v>0</v>
      </c>
      <c r="L69" s="18">
        <f>AP!L69+TA!L69+AN!L69+AT!L69+CO!L69+VA!L69+OH!L69+MA!L69+BI!L69+AR!L69+LR!L69+LL!L69+AY!L69+MG!L69+RM!L69</f>
        <v>0</v>
      </c>
      <c r="M69" s="18">
        <f>AP!M69+TA!M69+AN!M69+AT!M69+CO!M69+VA!M69+OH!M69+MA!M69+BI!M69+AR!M69+LR!M69+LL!M69+AY!M69+MG!M69+RM!M69</f>
        <v>0</v>
      </c>
      <c r="N69" s="18">
        <f>AP!N69+TA!N69+AN!N69+AT!N69+CO!N69+VA!N69+OH!N69+MA!N69+BI!N69+AR!N69+LR!N69+LL!N69+AY!N69+MG!N69+RM!N69</f>
        <v>0</v>
      </c>
      <c r="O69" s="18">
        <f>AP!O69+TA!O69+AN!O69+AT!O69+CO!O69+VA!O69+OH!O69+MA!O69+BI!O69+AR!O69+LR!O69+LL!O69+AY!O69+MG!O69+RM!O69</f>
        <v>2225</v>
      </c>
      <c r="P69" s="18">
        <f>AP!P69+TA!P69+AN!P69+AT!P69+CO!P69+VA!P69+OH!P69+MA!P69+BI!P69+AR!P69+LR!P69+LL!P69+AY!P69+MG!P69+RM!P69</f>
        <v>7646</v>
      </c>
      <c r="Q69" s="18">
        <f>AP!Q69+TA!Q69+AN!Q69+AT!Q69+CO!Q69+VA!Q69+OH!Q69+MA!Q69+BI!Q69+AR!Q69+LR!Q69+LL!Q69+AY!Q69+MG!Q69+RM!Q69</f>
        <v>19118</v>
      </c>
      <c r="R69" s="18">
        <f>AP!R69+TA!R69+AN!R69+AT!R69+CO!R69+VA!R69+OH!R69+MA!R69+BI!R69+AR!R69+LR!R69+LL!R69+AY!R69+MG!R69+RM!R69</f>
        <v>28372</v>
      </c>
      <c r="S69" s="18">
        <f>AP!S69+TA!S69+AN!S69+AT!S69+CO!S69+VA!S69+OH!S69+MA!S69+BI!S69+AR!S69+LR!S69+LL!S69+AY!S69+MG!S69+RM!S69</f>
        <v>33611</v>
      </c>
      <c r="T69" s="18">
        <f>AP!T69+TA!T69+AN!T69+AT!T69+CO!T69+VA!T69+OH!T69+MA!T69+BI!T69+AR!T69+LR!T69+LL!T69+AY!T69+MG!T69+RM!T69</f>
        <v>35586</v>
      </c>
      <c r="U69" s="18">
        <f>AP!U69+TA!U69+AN!U69+AT!U69+CO!U69+VA!U69+OH!U69+MA!U69+BI!U69+AR!U69+LR!U69+LL!U69+AY!U69+MG!U69+RM!U69</f>
        <v>54343</v>
      </c>
      <c r="V69" s="18">
        <f>AP!V69+TA!V69+AN!V69+AT!V69+CO!V69+VA!V69+OH!V69+MA!V69+BI!V69+AR!V69+LR!V69+LL!V69+AY!V69+MG!V69+RM!V69</f>
        <v>53572</v>
      </c>
      <c r="W69" s="18">
        <f>AP!W69+TA!W69+AN!W69+AT!W69+CO!W69+VA!W69+OH!W69+MA!W69+BI!W69+AR!W69+LR!W69+LL!W69+AY!W69+MG!W69+RM!W69</f>
        <v>64997</v>
      </c>
      <c r="X69" s="18">
        <f>AP!X69+TA!X69+AN!X69+AT!X69+CO!X69+VA!X69+OH!X69+MA!X69+BI!X69+AR!X69+LR!X69+LL!X69+AY!X69+MG!X69+RM!X69</f>
        <v>33742</v>
      </c>
      <c r="Y69" s="18">
        <f>AP!Y69+TA!Y69+AN!Y69+AT!Y69+CO!Y69+VA!Y69+OH!Y69+MA!Y69+BI!Y69+AR!Y69+LR!Y69+LL!Y69+AY!Y69+MG!Y69+RM!Y69</f>
        <v>30970</v>
      </c>
      <c r="Z69" s="18">
        <f>AP!Z69+TA!Z69+AN!Z69+AT!Z69+CO!Z69+VA!Z69+OH!Z69+MA!Z69+BI!Z69+AR!Z69+LR!Z69+LL!Z69+AY!Z69+MG!Z69+RM!Z69</f>
        <v>888</v>
      </c>
      <c r="AA69" s="18">
        <f>AP!AA69+TA!AA69+AN!AA69+AT!AA69+CO!AA69+VA!AA69+OH!AA69+MA!AA69+BI!AA69+AR!AA69+LR!AA69+LL!AA69+AY!AA69+MG!AA69+RM!AA69</f>
        <v>0</v>
      </c>
      <c r="AB69" s="18">
        <f>AP!AB69+TA!AB69+AN!AB69+AT!AB69+CO!AB69+VA!AB69+OH!AB69+MA!AB69+BI!AB69+AR!AB69+LR!AB69+LL!AB69+AY!AB69+MG!AB69+RM!AB69</f>
        <v>0</v>
      </c>
      <c r="AC69" s="18">
        <f>AP!AC69+TA!AC69+AN!AC69+AT!AC69+CO!AC69+VA!AC69+OH!AC69+MA!AC69+BI!AC69+AR!AC69+LR!AC69+LL!AC69+AY!AC69+MG!AC69+RM!AC69</f>
        <v>0</v>
      </c>
      <c r="AD69" s="18">
        <f>AP!AD69+TA!AD69+AN!AD69+AT!AD69+CO!AD69+VA!AD69+OH!AD69+MA!AD69+BI!AD69+AR!AD69+LR!AD69+LL!AD69+AY!AD69+MG!AD69+RM!AD69</f>
        <v>0</v>
      </c>
      <c r="AE69" s="18">
        <v>0</v>
      </c>
      <c r="AF69" s="18">
        <v>0</v>
      </c>
      <c r="AG69" s="18">
        <v>0</v>
      </c>
      <c r="AH69" s="18">
        <v>0</v>
      </c>
      <c r="AI69" s="23">
        <f>AP!AI69+TA!AI69+AN!AI69+AT!AI69+CO!AI69+VA!AI69+OH!AI69+MA!AI69+ÑU!AI69+BI!AI69+AR!AI69+LR!AI69+LL!AI69+AY!AI69+MG!AI69+RM!AI69</f>
        <v>0</v>
      </c>
      <c r="AJ69" s="23">
        <f>AP!AJ69+TA!AJ69+AN!AJ69+AT!AJ69+CO!AJ69+VA!AJ69+OH!AJ69+MA!AJ69+ÑU!AJ69+BI!AJ69+AR!AJ69+LR!AJ69+LL!AJ69+AY!AJ69+MG!AJ69+RM!AJ69</f>
        <v>0</v>
      </c>
    </row>
    <row r="70" spans="1:36" ht="12.75" customHeight="1" x14ac:dyDescent="0.2">
      <c r="A70" s="171"/>
      <c r="B70" s="148"/>
      <c r="C70" s="11" t="s">
        <v>3</v>
      </c>
      <c r="D70" s="19">
        <f>AP!D70+TA!D70+AN!D70+AT!D70+CO!D70+VA!D70+OH!D70+MA!D70+BI!D70+AR!D70+LR!D70+LL!D70+AY!D70+MG!D70+RM!D70</f>
        <v>0</v>
      </c>
      <c r="E70" s="19">
        <f>AP!E70+TA!E70+AN!E70+AT!E70+CO!E70+VA!E70+OH!E70+MA!E70+BI!E70+AR!E70+LR!E70+LL!E70+AY!E70+MG!E70+RM!E70</f>
        <v>0</v>
      </c>
      <c r="F70" s="19">
        <f>AP!F70+TA!F70+AN!F70+AT!F70+CO!F70+VA!F70+OH!F70+MA!F70+BI!F70+AR!F70+LR!F70+LL!F70+AY!F70+MG!F70+RM!F70</f>
        <v>0</v>
      </c>
      <c r="G70" s="19">
        <f>AP!G70+TA!G70+AN!G70+AT!G70+CO!G70+VA!G70+OH!G70+MA!G70+BI!G70+AR!G70+LR!G70+LL!G70+AY!G70+MG!G70+RM!G70</f>
        <v>0</v>
      </c>
      <c r="H70" s="19">
        <f>AP!H70+TA!H70+AN!H70+AT!H70+CO!H70+VA!H70+OH!H70+MA!H70+BI!H70+AR!H70+LR!H70+LL!H70+AY!H70+MG!H70+RM!H70</f>
        <v>0</v>
      </c>
      <c r="I70" s="19">
        <f>AP!I70+TA!I70+AN!I70+AT!I70+CO!I70+VA!I70+OH!I70+MA!I70+BI!I70+AR!I70+LR!I70+LL!I70+AY!I70+MG!I70+RM!I70</f>
        <v>0</v>
      </c>
      <c r="J70" s="19">
        <f>AP!J70+TA!J70+AN!J70+AT!J70+CO!J70+VA!J70+OH!J70+MA!J70+BI!J70+AR!J70+LR!J70+LL!J70+AY!J70+MG!J70+RM!J70</f>
        <v>0</v>
      </c>
      <c r="K70" s="19">
        <f>AP!K70+TA!K70+AN!K70+AT!K70+CO!K70+VA!K70+OH!K70+MA!K70+BI!K70+AR!K70+LR!K70+LL!K70+AY!K70+MG!K70+RM!K70</f>
        <v>0</v>
      </c>
      <c r="L70" s="19">
        <f>AP!L70+TA!L70+AN!L70+AT!L70+CO!L70+VA!L70+OH!L70+MA!L70+BI!L70+AR!L70+LR!L70+LL!L70+AY!L70+MG!L70+RM!L70</f>
        <v>0</v>
      </c>
      <c r="M70" s="19">
        <f>AP!M70+TA!M70+AN!M70+AT!M70+CO!M70+VA!M70+OH!M70+MA!M70+BI!M70+AR!M70+LR!M70+LL!M70+AY!M70+MG!M70+RM!M70</f>
        <v>0</v>
      </c>
      <c r="N70" s="19">
        <f>AP!N70+TA!N70+AN!N70+AT!N70+CO!N70+VA!N70+OH!N70+MA!N70+BI!N70+AR!N70+LR!N70+LL!N70+AY!N70+MG!N70+RM!N70</f>
        <v>0</v>
      </c>
      <c r="O70" s="19">
        <f>AP!O70+TA!O70+AN!O70+AT!O70+CO!O70+VA!O70+OH!O70+MA!O70+BI!O70+AR!O70+LR!O70+LL!O70+AY!O70+MG!O70+RM!O70</f>
        <v>597655</v>
      </c>
      <c r="P70" s="19">
        <f>AP!P70+TA!P70+AN!P70+AT!P70+CO!P70+VA!P70+OH!P70+MA!P70+BI!P70+AR!P70+LR!P70+LL!P70+AY!P70+MG!P70+RM!P70</f>
        <v>2055585</v>
      </c>
      <c r="Q70" s="19">
        <f>AP!Q70+TA!Q70+AN!Q70+AT!Q70+CO!Q70+VA!Q70+OH!Q70+MA!Q70+BI!Q70+AR!Q70+LR!Q70+LL!Q70+AY!Q70+MG!Q70+RM!Q70</f>
        <v>5443842</v>
      </c>
      <c r="R70" s="19">
        <f>AP!R70+TA!R70+AN!R70+AT!R70+CO!R70+VA!R70+OH!R70+MA!R70+BI!R70+AR!R70+LR!R70+LL!R70+AY!R70+MG!R70+RM!R70</f>
        <v>8044893</v>
      </c>
      <c r="S70" s="19">
        <f>AP!S70+TA!S70+AN!S70+AT!S70+CO!S70+VA!S70+OH!S70+MA!S70+BI!S70+AR!S70+LR!S70+LL!S70+AY!S70+MG!S70+RM!S70</f>
        <v>9600779</v>
      </c>
      <c r="T70" s="19">
        <f>AP!T70+TA!T70+AN!T70+AT!T70+CO!T70+VA!T70+OH!T70+MA!T70+BI!T70+AR!T70+LR!T70+LL!T70+AY!T70+MG!T70+RM!T70</f>
        <v>11415640.300000001</v>
      </c>
      <c r="U70" s="19">
        <f>AP!U70+TA!U70+AN!U70+AT!U70+CO!U70+VA!U70+OH!U70+MA!U70+BI!U70+AR!U70+LR!U70+LL!U70+AY!U70+MG!U70+RM!U70</f>
        <v>22915881</v>
      </c>
      <c r="V70" s="19">
        <f>AP!V70+TA!V70+AN!V70+AT!V70+CO!V70+VA!V70+OH!V70+MA!V70+BI!V70+AR!V70+LR!V70+LL!V70+AY!V70+MG!V70+RM!V70</f>
        <v>22526317.574000001</v>
      </c>
      <c r="W70" s="19">
        <f>AP!W70+TA!W70+AN!W70+AT!W70+CO!W70+VA!W70+OH!W70+MA!W70+BI!W70+AR!W70+LR!W70+LL!W70+AY!W70+MG!W70+RM!W70</f>
        <v>33394954</v>
      </c>
      <c r="X70" s="19">
        <f>AP!X70+TA!X70+AN!X70+AT!X70+CO!X70+VA!X70+OH!X70+MA!X70+BI!X70+AR!X70+LR!X70+LL!X70+AY!X70+MG!X70+RM!X70</f>
        <v>17649682.399999999</v>
      </c>
      <c r="Y70" s="19">
        <f>AP!Y70+TA!Y70+AN!Y70+AT!Y70+CO!Y70+VA!Y70+OH!Y70+MA!Y70+BI!Y70+AR!Y70+LR!Y70+LL!Y70+AY!Y70+MG!Y70+RM!Y70</f>
        <v>17636465.739999998</v>
      </c>
      <c r="Z70" s="19">
        <f>AP!Z70+TA!Z70+AN!Z70+AT!Z70+CO!Z70+VA!Z70+OH!Z70+MA!Z70+BI!Z70+AR!Z70+LR!Z70+LL!Z70+AY!Z70+MG!Z70+RM!Z70</f>
        <v>673746.08909999998</v>
      </c>
      <c r="AA70" s="19">
        <f>AP!AA70+TA!AA70+AN!AA70+AT!AA70+CO!AA70+VA!AA70+OH!AA70+MA!AA70+BI!AA70+AR!AA70+LR!AA70+LL!AA70+AY!AA70+MG!AA70+RM!AA70</f>
        <v>0</v>
      </c>
      <c r="AB70" s="19">
        <f>AP!AB70+TA!AB70+AN!AB70+AT!AB70+CO!AB70+VA!AB70+OH!AB70+MA!AB70+BI!AB70+AR!AB70+LR!AB70+LL!AB70+AY!AB70+MG!AB70+RM!AB70</f>
        <v>0</v>
      </c>
      <c r="AC70" s="19">
        <f>AP!AC70+TA!AC70+AN!AC70+AT!AC70+CO!AC70+VA!AC70+OH!AC70+MA!AC70+BI!AC70+AR!AC70+LR!AC70+LL!AC70+AY!AC70+MG!AC70+RM!AC70</f>
        <v>0</v>
      </c>
      <c r="AD70" s="19">
        <f>AP!AD70+TA!AD70+AN!AD70+AT!AD70+CO!AD70+VA!AD70+OH!AD70+MA!AD70+BI!AD70+AR!AD70+LR!AD70+LL!AD70+AY!AD70+MG!AD70+RM!AD70</f>
        <v>0</v>
      </c>
      <c r="AE70" s="19">
        <v>0</v>
      </c>
      <c r="AF70" s="19">
        <v>0</v>
      </c>
      <c r="AG70" s="19">
        <v>0</v>
      </c>
      <c r="AH70" s="19">
        <v>0</v>
      </c>
      <c r="AI70" s="24">
        <f>AP!AI70+TA!AI70+AN!AI70+AT!AI70+CO!AI70+VA!AI70+OH!AI70+MA!AI70+ÑU!AI70+BI!AI70+AR!AI70+LR!AI70+LL!AI70+AY!AI70+MG!AI70+RM!AI70</f>
        <v>0</v>
      </c>
      <c r="AJ70" s="24">
        <f>AP!AJ70+TA!AJ70+AN!AJ70+AT!AJ70+CO!AJ70+VA!AJ70+OH!AJ70+MA!AJ70+ÑU!AJ70+BI!AJ70+AR!AJ70+LR!AJ70+LL!AJ70+AY!AJ70+MG!AJ70+RM!AJ70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18">
        <f>AP!D71+TA!D71+AN!D71+AT!D71+CO!D71+VA!D71+OH!D71+MA!D71+BI!D71+AR!D71+LR!D71+LL!D71+AY!D71+MG!D71+RM!D71</f>
        <v>0</v>
      </c>
      <c r="E71" s="18">
        <f>AP!E71+TA!E71+AN!E71+AT!E71+CO!E71+VA!E71+OH!E71+MA!E71+BI!E71+AR!E71+LR!E71+LL!E71+AY!E71+MG!E71+RM!E71</f>
        <v>0</v>
      </c>
      <c r="F71" s="18">
        <f>AP!F71+TA!F71+AN!F71+AT!F71+CO!F71+VA!F71+OH!F71+MA!F71+BI!F71+AR!F71+LR!F71+LL!F71+AY!F71+MG!F71+RM!F71</f>
        <v>0</v>
      </c>
      <c r="G71" s="18">
        <f>AP!G71+TA!G71+AN!G71+AT!G71+CO!G71+VA!G71+OH!G71+MA!G71+BI!G71+AR!G71+LR!G71+LL!G71+AY!G71+MG!G71+RM!G71</f>
        <v>0</v>
      </c>
      <c r="H71" s="18">
        <f>AP!H71+TA!H71+AN!H71+AT!H71+CO!H71+VA!H71+OH!H71+MA!H71+BI!H71+AR!H71+LR!H71+LL!H71+AY!H71+MG!H71+RM!H71</f>
        <v>0</v>
      </c>
      <c r="I71" s="18">
        <f>AP!I71+TA!I71+AN!I71+AT!I71+CO!I71+VA!I71+OH!I71+MA!I71+BI!I71+AR!I71+LR!I71+LL!I71+AY!I71+MG!I71+RM!I71</f>
        <v>0</v>
      </c>
      <c r="J71" s="18">
        <f>AP!J71+TA!J71+AN!J71+AT!J71+CO!J71+VA!J71+OH!J71+MA!J71+BI!J71+AR!J71+LR!J71+LL!J71+AY!J71+MG!J71+RM!J71</f>
        <v>0</v>
      </c>
      <c r="K71" s="18">
        <f>AP!K71+TA!K71+AN!K71+AT!K71+CO!K71+VA!K71+OH!K71+MA!K71+BI!K71+AR!K71+LR!K71+LL!K71+AY!K71+MG!K71+RM!K71</f>
        <v>0</v>
      </c>
      <c r="L71" s="18">
        <f>AP!L71+TA!L71+AN!L71+AT!L71+CO!L71+VA!L71+OH!L71+MA!L71+BI!L71+AR!L71+LR!L71+LL!L71+AY!L71+MG!L71+RM!L71</f>
        <v>0</v>
      </c>
      <c r="M71" s="18">
        <f>AP!M71+TA!M71+AN!M71+AT!M71+CO!M71+VA!M71+OH!M71+MA!M71+BI!M71+AR!M71+LR!M71+LL!M71+AY!M71+MG!M71+RM!M71</f>
        <v>0</v>
      </c>
      <c r="N71" s="18">
        <f>AP!N71+TA!N71+AN!N71+AT!N71+CO!N71+VA!N71+OH!N71+MA!N71+BI!N71+AR!N71+LR!N71+LL!N71+AY!N71+MG!N71+RM!N71</f>
        <v>0</v>
      </c>
      <c r="O71" s="18">
        <f>AP!O71+TA!O71+AN!O71+AT!O71+CO!O71+VA!O71+OH!O71+MA!O71+BI!O71+AR!O71+LR!O71+LL!O71+AY!O71+MG!O71+RM!O71</f>
        <v>0</v>
      </c>
      <c r="P71" s="18">
        <f>AP!P71+TA!P71+AN!P71+AT!P71+CO!P71+VA!P71+OH!P71+MA!P71+BI!P71+AR!P71+LR!P71+LL!P71+AY!P71+MG!P71+RM!P71</f>
        <v>0</v>
      </c>
      <c r="Q71" s="18">
        <f>AP!Q71+TA!Q71+AN!Q71+AT!Q71+CO!Q71+VA!Q71+OH!Q71+MA!Q71+BI!Q71+AR!Q71+LR!Q71+LL!Q71+AY!Q71+MG!Q71+RM!Q71</f>
        <v>0</v>
      </c>
      <c r="R71" s="18">
        <f>AP!R71+TA!R71+AN!R71+AT!R71+CO!R71+VA!R71+OH!R71+MA!R71+BI!R71+AR!R71+LR!R71+LL!R71+AY!R71+MG!R71+RM!R71</f>
        <v>0</v>
      </c>
      <c r="S71" s="18">
        <f>AP!S71+TA!S71+AN!S71+AT!S71+CO!S71+VA!S71+OH!S71+MA!S71+BI!S71+AR!S71+LR!S71+LL!S71+AY!S71+MG!S71+RM!S71</f>
        <v>0</v>
      </c>
      <c r="T71" s="18">
        <f>AP!T71+TA!T71+AN!T71+AT!T71+CO!T71+VA!T71+OH!T71+MA!T71+BI!T71+AR!T71+LR!T71+LL!T71+AY!T71+MG!T71+RM!T71</f>
        <v>0</v>
      </c>
      <c r="U71" s="18">
        <f>AP!U71+TA!U71+AN!U71+AT!U71+CO!U71+VA!U71+OH!U71+MA!U71+BI!U71+AR!U71+LR!U71+LL!U71+AY!U71+MG!U71+RM!U71</f>
        <v>0</v>
      </c>
      <c r="V71" s="18">
        <f>AP!V71+TA!V71+AN!V71+AT!V71+CO!V71+VA!V71+OH!V71+MA!V71+BI!V71+AR!V71+LR!V71+LL!V71+AY!V71+MG!V71+RM!V71</f>
        <v>0</v>
      </c>
      <c r="W71" s="18">
        <f>AP!W71+TA!W71+AN!W71+AT!W71+CO!W71+VA!W71+OH!W71+MA!W71+BI!W71+AR!W71+LR!W71+LL!W71+AY!W71+MG!W71+RM!W71</f>
        <v>0</v>
      </c>
      <c r="X71" s="18">
        <f>AP!X71+TA!X71+AN!X71+AT!X71+CO!X71+VA!X71+OH!X71+MA!X71+BI!X71+AR!X71+LR!X71+LL!X71+AY!X71+MG!X71+RM!X71</f>
        <v>0</v>
      </c>
      <c r="Y71" s="18">
        <f>AP!Y71+TA!Y71+AN!Y71+AT!Y71+CO!Y71+VA!Y71+OH!Y71+MA!Y71+BI!Y71+AR!Y71+LR!Y71+LL!Y71+AY!Y71+MG!Y71+RM!Y71</f>
        <v>0</v>
      </c>
      <c r="Z71" s="18">
        <f>AP!Z71+TA!Z71+AN!Z71+AT!Z71+CO!Z71+VA!Z71+OH!Z71+MA!Z71+BI!Z71+AR!Z71+LR!Z71+LL!Z71+AY!Z71+MG!Z71+RM!Z71</f>
        <v>29496</v>
      </c>
      <c r="AA71" s="18">
        <f>AP!AA71+TA!AA71+AN!AA71+AT!AA71+CO!AA71+VA!AA71+OH!AA71+MA!AA71+BI!AA71+AR!AA71+LR!AA71+LL!AA71+AY!AA71+MG!AA71+RM!AA71</f>
        <v>38771</v>
      </c>
      <c r="AB71" s="18">
        <f>AP!AB71+TA!AB71+AN!AB71+AT!AB71+CO!AB71+VA!AB71+OH!AB71+MA!AB71+BI!AB71+AR!AB71+LR!AB71+LL!AB71+AY!AB71+MG!AB71+RM!AB71</f>
        <v>23328</v>
      </c>
      <c r="AC71" s="18">
        <f>AP!AC71+TA!AC71+AN!AC71+AT!AC71+CO!AC71+VA!AC71+OH!AC71+MA!AC71+BI!AC71+AR!AC71+LR!AC71+LL!AC71+AY!AC71+MG!AC71+RM!AC71</f>
        <v>23374</v>
      </c>
      <c r="AD71" s="18">
        <f>AP!AD71+TA!AD71+AN!AD71+AT!AD71+CO!AD71+VA!AD71+OH!AD71+MA!AD71+BI!AD71+AR!AD71+LR!AD71+LL!AD71+AY!AD71+MG!AD71+RM!AD71</f>
        <v>19865</v>
      </c>
      <c r="AE71" s="18">
        <v>29320</v>
      </c>
      <c r="AF71" s="18">
        <v>20701</v>
      </c>
      <c r="AG71" s="18">
        <v>24023</v>
      </c>
      <c r="AH71" s="18">
        <v>21956</v>
      </c>
      <c r="AI71" s="23">
        <f>AP!AI71+TA!AI71+AN!AI71+AT!AI71+CO!AI71+VA!AI71+OH!AI71+MA!AI71+ÑU!AI71+BI!AI71+AR!AI71+LR!AI71+LL!AI71+AY!AI71+MG!AI71+RM!AI71</f>
        <v>15405</v>
      </c>
      <c r="AJ71" s="23">
        <f>AP!AJ71+TA!AJ71+AN!AJ71+AT!AJ71+CO!AJ71+VA!AJ71+OH!AJ71+MA!AJ71+ÑU!AJ71+BI!AJ71+AR!AJ71+LR!AJ71+LL!AJ71+AY!AJ71+MG!AJ71+RM!AJ71</f>
        <v>30148</v>
      </c>
    </row>
    <row r="72" spans="1:36" ht="12.75" customHeight="1" x14ac:dyDescent="0.2">
      <c r="A72" s="171"/>
      <c r="B72" s="148"/>
      <c r="C72" s="11" t="s">
        <v>3</v>
      </c>
      <c r="D72" s="19">
        <f>AP!D72+TA!D72+AN!D72+AT!D72+CO!D72+VA!D72+OH!D72+MA!D72+BI!D72+AR!D72+LR!D72+LL!D72+AY!D72+MG!D72+RM!D72</f>
        <v>0</v>
      </c>
      <c r="E72" s="19">
        <f>AP!E72+TA!E72+AN!E72+AT!E72+CO!E72+VA!E72+OH!E72+MA!E72+BI!E72+AR!E72+LR!E72+LL!E72+AY!E72+MG!E72+RM!E72</f>
        <v>0</v>
      </c>
      <c r="F72" s="19">
        <f>AP!F72+TA!F72+AN!F72+AT!F72+CO!F72+VA!F72+OH!F72+MA!F72+BI!F72+AR!F72+LR!F72+LL!F72+AY!F72+MG!F72+RM!F72</f>
        <v>0</v>
      </c>
      <c r="G72" s="19">
        <f>AP!G72+TA!G72+AN!G72+AT!G72+CO!G72+VA!G72+OH!G72+MA!G72+BI!G72+AR!G72+LR!G72+LL!G72+AY!G72+MG!G72+RM!G72</f>
        <v>0</v>
      </c>
      <c r="H72" s="19">
        <f>AP!H72+TA!H72+AN!H72+AT!H72+CO!H72+VA!H72+OH!H72+MA!H72+BI!H72+AR!H72+LR!H72+LL!H72+AY!H72+MG!H72+RM!H72</f>
        <v>0</v>
      </c>
      <c r="I72" s="19">
        <f>AP!I72+TA!I72+AN!I72+AT!I72+CO!I72+VA!I72+OH!I72+MA!I72+BI!I72+AR!I72+LR!I72+LL!I72+AY!I72+MG!I72+RM!I72</f>
        <v>0</v>
      </c>
      <c r="J72" s="19">
        <f>AP!J72+TA!J72+AN!J72+AT!J72+CO!J72+VA!J72+OH!J72+MA!J72+BI!J72+AR!J72+LR!J72+LL!J72+AY!J72+MG!J72+RM!J72</f>
        <v>0</v>
      </c>
      <c r="K72" s="19">
        <f>AP!K72+TA!K72+AN!K72+AT!K72+CO!K72+VA!K72+OH!K72+MA!K72+BI!K72+AR!K72+LR!K72+LL!K72+AY!K72+MG!K72+RM!K72</f>
        <v>0</v>
      </c>
      <c r="L72" s="19">
        <f>AP!L72+TA!L72+AN!L72+AT!L72+CO!L72+VA!L72+OH!L72+MA!L72+BI!L72+AR!L72+LR!L72+LL!L72+AY!L72+MG!L72+RM!L72</f>
        <v>0</v>
      </c>
      <c r="M72" s="19">
        <f>AP!M72+TA!M72+AN!M72+AT!M72+CO!M72+VA!M72+OH!M72+MA!M72+BI!M72+AR!M72+LR!M72+LL!M72+AY!M72+MG!M72+RM!M72</f>
        <v>0</v>
      </c>
      <c r="N72" s="19">
        <f>AP!N72+TA!N72+AN!N72+AT!N72+CO!N72+VA!N72+OH!N72+MA!N72+BI!N72+AR!N72+LR!N72+LL!N72+AY!N72+MG!N72+RM!N72</f>
        <v>0</v>
      </c>
      <c r="O72" s="19">
        <f>AP!O72+TA!O72+AN!O72+AT!O72+CO!O72+VA!O72+OH!O72+MA!O72+BI!O72+AR!O72+LR!O72+LL!O72+AY!O72+MG!O72+RM!O72</f>
        <v>0</v>
      </c>
      <c r="P72" s="19">
        <f>AP!P72+TA!P72+AN!P72+AT!P72+CO!P72+VA!P72+OH!P72+MA!P72+BI!P72+AR!P72+LR!P72+LL!P72+AY!P72+MG!P72+RM!P72</f>
        <v>0</v>
      </c>
      <c r="Q72" s="19">
        <f>AP!Q72+TA!Q72+AN!Q72+AT!Q72+CO!Q72+VA!Q72+OH!Q72+MA!Q72+BI!Q72+AR!Q72+LR!Q72+LL!Q72+AY!Q72+MG!Q72+RM!Q72</f>
        <v>0</v>
      </c>
      <c r="R72" s="19">
        <f>AP!R72+TA!R72+AN!R72+AT!R72+CO!R72+VA!R72+OH!R72+MA!R72+BI!R72+AR!R72+LR!R72+LL!R72+AY!R72+MG!R72+RM!R72</f>
        <v>0</v>
      </c>
      <c r="S72" s="19">
        <f>AP!S72+TA!S72+AN!S72+AT!S72+CO!S72+VA!S72+OH!S72+MA!S72+BI!S72+AR!S72+LR!S72+LL!S72+AY!S72+MG!S72+RM!S72</f>
        <v>0</v>
      </c>
      <c r="T72" s="19">
        <f>AP!T72+TA!T72+AN!T72+AT!T72+CO!T72+VA!T72+OH!T72+MA!T72+BI!T72+AR!T72+LR!T72+LL!T72+AY!T72+MG!T72+RM!T72</f>
        <v>0</v>
      </c>
      <c r="U72" s="19">
        <f>AP!U72+TA!U72+AN!U72+AT!U72+CO!U72+VA!U72+OH!U72+MA!U72+BI!U72+AR!U72+LR!U72+LL!U72+AY!U72+MG!U72+RM!U72</f>
        <v>0</v>
      </c>
      <c r="V72" s="19">
        <f>AP!V72+TA!V72+AN!V72+AT!V72+CO!V72+VA!V72+OH!V72+MA!V72+BI!V72+AR!V72+LR!V72+LL!V72+AY!V72+MG!V72+RM!V72</f>
        <v>0</v>
      </c>
      <c r="W72" s="19">
        <f>AP!W72+TA!W72+AN!W72+AT!W72+CO!W72+VA!W72+OH!W72+MA!W72+BI!W72+AR!W72+LR!W72+LL!W72+AY!W72+MG!W72+RM!W72</f>
        <v>0</v>
      </c>
      <c r="X72" s="19">
        <f>AP!X72+TA!X72+AN!X72+AT!X72+CO!X72+VA!X72+OH!X72+MA!X72+BI!X72+AR!X72+LR!X72+LL!X72+AY!X72+MG!X72+RM!X72</f>
        <v>0</v>
      </c>
      <c r="Y72" s="19">
        <f>AP!Y72+TA!Y72+AN!Y72+AT!Y72+CO!Y72+VA!Y72+OH!Y72+MA!Y72+BI!Y72+AR!Y72+LR!Y72+LL!Y72+AY!Y72+MG!Y72+RM!Y72</f>
        <v>0</v>
      </c>
      <c r="Z72" s="19">
        <f>AP!Z72+TA!Z72+AN!Z72+AT!Z72+CO!Z72+VA!Z72+OH!Z72+MA!Z72+BI!Z72+AR!Z72+LR!Z72+LL!Z72+AY!Z72+MG!Z72+RM!Z72</f>
        <v>17003194.850000001</v>
      </c>
      <c r="AA72" s="19">
        <f>AP!AA72+TA!AA72+AN!AA72+AT!AA72+CO!AA72+VA!AA72+OH!AA72+MA!AA72+BI!AA72+AR!AA72+LR!AA72+LL!AA72+AY!AA72+MG!AA72+RM!AA72</f>
        <v>26046124</v>
      </c>
      <c r="AB72" s="19">
        <f>AP!AB72+TA!AB72+AN!AB72+AT!AB72+CO!AB72+VA!AB72+OH!AB72+MA!AB72+BI!AB72+AR!AB72+LR!AB72+LL!AB72+AY!AB72+MG!AB72+RM!AB72</f>
        <v>17740782.484716915</v>
      </c>
      <c r="AC72" s="19">
        <f>AP!AC72+TA!AC72+AN!AC72+AT!AC72+CO!AC72+VA!AC72+OH!AC72+MA!AC72+BI!AC72+AR!AC72+LR!AC72+LL!AC72+AY!AC72+MG!AC72+RM!AC72</f>
        <v>20959440.263421591</v>
      </c>
      <c r="AD72" s="19">
        <f>AP!AD72+TA!AD72+AN!AD72+AT!AD72+CO!AD72+VA!AD72+OH!AD72+MA!AD72+BI!AD72+AR!AD72+LR!AD72+LL!AD72+AY!AD72+MG!AD72+RM!AD72</f>
        <v>18756629.367814735</v>
      </c>
      <c r="AE72" s="19">
        <v>29024713.738616869</v>
      </c>
      <c r="AF72" s="19">
        <v>20460697.120023623</v>
      </c>
      <c r="AG72" s="19">
        <v>25542843.850053124</v>
      </c>
      <c r="AH72" s="19">
        <v>24584552.347327463</v>
      </c>
      <c r="AI72" s="24">
        <f>AP!AI72+TA!AI72+AN!AI72+AT!AI72+CO!AI72+VA!AI72+OH!AI72+MA!AI72+ÑU!AI72+BI!AI72+AR!AI72+LR!AI72+LL!AI72+AY!AI72+MG!AI72+RM!AI72</f>
        <v>16762260.615313962</v>
      </c>
      <c r="AJ72" s="24">
        <f>AP!AJ72+TA!AJ72+AN!AJ72+AT!AJ72+CO!AJ72+VA!AJ72+OH!AJ72+MA!AJ72+ÑU!AJ72+BI!AJ72+AR!AJ72+LR!AJ72+LL!AJ72+AY!AJ72+MG!AJ72+RM!AJ72</f>
        <v>32424348.068627924</v>
      </c>
    </row>
    <row r="73" spans="1:36" ht="12.75" customHeight="1" x14ac:dyDescent="0.2">
      <c r="A73" s="171"/>
      <c r="B73" s="147" t="s">
        <v>52</v>
      </c>
      <c r="C73" s="10" t="s">
        <v>0</v>
      </c>
      <c r="D73" s="18">
        <f>AP!D73+TA!D73+AN!D73+AT!D73+CO!D73+VA!D73+OH!D73+MA!D73+BI!D73+AR!D73+LR!D73+LL!D73+AY!D73+MG!D73+RM!D73</f>
        <v>0</v>
      </c>
      <c r="E73" s="18">
        <f>AP!E73+TA!E73+AN!E73+AT!E73+CO!E73+VA!E73+OH!E73+MA!E73+BI!E73+AR!E73+LR!E73+LL!E73+AY!E73+MG!E73+RM!E73</f>
        <v>0</v>
      </c>
      <c r="F73" s="18">
        <f>AP!F73+TA!F73+AN!F73+AT!F73+CO!F73+VA!F73+OH!F73+MA!F73+BI!F73+AR!F73+LR!F73+LL!F73+AY!F73+MG!F73+RM!F73</f>
        <v>0</v>
      </c>
      <c r="G73" s="18">
        <f>AP!G73+TA!G73+AN!G73+AT!G73+CO!G73+VA!G73+OH!G73+MA!G73+BI!G73+AR!G73+LR!G73+LL!G73+AY!G73+MG!G73+RM!G73</f>
        <v>0</v>
      </c>
      <c r="H73" s="18">
        <f>AP!H73+TA!H73+AN!H73+AT!H73+CO!H73+VA!H73+OH!H73+MA!H73+BI!H73+AR!H73+LR!H73+LL!H73+AY!H73+MG!H73+RM!H73</f>
        <v>0</v>
      </c>
      <c r="I73" s="18">
        <f>AP!I73+TA!I73+AN!I73+AT!I73+CO!I73+VA!I73+OH!I73+MA!I73+BI!I73+AR!I73+LR!I73+LL!I73+AY!I73+MG!I73+RM!I73</f>
        <v>0</v>
      </c>
      <c r="J73" s="18">
        <f>AP!J73+TA!J73+AN!J73+AT!J73+CO!J73+VA!J73+OH!J73+MA!J73+BI!J73+AR!J73+LR!J73+LL!J73+AY!J73+MG!J73+RM!J73</f>
        <v>0</v>
      </c>
      <c r="K73" s="18">
        <f>AP!K73+TA!K73+AN!K73+AT!K73+CO!K73+VA!K73+OH!K73+MA!K73+BI!K73+AR!K73+LR!K73+LL!K73+AY!K73+MG!K73+RM!K73</f>
        <v>0</v>
      </c>
      <c r="L73" s="18">
        <f>AP!L73+TA!L73+AN!L73+AT!L73+CO!L73+VA!L73+OH!L73+MA!L73+BI!L73+AR!L73+LR!L73+LL!L73+AY!L73+MG!L73+RM!L73</f>
        <v>0</v>
      </c>
      <c r="M73" s="18">
        <f>AP!M73+TA!M73+AN!M73+AT!M73+CO!M73+VA!M73+OH!M73+MA!M73+BI!M73+AR!M73+LR!M73+LL!M73+AY!M73+MG!M73+RM!M73</f>
        <v>0</v>
      </c>
      <c r="N73" s="18">
        <f>AP!N73+TA!N73+AN!N73+AT!N73+CO!N73+VA!N73+OH!N73+MA!N73+BI!N73+AR!N73+LR!N73+LL!N73+AY!N73+MG!N73+RM!N73</f>
        <v>0</v>
      </c>
      <c r="O73" s="18">
        <f>AP!O73+TA!O73+AN!O73+AT!O73+CO!O73+VA!O73+OH!O73+MA!O73+BI!O73+AR!O73+LR!O73+LL!O73+AY!O73+MG!O73+RM!O73</f>
        <v>0</v>
      </c>
      <c r="P73" s="18">
        <f>AP!P73+TA!P73+AN!P73+AT!P73+CO!P73+VA!P73+OH!P73+MA!P73+BI!P73+AR!P73+LR!P73+LL!P73+AY!P73+MG!P73+RM!P73</f>
        <v>0</v>
      </c>
      <c r="Q73" s="18">
        <f>AP!Q73+TA!Q73+AN!Q73+AT!Q73+CO!Q73+VA!Q73+OH!Q73+MA!Q73+BI!Q73+AR!Q73+LR!Q73+LL!Q73+AY!Q73+MG!Q73+RM!Q73</f>
        <v>0</v>
      </c>
      <c r="R73" s="18">
        <f>AP!R73+TA!R73+AN!R73+AT!R73+CO!R73+VA!R73+OH!R73+MA!R73+BI!R73+AR!R73+LR!R73+LL!R73+AY!R73+MG!R73+RM!R73</f>
        <v>0</v>
      </c>
      <c r="S73" s="18">
        <f>AP!S73+TA!S73+AN!S73+AT!S73+CO!S73+VA!S73+OH!S73+MA!S73+BI!S73+AR!S73+LR!S73+LL!S73+AY!S73+MG!S73+RM!S73</f>
        <v>0</v>
      </c>
      <c r="T73" s="18">
        <f>AP!T73+TA!T73+AN!T73+AT!T73+CO!T73+VA!T73+OH!T73+MA!T73+BI!T73+AR!T73+LR!T73+LL!T73+AY!T73+MG!T73+RM!T73</f>
        <v>0</v>
      </c>
      <c r="U73" s="18">
        <f>AP!U73+TA!U73+AN!U73+AT!U73+CO!U73+VA!U73+OH!U73+MA!U73+BI!U73+AR!U73+LR!U73+LL!U73+AY!U73+MG!U73+RM!U73</f>
        <v>0</v>
      </c>
      <c r="V73" s="18">
        <f>AP!V73+TA!V73+AN!V73+AT!V73+CO!V73+VA!V73+OH!V73+MA!V73+BI!V73+AR!V73+LR!V73+LL!V73+AY!V73+MG!V73+RM!V73</f>
        <v>0</v>
      </c>
      <c r="W73" s="18">
        <f>AP!W73+TA!W73+AN!W73+AT!W73+CO!W73+VA!W73+OH!W73+MA!W73+BI!W73+AR!W73+LR!W73+LL!W73+AY!W73+MG!W73+RM!W73</f>
        <v>0</v>
      </c>
      <c r="X73" s="18">
        <f>AP!X73+TA!X73+AN!X73+AT!X73+CO!X73+VA!X73+OH!X73+MA!X73+BI!X73+AR!X73+LR!X73+LL!X73+AY!X73+MG!X73+RM!X73</f>
        <v>0</v>
      </c>
      <c r="Y73" s="18">
        <f>AP!Y73+TA!Y73+AN!Y73+AT!Y73+CO!Y73+VA!Y73+OH!Y73+MA!Y73+BI!Y73+AR!Y73+LR!Y73+LL!Y73+AY!Y73+MG!Y73+RM!Y73</f>
        <v>0</v>
      </c>
      <c r="Z73" s="18">
        <f>AP!Z73+TA!Z73+AN!Z73+AT!Z73+CO!Z73+VA!Z73+OH!Z73+MA!Z73+BI!Z73+AR!Z73+LR!Z73+LL!Z73+AY!Z73+MG!Z73+RM!Z73</f>
        <v>0</v>
      </c>
      <c r="AA73" s="18">
        <f>AP!AA73+TA!AA73+AN!AA73+AT!AA73+CO!AA73+VA!AA73+OH!AA73+MA!AA73+BI!AA73+AR!AA73+LR!AA73+LL!AA73+AY!AA73+MG!AA73+RM!AA73</f>
        <v>0</v>
      </c>
      <c r="AB73" s="18">
        <f>AP!AB73+TA!AB73+AN!AB73+AT!AB73+CO!AB73+VA!AB73+OH!AB73+MA!AB73+BI!AB73+AR!AB73+LR!AB73+LL!AB73+AY!AB73+MG!AB73+RM!AB73</f>
        <v>0</v>
      </c>
      <c r="AC73" s="18">
        <f>AP!AC73+TA!AC73+AN!AC73+AT!AC73+CO!AC73+VA!AC73+OH!AC73+MA!AC73+BI!AC73+AR!AC73+LR!AC73+LL!AC73+AY!AC73+MG!AC73+RM!AC73</f>
        <v>0</v>
      </c>
      <c r="AD73" s="18">
        <f>AP!AD73+TA!AD73+AN!AD73+AT!AD73+CO!AD73+VA!AD73+OH!AD73+MA!AD73+BI!AD73+AR!AD73+LR!AD73+LL!AD73+AY!AD73+MG!AD73+RM!AD73</f>
        <v>4890</v>
      </c>
      <c r="AE73" s="18">
        <v>7404</v>
      </c>
      <c r="AF73" s="18">
        <v>9003</v>
      </c>
      <c r="AG73" s="18">
        <v>9245</v>
      </c>
      <c r="AH73" s="18">
        <v>6015</v>
      </c>
      <c r="AI73" s="23">
        <f>AP!AI73+TA!AI73+AN!AI73+AT!AI73+CO!AI73+VA!AI73+OH!AI73+MA!AI73+ÑU!AI73+BI!AI73+AR!AI73+LR!AI73+LL!AI73+AY!AI73+MG!AI73+RM!AI73</f>
        <v>250</v>
      </c>
      <c r="AJ73" s="23">
        <f>AP!AJ73+TA!AJ73+AN!AJ73+AT!AJ73+CO!AJ73+VA!AJ73+OH!AJ73+MA!AJ73+ÑU!AJ73+BI!AJ73+AR!AJ73+LR!AJ73+LL!AJ73+AY!AJ73+MG!AJ73+RM!AJ73</f>
        <v>500</v>
      </c>
    </row>
    <row r="74" spans="1:36" ht="12.75" customHeight="1" x14ac:dyDescent="0.2">
      <c r="A74" s="172"/>
      <c r="B74" s="148"/>
      <c r="C74" s="11" t="s">
        <v>3</v>
      </c>
      <c r="D74" s="19">
        <f>AP!D74+TA!D74+AN!D74+AT!D74+CO!D74+VA!D74+OH!D74+MA!D74+BI!D74+AR!D74+LR!D74+LL!D74+AY!D74+MG!D74+RM!D74</f>
        <v>0</v>
      </c>
      <c r="E74" s="19">
        <f>AP!E74+TA!E74+AN!E74+AT!E74+CO!E74+VA!E74+OH!E74+MA!E74+BI!E74+AR!E74+LR!E74+LL!E74+AY!E74+MG!E74+RM!E74</f>
        <v>0</v>
      </c>
      <c r="F74" s="19">
        <f>AP!F74+TA!F74+AN!F74+AT!F74+CO!F74+VA!F74+OH!F74+MA!F74+BI!F74+AR!F74+LR!F74+LL!F74+AY!F74+MG!F74+RM!F74</f>
        <v>0</v>
      </c>
      <c r="G74" s="19">
        <f>AP!G74+TA!G74+AN!G74+AT!G74+CO!G74+VA!G74+OH!G74+MA!G74+BI!G74+AR!G74+LR!G74+LL!G74+AY!G74+MG!G74+RM!G74</f>
        <v>0</v>
      </c>
      <c r="H74" s="19">
        <f>AP!H74+TA!H74+AN!H74+AT!H74+CO!H74+VA!H74+OH!H74+MA!H74+BI!H74+AR!H74+LR!H74+LL!H74+AY!H74+MG!H74+RM!H74</f>
        <v>0</v>
      </c>
      <c r="I74" s="19">
        <f>AP!I74+TA!I74+AN!I74+AT!I74+CO!I74+VA!I74+OH!I74+MA!I74+BI!I74+AR!I74+LR!I74+LL!I74+AY!I74+MG!I74+RM!I74</f>
        <v>0</v>
      </c>
      <c r="J74" s="19">
        <f>AP!J74+TA!J74+AN!J74+AT!J74+CO!J74+VA!J74+OH!J74+MA!J74+BI!J74+AR!J74+LR!J74+LL!J74+AY!J74+MG!J74+RM!J74</f>
        <v>0</v>
      </c>
      <c r="K74" s="19">
        <f>AP!K74+TA!K74+AN!K74+AT!K74+CO!K74+VA!K74+OH!K74+MA!K74+BI!K74+AR!K74+LR!K74+LL!K74+AY!K74+MG!K74+RM!K74</f>
        <v>0</v>
      </c>
      <c r="L74" s="19">
        <f>AP!L74+TA!L74+AN!L74+AT!L74+CO!L74+VA!L74+OH!L74+MA!L74+BI!L74+AR!L74+LR!L74+LL!L74+AY!L74+MG!L74+RM!L74</f>
        <v>0</v>
      </c>
      <c r="M74" s="19">
        <f>AP!M74+TA!M74+AN!M74+AT!M74+CO!M74+VA!M74+OH!M74+MA!M74+BI!M74+AR!M74+LR!M74+LL!M74+AY!M74+MG!M74+RM!M74</f>
        <v>0</v>
      </c>
      <c r="N74" s="19">
        <f>AP!N74+TA!N74+AN!N74+AT!N74+CO!N74+VA!N74+OH!N74+MA!N74+BI!N74+AR!N74+LR!N74+LL!N74+AY!N74+MG!N74+RM!N74</f>
        <v>0</v>
      </c>
      <c r="O74" s="19">
        <f>AP!O74+TA!O74+AN!O74+AT!O74+CO!O74+VA!O74+OH!O74+MA!O74+BI!O74+AR!O74+LR!O74+LL!O74+AY!O74+MG!O74+RM!O74</f>
        <v>0</v>
      </c>
      <c r="P74" s="19">
        <f>AP!P74+TA!P74+AN!P74+AT!P74+CO!P74+VA!P74+OH!P74+MA!P74+BI!P74+AR!P74+LR!P74+LL!P74+AY!P74+MG!P74+RM!P74</f>
        <v>0</v>
      </c>
      <c r="Q74" s="19">
        <f>AP!Q74+TA!Q74+AN!Q74+AT!Q74+CO!Q74+VA!Q74+OH!Q74+MA!Q74+BI!Q74+AR!Q74+LR!Q74+LL!Q74+AY!Q74+MG!Q74+RM!Q74</f>
        <v>0</v>
      </c>
      <c r="R74" s="19">
        <f>AP!R74+TA!R74+AN!R74+AT!R74+CO!R74+VA!R74+OH!R74+MA!R74+BI!R74+AR!R74+LR!R74+LL!R74+AY!R74+MG!R74+RM!R74</f>
        <v>0</v>
      </c>
      <c r="S74" s="19">
        <f>AP!S74+TA!S74+AN!S74+AT!S74+CO!S74+VA!S74+OH!S74+MA!S74+BI!S74+AR!S74+LR!S74+LL!S74+AY!S74+MG!S74+RM!S74</f>
        <v>0</v>
      </c>
      <c r="T74" s="19">
        <f>AP!T74+TA!T74+AN!T74+AT!T74+CO!T74+VA!T74+OH!T74+MA!T74+BI!T74+AR!T74+LR!T74+LL!T74+AY!T74+MG!T74+RM!T74</f>
        <v>0</v>
      </c>
      <c r="U74" s="19">
        <f>AP!U74+TA!U74+AN!U74+AT!U74+CO!U74+VA!U74+OH!U74+MA!U74+BI!U74+AR!U74+LR!U74+LL!U74+AY!U74+MG!U74+RM!U74</f>
        <v>0</v>
      </c>
      <c r="V74" s="19">
        <f>AP!V74+TA!V74+AN!V74+AT!V74+CO!V74+VA!V74+OH!V74+MA!V74+BI!V74+AR!V74+LR!V74+LL!V74+AY!V74+MG!V74+RM!V74</f>
        <v>0</v>
      </c>
      <c r="W74" s="19">
        <f>AP!W74+TA!W74+AN!W74+AT!W74+CO!W74+VA!W74+OH!W74+MA!W74+BI!W74+AR!W74+LR!W74+LL!W74+AY!W74+MG!W74+RM!W74</f>
        <v>0</v>
      </c>
      <c r="X74" s="19">
        <f>AP!X74+TA!X74+AN!X74+AT!X74+CO!X74+VA!X74+OH!X74+MA!X74+BI!X74+AR!X74+LR!X74+LL!X74+AY!X74+MG!X74+RM!X74</f>
        <v>0</v>
      </c>
      <c r="Y74" s="19">
        <f>AP!Y74+TA!Y74+AN!Y74+AT!Y74+CO!Y74+VA!Y74+OH!Y74+MA!Y74+BI!Y74+AR!Y74+LR!Y74+LL!Y74+AY!Y74+MG!Y74+RM!Y74</f>
        <v>0</v>
      </c>
      <c r="Z74" s="19">
        <f>AP!Z74+TA!Z74+AN!Z74+AT!Z74+CO!Z74+VA!Z74+OH!Z74+MA!Z74+BI!Z74+AR!Z74+LR!Z74+LL!Z74+AY!Z74+MG!Z74+RM!Z74</f>
        <v>0</v>
      </c>
      <c r="AA74" s="19">
        <f>AP!AA74+TA!AA74+AN!AA74+AT!AA74+CO!AA74+VA!AA74+OH!AA74+MA!AA74+BI!AA74+AR!AA74+LR!AA74+LL!AA74+AY!AA74+MG!AA74+RM!AA74</f>
        <v>0</v>
      </c>
      <c r="AB74" s="19">
        <f>AP!AB74+TA!AB74+AN!AB74+AT!AB74+CO!AB74+VA!AB74+OH!AB74+MA!AB74+BI!AB74+AR!AB74+LR!AB74+LL!AB74+AY!AB74+MG!AB74+RM!AB74</f>
        <v>0</v>
      </c>
      <c r="AC74" s="19">
        <f>AP!AC74+TA!AC74+AN!AC74+AT!AC74+CO!AC74+VA!AC74+OH!AC74+MA!AC74+BI!AC74+AR!AC74+LR!AC74+LL!AC74+AY!AC74+MG!AC74+RM!AC74</f>
        <v>0</v>
      </c>
      <c r="AD74" s="19">
        <f>AP!AD74+TA!AD74+AN!AD74+AT!AD74+CO!AD74+VA!AD74+OH!AD74+MA!AD74+BI!AD74+AR!AD74+LR!AD74+LL!AD74+AY!AD74+MG!AD74+RM!AD74</f>
        <v>4799182.2999999989</v>
      </c>
      <c r="AE74" s="19">
        <v>5616400.6699999999</v>
      </c>
      <c r="AF74" s="19">
        <v>5453260.7449999992</v>
      </c>
      <c r="AG74" s="19">
        <v>4802743.2439999999</v>
      </c>
      <c r="AH74" s="19">
        <v>4635660.7010000004</v>
      </c>
      <c r="AI74" s="24">
        <f>AP!AI74+TA!AI74+AN!AI74+AT!AI74+CO!AI74+VA!AI74+OH!AI74+MA!AI74+ÑU!AI74+BI!AI74+AR!AI74+LR!AI74+LL!AI74+AY!AI74+MG!AI74+RM!AI74</f>
        <v>361089.022</v>
      </c>
      <c r="AJ74" s="24">
        <f>AP!AJ74+TA!AJ74+AN!AJ74+AT!AJ74+CO!AJ74+VA!AJ74+OH!AJ74+MA!AJ74+ÑU!AJ74+BI!AJ74+AR!AJ74+LR!AJ74+LL!AJ74+AY!AJ74+MG!AJ74+RM!AJ74</f>
        <v>722178.04399999999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18">
        <f>AP!D75+TA!D75+AN!D75+AT!D75+CO!D75+VA!D75+OH!D75+MA!D75+BI!D75+AR!D75+LR!D75+LL!D75+AY!D75+MG!D75+RM!D75</f>
        <v>28000</v>
      </c>
      <c r="E75" s="18">
        <f>AP!E75+TA!E75+AN!E75+AT!E75+CO!E75+VA!E75+OH!E75+MA!E75+BI!E75+AR!E75+LR!E75+LL!E75+AY!E75+MG!E75+RM!E75</f>
        <v>28663</v>
      </c>
      <c r="F75" s="18">
        <f>AP!F75+TA!F75+AN!F75+AT!F75+CO!F75+VA!F75+OH!F75+MA!F75+BI!F75+AR!F75+LR!F75+LL!F75+AY!F75+MG!F75+RM!F75</f>
        <v>29461</v>
      </c>
      <c r="G75" s="18">
        <f>AP!G75+TA!G75+AN!G75+AT!G75+CO!G75+VA!G75+OH!G75+MA!G75+BI!G75+AR!G75+LR!G75+LL!G75+AY!G75+MG!G75+RM!G75</f>
        <v>30359</v>
      </c>
      <c r="H75" s="18">
        <f>AP!H75+TA!H75+AN!H75+AT!H75+CO!H75+VA!H75+OH!H75+MA!H75+BI!H75+AR!H75+LR!H75+LL!H75+AY!H75+MG!H75+RM!H75</f>
        <v>29948</v>
      </c>
      <c r="I75" s="18">
        <f>AP!I75+TA!I75+AN!I75+AT!I75+CO!I75+VA!I75+OH!I75+MA!I75+BI!I75+AR!I75+LR!I75+LL!I75+AY!I75+MG!I75+RM!I75</f>
        <v>29546</v>
      </c>
      <c r="J75" s="18">
        <f>AP!J75+TA!J75+AN!J75+AT!J75+CO!J75+VA!J75+OH!J75+MA!J75+BI!J75+AR!J75+LR!J75+LL!J75+AY!J75+MG!J75+RM!J75</f>
        <v>28517</v>
      </c>
      <c r="K75" s="18">
        <f>AP!K75+TA!K75+AN!K75+AT!K75+CO!K75+VA!K75+OH!K75+MA!K75+BI!K75+AR!K75+LR!K75+LL!K75+AY!K75+MG!K75+RM!K75</f>
        <v>24364</v>
      </c>
      <c r="L75" s="18">
        <f>AP!L75+TA!L75+AN!L75+AT!L75+CO!L75+VA!L75+OH!L75+MA!L75+BI!L75+AR!L75+LR!L75+LL!L75+AY!L75+MG!L75+RM!L75</f>
        <v>24740</v>
      </c>
      <c r="M75" s="18">
        <f>AP!M75+TA!M75+AN!M75+AT!M75+CO!M75+VA!M75+OH!M75+MA!M75+BI!M75+AR!M75+LR!M75+LL!M75+AY!M75+MG!M75+RM!M75</f>
        <v>22011</v>
      </c>
      <c r="N75" s="18">
        <f>AP!N75+TA!N75+AN!N75+AT!N75+CO!N75+VA!N75+OH!N75+MA!N75+BI!N75+AR!N75+LR!N75+LL!N75+AY!N75+MG!N75+RM!N75</f>
        <v>21546</v>
      </c>
      <c r="O75" s="18">
        <f>AP!O75+TA!O75+AN!O75+AT!O75+CO!O75+VA!O75+OH!O75+MA!O75+BI!O75+AR!O75+LR!O75+LL!O75+AY!O75+MG!O75+RM!O75</f>
        <v>14962</v>
      </c>
      <c r="P75" s="18">
        <f>AP!P75+TA!P75+AN!P75+AT!P75+CO!P75+VA!P75+OH!P75+MA!P75+BI!P75+AR!P75+LR!P75+LL!P75+AY!P75+MG!P75+RM!P75</f>
        <v>10667</v>
      </c>
      <c r="Q75" s="18">
        <f>AP!Q75+TA!Q75+AN!Q75+AT!Q75+CO!Q75+VA!Q75+OH!Q75+MA!Q75+BI!Q75+AR!Q75+LR!Q75+LL!Q75+AY!Q75+MG!Q75+RM!Q75</f>
        <v>7186</v>
      </c>
      <c r="R75" s="18">
        <f>AP!R75+TA!R75+AN!R75+AT!R75+CO!R75+VA!R75+OH!R75+MA!R75+BI!R75+AR!R75+LR!R75+LL!R75+AY!R75+MG!R75+RM!R75</f>
        <v>14</v>
      </c>
      <c r="S75" s="18">
        <f>AP!S75+TA!S75+AN!S75+AT!S75+CO!S75+VA!S75+OH!S75+MA!S75+BI!S75+AR!S75+LR!S75+LL!S75+AY!S75+MG!S75+RM!S75</f>
        <v>0</v>
      </c>
      <c r="T75" s="18">
        <f>AP!T75+TA!T75+AN!T75+AT!T75+CO!T75+VA!T75+OH!T75+MA!T75+BI!T75+AR!T75+LR!T75+LL!T75+AY!T75+MG!T75+RM!T75</f>
        <v>0</v>
      </c>
      <c r="U75" s="18">
        <f>AP!U75+TA!U75+AN!U75+AT!U75+CO!U75+VA!U75+OH!U75+MA!U75+BI!U75+AR!U75+LR!U75+LL!U75+AY!U75+MG!U75+RM!U75</f>
        <v>0</v>
      </c>
      <c r="V75" s="18">
        <f>AP!V75+TA!V75+AN!V75+AT!V75+CO!V75+VA!V75+OH!V75+MA!V75+BI!V75+AR!V75+LR!V75+LL!V75+AY!V75+MG!V75+RM!V75</f>
        <v>0</v>
      </c>
      <c r="W75" s="18">
        <f>AP!W75+TA!W75+AN!W75+AT!W75+CO!W75+VA!W75+OH!W75+MA!W75+BI!W75+AR!W75+LR!W75+LL!W75+AY!W75+MG!W75+RM!W75</f>
        <v>0</v>
      </c>
      <c r="X75" s="18">
        <f>AP!X75+TA!X75+AN!X75+AT!X75+CO!X75+VA!X75+OH!X75+MA!X75+BI!X75+AR!X75+LR!X75+LL!X75+AY!X75+MG!X75+RM!X75</f>
        <v>0</v>
      </c>
      <c r="Y75" s="18">
        <f>AP!Y75+TA!Y75+AN!Y75+AT!Y75+CO!Y75+VA!Y75+OH!Y75+MA!Y75+BI!Y75+AR!Y75+LR!Y75+LL!Y75+AY!Y75+MG!Y75+RM!Y75</f>
        <v>0</v>
      </c>
      <c r="Z75" s="18">
        <f>AP!Z75+TA!Z75+AN!Z75+AT!Z75+CO!Z75+VA!Z75+OH!Z75+MA!Z75+BI!Z75+AR!Z75+LR!Z75+LL!Z75+AY!Z75+MG!Z75+RM!Z75</f>
        <v>0</v>
      </c>
      <c r="AA75" s="18">
        <f>AP!AA75+TA!AA75+AN!AA75+AT!AA75+CO!AA75+VA!AA75+OH!AA75+MA!AA75+BI!AA75+AR!AA75+LR!AA75+LL!AA75+AY!AA75+MG!AA75+RM!AA75</f>
        <v>0</v>
      </c>
      <c r="AB75" s="18">
        <f>AP!AB75+TA!AB75+AN!AB75+AT!AB75+CO!AB75+VA!AB75+OH!AB75+MA!AB75+BI!AB75+AR!AB75+LR!AB75+LL!AB75+AY!AB75+MG!AB75+RM!AB75</f>
        <v>0</v>
      </c>
      <c r="AC75" s="18">
        <f>AP!AC75+TA!AC75+AN!AC75+AT!AC75+CO!AC75+VA!AC75+OH!AC75+MA!AC75+BI!AC75+AR!AC75+LR!AC75+LL!AC75+AY!AC75+MG!AC75+RM!AC75</f>
        <v>0</v>
      </c>
      <c r="AD75" s="18">
        <f>AP!AD75+TA!AD75+AN!AD75+AT!AD75+CO!AD75+VA!AD75+OH!AD75+MA!AD75+BI!AD75+AR!AD75+LR!AD75+LL!AD75+AY!AD75+MG!AD75+RM!AD75</f>
        <v>0</v>
      </c>
      <c r="AE75" s="18">
        <v>0</v>
      </c>
      <c r="AF75" s="18">
        <v>0</v>
      </c>
      <c r="AG75" s="18">
        <v>0</v>
      </c>
      <c r="AH75" s="18">
        <v>0</v>
      </c>
      <c r="AI75" s="23">
        <f>AP!AI75+TA!AI75+AN!AI75+AT!AI75+CO!AI75+VA!AI75+OH!AI75+MA!AI75+ÑU!AI75+BI!AI75+AR!AI75+LR!AI75+LL!AI75+AY!AI75+MG!AI75+RM!AI75</f>
        <v>0</v>
      </c>
      <c r="AJ75" s="23">
        <f>AP!AJ75+TA!AJ75+AN!AJ75+AT!AJ75+CO!AJ75+VA!AJ75+OH!AJ75+MA!AJ75+ÑU!AJ75+BI!AJ75+AR!AJ75+LR!AJ75+LL!AJ75+AY!AJ75+MG!AJ75+RM!AJ75</f>
        <v>0</v>
      </c>
    </row>
    <row r="76" spans="1:36" ht="12.75" customHeight="1" x14ac:dyDescent="0.2">
      <c r="A76" s="158"/>
      <c r="B76" s="148"/>
      <c r="C76" s="11" t="s">
        <v>3</v>
      </c>
      <c r="D76" s="19">
        <f>AP!D76+TA!D76+AN!D76+AT!D76+CO!D76+VA!D76+OH!D76+MA!D76+BI!D76+AR!D76+LR!D76+LL!D76+AY!D76+MG!D76+RM!D76</f>
        <v>3794660</v>
      </c>
      <c r="E76" s="19">
        <f>AP!E76+TA!E76+AN!E76+AT!E76+CO!E76+VA!E76+OH!E76+MA!E76+BI!E76+AR!E76+LR!E76+LL!E76+AY!E76+MG!E76+RM!E76</f>
        <v>3741850</v>
      </c>
      <c r="F76" s="19">
        <f>AP!F76+TA!F76+AN!F76+AT!F76+CO!F76+VA!F76+OH!F76+MA!F76+BI!F76+AR!F76+LR!F76+LL!F76+AY!F76+MG!F76+RM!F76</f>
        <v>3834280</v>
      </c>
      <c r="G76" s="19">
        <f>AP!G76+TA!G76+AN!G76+AT!G76+CO!G76+VA!G76+OH!G76+MA!G76+BI!G76+AR!G76+LR!G76+LL!G76+AY!G76+MG!G76+RM!G76</f>
        <v>3856590</v>
      </c>
      <c r="H76" s="19">
        <f>AP!H76+TA!H76+AN!H76+AT!H76+CO!H76+VA!H76+OH!H76+MA!H76+BI!H76+AR!H76+LR!H76+LL!H76+AY!H76+MG!H76+RM!H76</f>
        <v>3682550</v>
      </c>
      <c r="I76" s="19">
        <f>AP!I76+TA!I76+AN!I76+AT!I76+CO!I76+VA!I76+OH!I76+MA!I76+BI!I76+AR!I76+LR!I76+LL!I76+AY!I76+MG!I76+RM!I76</f>
        <v>3645490</v>
      </c>
      <c r="J76" s="19">
        <f>AP!J76+TA!J76+AN!J76+AT!J76+CO!J76+VA!J76+OH!J76+MA!J76+BI!J76+AR!J76+LR!J76+LL!J76+AY!J76+MG!J76+RM!J76</f>
        <v>3288060</v>
      </c>
      <c r="K76" s="19">
        <f>AP!K76+TA!K76+AN!K76+AT!K76+CO!K76+VA!K76+OH!K76+MA!K76+BI!K76+AR!K76+LR!K76+LL!K76+AY!K76+MG!K76+RM!K76</f>
        <v>2894550</v>
      </c>
      <c r="L76" s="19">
        <f>AP!L76+TA!L76+AN!L76+AT!L76+CO!L76+VA!L76+OH!L76+MA!L76+BI!L76+AR!L76+LR!L76+LL!L76+AY!L76+MG!L76+RM!L76</f>
        <v>2954590</v>
      </c>
      <c r="M76" s="19">
        <f>AP!M76+TA!M76+AN!M76+AT!M76+CO!M76+VA!M76+OH!M76+MA!M76+BI!M76+AR!M76+LR!M76+LL!M76+AY!M76+MG!M76+RM!M76</f>
        <v>2600290</v>
      </c>
      <c r="N76" s="19">
        <f>AP!N76+TA!N76+AN!N76+AT!N76+CO!N76+VA!N76+OH!N76+MA!N76+BI!N76+AR!N76+LR!N76+LL!N76+AY!N76+MG!N76+RM!N76</f>
        <v>2524330</v>
      </c>
      <c r="O76" s="19">
        <f>AP!O76+TA!O76+AN!O76+AT!O76+CO!O76+VA!O76+OH!O76+MA!O76+BI!O76+AR!O76+LR!O76+LL!O76+AY!O76+MG!O76+RM!O76</f>
        <v>1833150</v>
      </c>
      <c r="P76" s="19">
        <f>AP!P76+TA!P76+AN!P76+AT!P76+CO!P76+VA!P76+OH!P76+MA!P76+BI!P76+AR!P76+LR!P76+LL!P76+AY!P76+MG!P76+RM!P76</f>
        <v>1247420</v>
      </c>
      <c r="Q76" s="19">
        <f>AP!Q76+TA!Q76+AN!Q76+AT!Q76+CO!Q76+VA!Q76+OH!Q76+MA!Q76+BI!Q76+AR!Q76+LR!Q76+LL!Q76+AY!Q76+MG!Q76+RM!Q76</f>
        <v>912270</v>
      </c>
      <c r="R76" s="19">
        <f>AP!R76+TA!R76+AN!R76+AT!R76+CO!R76+VA!R76+OH!R76+MA!R76+BI!R76+AR!R76+LR!R76+LL!R76+AY!R76+MG!R76+RM!R76</f>
        <v>2800</v>
      </c>
      <c r="S76" s="19">
        <f>AP!S76+TA!S76+AN!S76+AT!S76+CO!S76+VA!S76+OH!S76+MA!S76+BI!S76+AR!S76+LR!S76+LL!S76+AY!S76+MG!S76+RM!S76</f>
        <v>0</v>
      </c>
      <c r="T76" s="19">
        <f>AP!T76+TA!T76+AN!T76+AT!T76+CO!T76+VA!T76+OH!T76+MA!T76+BI!T76+AR!T76+LR!T76+LL!T76+AY!T76+MG!T76+RM!T76</f>
        <v>0</v>
      </c>
      <c r="U76" s="19">
        <f>AP!U76+TA!U76+AN!U76+AT!U76+CO!U76+VA!U76+OH!U76+MA!U76+BI!U76+AR!U76+LR!U76+LL!U76+AY!U76+MG!U76+RM!U76</f>
        <v>0</v>
      </c>
      <c r="V76" s="19">
        <f>AP!V76+TA!V76+AN!V76+AT!V76+CO!V76+VA!V76+OH!V76+MA!V76+BI!V76+AR!V76+LR!V76+LL!V76+AY!V76+MG!V76+RM!V76</f>
        <v>0</v>
      </c>
      <c r="W76" s="19">
        <f>AP!W76+TA!W76+AN!W76+AT!W76+CO!W76+VA!W76+OH!W76+MA!W76+BI!W76+AR!W76+LR!W76+LL!W76+AY!W76+MG!W76+RM!W76</f>
        <v>0</v>
      </c>
      <c r="X76" s="19">
        <f>AP!X76+TA!X76+AN!X76+AT!X76+CO!X76+VA!X76+OH!X76+MA!X76+BI!X76+AR!X76+LR!X76+LL!X76+AY!X76+MG!X76+RM!X76</f>
        <v>0</v>
      </c>
      <c r="Y76" s="19">
        <f>AP!Y76+TA!Y76+AN!Y76+AT!Y76+CO!Y76+VA!Y76+OH!Y76+MA!Y76+BI!Y76+AR!Y76+LR!Y76+LL!Y76+AY!Y76+MG!Y76+RM!Y76</f>
        <v>0</v>
      </c>
      <c r="Z76" s="19">
        <f>AP!Z76+TA!Z76+AN!Z76+AT!Z76+CO!Z76+VA!Z76+OH!Z76+MA!Z76+BI!Z76+AR!Z76+LR!Z76+LL!Z76+AY!Z76+MG!Z76+RM!Z76</f>
        <v>0</v>
      </c>
      <c r="AA76" s="19">
        <f>AP!AA76+TA!AA76+AN!AA76+AT!AA76+CO!AA76+VA!AA76+OH!AA76+MA!AA76+BI!AA76+AR!AA76+LR!AA76+LL!AA76+AY!AA76+MG!AA76+RM!AA76</f>
        <v>0</v>
      </c>
      <c r="AB76" s="19">
        <f>AP!AB76+TA!AB76+AN!AB76+AT!AB76+CO!AB76+VA!AB76+OH!AB76+MA!AB76+BI!AB76+AR!AB76+LR!AB76+LL!AB76+AY!AB76+MG!AB76+RM!AB76</f>
        <v>0</v>
      </c>
      <c r="AC76" s="19">
        <f>AP!AC76+TA!AC76+AN!AC76+AT!AC76+CO!AC76+VA!AC76+OH!AC76+MA!AC76+BI!AC76+AR!AC76+LR!AC76+LL!AC76+AY!AC76+MG!AC76+RM!AC76</f>
        <v>0</v>
      </c>
      <c r="AD76" s="19">
        <f>AP!AD76+TA!AD76+AN!AD76+AT!AD76+CO!AD76+VA!AD76+OH!AD76+MA!AD76+BI!AD76+AR!AD76+LR!AD76+LL!AD76+AY!AD76+MG!AD76+RM!AD76</f>
        <v>0</v>
      </c>
      <c r="AE76" s="19">
        <v>0</v>
      </c>
      <c r="AF76" s="19">
        <v>0</v>
      </c>
      <c r="AG76" s="19">
        <v>0</v>
      </c>
      <c r="AH76" s="19">
        <v>0</v>
      </c>
      <c r="AI76" s="24">
        <f>AP!AI76+TA!AI76+AN!AI76+AT!AI76+CO!AI76+VA!AI76+OH!AI76+MA!AI76+ÑU!AI76+BI!AI76+AR!AI76+LR!AI76+LL!AI76+AY!AI76+MG!AI76+RM!AI76</f>
        <v>0</v>
      </c>
      <c r="AJ76" s="24">
        <f>AP!AJ76+TA!AJ76+AN!AJ76+AT!AJ76+CO!AJ76+VA!AJ76+OH!AJ76+MA!AJ76+ÑU!AJ76+BI!AJ76+AR!AJ76+LR!AJ76+LL!AJ76+AY!AJ76+MG!AJ76+RM!AJ76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18">
        <f>AP!D77+TA!D77+AN!D77+AT!D77+CO!D77+VA!D77+OH!D77+MA!D77+BI!D77+AR!D77+LR!D77+LL!D77+AY!D77+MG!D77+RM!D77</f>
        <v>15759</v>
      </c>
      <c r="E77" s="18">
        <f>AP!E77+TA!E77+AN!E77+AT!E77+CO!E77+VA!E77+OH!E77+MA!E77+BI!E77+AR!E77+LR!E77+LL!E77+AY!E77+MG!E77+RM!E77</f>
        <v>15255</v>
      </c>
      <c r="F77" s="18">
        <f>AP!F77+TA!F77+AN!F77+AT!F77+CO!F77+VA!F77+OH!F77+MA!F77+BI!F77+AR!F77+LR!F77+LL!F77+AY!F77+MG!F77+RM!F77</f>
        <v>16257</v>
      </c>
      <c r="G77" s="18">
        <f>AP!G77+TA!G77+AN!G77+AT!G77+CO!G77+VA!G77+OH!G77+MA!G77+BI!G77+AR!G77+LR!G77+LL!G77+AY!G77+MG!G77+RM!G77</f>
        <v>15035</v>
      </c>
      <c r="H77" s="18">
        <f>AP!H77+TA!H77+AN!H77+AT!H77+CO!H77+VA!H77+OH!H77+MA!H77+BI!H77+AR!H77+LR!H77+LL!H77+AY!H77+MG!H77+RM!H77</f>
        <v>18079</v>
      </c>
      <c r="I77" s="18">
        <f>AP!I77+TA!I77+AN!I77+AT!I77+CO!I77+VA!I77+OH!I77+MA!I77+BI!I77+AR!I77+LR!I77+LL!I77+AY!I77+MG!I77+RM!I77</f>
        <v>17545</v>
      </c>
      <c r="J77" s="18">
        <f>AP!J77+TA!J77+AN!J77+AT!J77+CO!J77+VA!J77+OH!J77+MA!J77+BI!J77+AR!J77+LR!J77+LL!J77+AY!J77+MG!J77+RM!J77</f>
        <v>16246</v>
      </c>
      <c r="K77" s="18">
        <f>AP!K77+TA!K77+AN!K77+AT!K77+CO!K77+VA!K77+OH!K77+MA!K77+BI!K77+AR!K77+LR!K77+LL!K77+AY!K77+MG!K77+RM!K77</f>
        <v>11901</v>
      </c>
      <c r="L77" s="18">
        <f>AP!L77+TA!L77+AN!L77+AT!L77+CO!L77+VA!L77+OH!L77+MA!L77+BI!L77+AR!L77+LR!L77+LL!L77+AY!L77+MG!L77+RM!L77</f>
        <v>12659</v>
      </c>
      <c r="M77" s="18">
        <f>AP!M77+TA!M77+AN!M77+AT!M77+CO!M77+VA!M77+OH!M77+MA!M77+BI!M77+AR!M77+LR!M77+LL!M77+AY!M77+MG!M77+RM!M77</f>
        <v>17211</v>
      </c>
      <c r="N77" s="18">
        <f>AP!N77+TA!N77+AN!N77+AT!N77+CO!N77+VA!N77+OH!N77+MA!N77+BI!N77+AR!N77+LR!N77+LL!N77+AY!N77+MG!N77+RM!N77</f>
        <v>13571</v>
      </c>
      <c r="O77" s="18">
        <f>AP!O77+TA!O77+AN!O77+AT!O77+CO!O77+VA!O77+OH!O77+MA!O77+BI!O77+AR!O77+LR!O77+LL!O77+AY!O77+MG!O77+RM!O77</f>
        <v>14157</v>
      </c>
      <c r="P77" s="18">
        <f>AP!P77+TA!P77+AN!P77+AT!P77+CO!P77+VA!P77+OH!P77+MA!P77+BI!P77+AR!P77+LR!P77+LL!P77+AY!P77+MG!P77+RM!P77</f>
        <v>31692</v>
      </c>
      <c r="Q77" s="18">
        <f>AP!Q77+TA!Q77+AN!Q77+AT!Q77+CO!Q77+VA!Q77+OH!Q77+MA!Q77+BI!Q77+AR!Q77+LR!Q77+LL!Q77+AY!Q77+MG!Q77+RM!Q77</f>
        <v>14721</v>
      </c>
      <c r="R77" s="18">
        <f>AP!R77+TA!R77+AN!R77+AT!R77+CO!R77+VA!R77+OH!R77+MA!R77+BI!R77+AR!R77+LR!R77+LL!R77+AY!R77+MG!R77+RM!R77</f>
        <v>4204</v>
      </c>
      <c r="S77" s="18">
        <f>AP!S77+TA!S77+AN!S77+AT!S77+CO!S77+VA!S77+OH!S77+MA!S77+BI!S77+AR!S77+LR!S77+LL!S77+AY!S77+MG!S77+RM!S77</f>
        <v>3782</v>
      </c>
      <c r="T77" s="18">
        <f>AP!T77+TA!T77+AN!T77+AT!T77+CO!T77+VA!T77+OH!T77+MA!T77+BI!T77+AR!T77+LR!T77+LL!T77+AY!T77+MG!T77+RM!T77</f>
        <v>1488</v>
      </c>
      <c r="U77" s="18">
        <f>AP!U77+TA!U77+AN!U77+AT!U77+CO!U77+VA!U77+OH!U77+MA!U77+BI!U77+AR!U77+LR!U77+LL!U77+AY!U77+MG!U77+RM!U77</f>
        <v>0</v>
      </c>
      <c r="V77" s="18">
        <f>AP!V77+TA!V77+AN!V77+AT!V77+CO!V77+VA!V77+OH!V77+MA!V77+BI!V77+AR!V77+LR!V77+LL!V77+AY!V77+MG!V77+RM!V77</f>
        <v>0</v>
      </c>
      <c r="W77" s="18">
        <f>AP!W77+TA!W77+AN!W77+AT!W77+CO!W77+VA!W77+OH!W77+MA!W77+BI!W77+AR!W77+LR!W77+LL!W77+AY!W77+MG!W77+RM!W77</f>
        <v>0</v>
      </c>
      <c r="X77" s="18">
        <f>AP!X77+TA!X77+AN!X77+AT!X77+CO!X77+VA!X77+OH!X77+MA!X77+BI!X77+AR!X77+LR!X77+LL!X77+AY!X77+MG!X77+RM!X77</f>
        <v>0</v>
      </c>
      <c r="Y77" s="18">
        <f>AP!Y77+TA!Y77+AN!Y77+AT!Y77+CO!Y77+VA!Y77+OH!Y77+MA!Y77+BI!Y77+AR!Y77+LR!Y77+LL!Y77+AY!Y77+MG!Y77+RM!Y77</f>
        <v>0</v>
      </c>
      <c r="Z77" s="18">
        <f>AP!Z77+TA!Z77+AN!Z77+AT!Z77+CO!Z77+VA!Z77+OH!Z77+MA!Z77+BI!Z77+AR!Z77+LR!Z77+LL!Z77+AY!Z77+MG!Z77+RM!Z77</f>
        <v>0</v>
      </c>
      <c r="AA77" s="18">
        <f>AP!AA77+TA!AA77+AN!AA77+AT!AA77+CO!AA77+VA!AA77+OH!AA77+MA!AA77+BI!AA77+AR!AA77+LR!AA77+LL!AA77+AY!AA77+MG!AA77+RM!AA77</f>
        <v>0</v>
      </c>
      <c r="AB77" s="18">
        <f>AP!AB77+TA!AB77+AN!AB77+AT!AB77+CO!AB77+VA!AB77+OH!AB77+MA!AB77+BI!AB77+AR!AB77+LR!AB77+LL!AB77+AY!AB77+MG!AB77+RM!AB77</f>
        <v>0</v>
      </c>
      <c r="AC77" s="18">
        <f>AP!AC77+TA!AC77+AN!AC77+AT!AC77+CO!AC77+VA!AC77+OH!AC77+MA!AC77+BI!AC77+AR!AC77+LR!AC77+LL!AC77+AY!AC77+MG!AC77+RM!AC77</f>
        <v>0</v>
      </c>
      <c r="AD77" s="18">
        <f>AP!AD77+TA!AD77+AN!AD77+AT!AD77+CO!AD77+VA!AD77+OH!AD77+MA!AD77+BI!AD77+AR!AD77+LR!AD77+LL!AD77+AY!AD77+MG!AD77+RM!AD77</f>
        <v>0</v>
      </c>
      <c r="AE77" s="18">
        <v>0</v>
      </c>
      <c r="AF77" s="18">
        <v>0</v>
      </c>
      <c r="AG77" s="18">
        <v>0</v>
      </c>
      <c r="AH77" s="18">
        <v>0</v>
      </c>
      <c r="AI77" s="23">
        <f>AP!AI77+TA!AI77+AN!AI77+AT!AI77+CO!AI77+VA!AI77+OH!AI77+MA!AI77+ÑU!AI77+BI!AI77+AR!AI77+LR!AI77+LL!AI77+AY!AI77+MG!AI77+RM!AI77</f>
        <v>0</v>
      </c>
      <c r="AJ77" s="23">
        <f>AP!AJ77+TA!AJ77+AN!AJ77+AT!AJ77+CO!AJ77+VA!AJ77+OH!AJ77+MA!AJ77+ÑU!AJ77+BI!AJ77+AR!AJ77+LR!AJ77+LL!AJ77+AY!AJ77+MG!AJ77+RM!AJ77</f>
        <v>0</v>
      </c>
    </row>
    <row r="78" spans="1:36" ht="12.75" customHeight="1" x14ac:dyDescent="0.2">
      <c r="A78" s="158"/>
      <c r="B78" s="148"/>
      <c r="C78" s="11" t="s">
        <v>3</v>
      </c>
      <c r="D78" s="19">
        <f>AP!D78+TA!D78+AN!D78+AT!D78+CO!D78+VA!D78+OH!D78+MA!D78+BI!D78+AR!D78+LR!D78+LL!D78+AY!D78+MG!D78+RM!D78</f>
        <v>1290120</v>
      </c>
      <c r="E78" s="19">
        <f>AP!E78+TA!E78+AN!E78+AT!E78+CO!E78+VA!E78+OH!E78+MA!E78+BI!E78+AR!E78+LR!E78+LL!E78+AY!E78+MG!E78+RM!E78</f>
        <v>1248300</v>
      </c>
      <c r="F78" s="19">
        <f>AP!F78+TA!F78+AN!F78+AT!F78+CO!F78+VA!F78+OH!F78+MA!F78+BI!F78+AR!F78+LR!F78+LL!F78+AY!F78+MG!F78+RM!F78</f>
        <v>1332000</v>
      </c>
      <c r="G78" s="19">
        <f>AP!G78+TA!G78+AN!G78+AT!G78+CO!G78+VA!G78+OH!G78+MA!G78+BI!G78+AR!G78+LR!G78+LL!G78+AY!G78+MG!G78+RM!G78</f>
        <v>1232560</v>
      </c>
      <c r="H78" s="19">
        <f>AP!H78+TA!H78+AN!H78+AT!H78+CO!H78+VA!H78+OH!H78+MA!H78+BI!H78+AR!H78+LR!H78+LL!H78+AY!H78+MG!H78+RM!H78</f>
        <v>1644750</v>
      </c>
      <c r="I78" s="19">
        <f>AP!I78+TA!I78+AN!I78+AT!I78+CO!I78+VA!I78+OH!I78+MA!I78+BI!I78+AR!I78+LR!I78+LL!I78+AY!I78+MG!I78+RM!I78</f>
        <v>1602330</v>
      </c>
      <c r="J78" s="19">
        <f>AP!J78+TA!J78+AN!J78+AT!J78+CO!J78+VA!J78+OH!J78+MA!J78+BI!J78+AR!J78+LR!J78+LL!J78+AY!J78+MG!J78+RM!J78</f>
        <v>1488420</v>
      </c>
      <c r="K78" s="19">
        <f>AP!K78+TA!K78+AN!K78+AT!K78+CO!K78+VA!K78+OH!K78+MA!K78+BI!K78+AR!K78+LR!K78+LL!K78+AY!K78+MG!K78+RM!K78</f>
        <v>1083090</v>
      </c>
      <c r="L78" s="19">
        <f>AP!L78+TA!L78+AN!L78+AT!L78+CO!L78+VA!L78+OH!L78+MA!L78+BI!L78+AR!L78+LR!L78+LL!L78+AY!L78+MG!L78+RM!L78</f>
        <v>1157980</v>
      </c>
      <c r="M78" s="19">
        <f>AP!M78+TA!M78+AN!M78+AT!M78+CO!M78+VA!M78+OH!M78+MA!M78+BI!M78+AR!M78+LR!M78+LL!M78+AY!M78+MG!M78+RM!M78</f>
        <v>1550420</v>
      </c>
      <c r="N78" s="19">
        <f>AP!N78+TA!N78+AN!N78+AT!N78+CO!N78+VA!N78+OH!N78+MA!N78+BI!N78+AR!N78+LR!N78+LL!N78+AY!N78+MG!N78+RM!N78</f>
        <v>1178895</v>
      </c>
      <c r="O78" s="19">
        <f>AP!O78+TA!O78+AN!O78+AT!O78+CO!O78+VA!O78+OH!O78+MA!O78+BI!O78+AR!O78+LR!O78+LL!O78+AY!O78+MG!O78+RM!O78</f>
        <v>1259152</v>
      </c>
      <c r="P78" s="19">
        <f>AP!P78+TA!P78+AN!P78+AT!P78+CO!P78+VA!P78+OH!P78+MA!P78+BI!P78+AR!P78+LR!P78+LL!P78+AY!P78+MG!P78+RM!P78</f>
        <v>2852034</v>
      </c>
      <c r="Q78" s="19">
        <f>AP!Q78+TA!Q78+AN!Q78+AT!Q78+CO!Q78+VA!Q78+OH!Q78+MA!Q78+BI!Q78+AR!Q78+LR!Q78+LL!Q78+AY!Q78+MG!Q78+RM!Q78</f>
        <v>1306450</v>
      </c>
      <c r="R78" s="19">
        <f>AP!R78+TA!R78+AN!R78+AT!R78+CO!R78+VA!R78+OH!R78+MA!R78+BI!R78+AR!R78+LR!R78+LL!R78+AY!R78+MG!R78+RM!R78</f>
        <v>361880</v>
      </c>
      <c r="S78" s="19">
        <f>AP!S78+TA!S78+AN!S78+AT!S78+CO!S78+VA!S78+OH!S78+MA!S78+BI!S78+AR!S78+LR!S78+LL!S78+AY!S78+MG!S78+RM!S78</f>
        <v>297590</v>
      </c>
      <c r="T78" s="19">
        <f>AP!T78+TA!T78+AN!T78+AT!T78+CO!T78+VA!T78+OH!T78+MA!T78+BI!T78+AR!T78+LR!T78+LL!T78+AY!T78+MG!T78+RM!T78</f>
        <v>122870</v>
      </c>
      <c r="U78" s="19">
        <f>AP!U78+TA!U78+AN!U78+AT!U78+CO!U78+VA!U78+OH!U78+MA!U78+BI!U78+AR!U78+LR!U78+LL!U78+AY!U78+MG!U78+RM!U78</f>
        <v>0</v>
      </c>
      <c r="V78" s="19">
        <f>AP!V78+TA!V78+AN!V78+AT!V78+CO!V78+VA!V78+OH!V78+MA!V78+BI!V78+AR!V78+LR!V78+LL!V78+AY!V78+MG!V78+RM!V78</f>
        <v>0</v>
      </c>
      <c r="W78" s="19">
        <f>AP!W78+TA!W78+AN!W78+AT!W78+CO!W78+VA!W78+OH!W78+MA!W78+BI!W78+AR!W78+LR!W78+LL!W78+AY!W78+MG!W78+RM!W78</f>
        <v>0</v>
      </c>
      <c r="X78" s="19">
        <f>AP!X78+TA!X78+AN!X78+AT!X78+CO!X78+VA!X78+OH!X78+MA!X78+BI!X78+AR!X78+LR!X78+LL!X78+AY!X78+MG!X78+RM!X78</f>
        <v>0</v>
      </c>
      <c r="Y78" s="19">
        <f>AP!Y78+TA!Y78+AN!Y78+AT!Y78+CO!Y78+VA!Y78+OH!Y78+MA!Y78+BI!Y78+AR!Y78+LR!Y78+LL!Y78+AY!Y78+MG!Y78+RM!Y78</f>
        <v>0</v>
      </c>
      <c r="Z78" s="19">
        <f>AP!Z78+TA!Z78+AN!Z78+AT!Z78+CO!Z78+VA!Z78+OH!Z78+MA!Z78+BI!Z78+AR!Z78+LR!Z78+LL!Z78+AY!Z78+MG!Z78+RM!Z78</f>
        <v>0</v>
      </c>
      <c r="AA78" s="19">
        <f>AP!AA78+TA!AA78+AN!AA78+AT!AA78+CO!AA78+VA!AA78+OH!AA78+MA!AA78+BI!AA78+AR!AA78+LR!AA78+LL!AA78+AY!AA78+MG!AA78+RM!AA78</f>
        <v>0</v>
      </c>
      <c r="AB78" s="19">
        <f>AP!AB78+TA!AB78+AN!AB78+AT!AB78+CO!AB78+VA!AB78+OH!AB78+MA!AB78+BI!AB78+AR!AB78+LR!AB78+LL!AB78+AY!AB78+MG!AB78+RM!AB78</f>
        <v>0</v>
      </c>
      <c r="AC78" s="19">
        <f>AP!AC78+TA!AC78+AN!AC78+AT!AC78+CO!AC78+VA!AC78+OH!AC78+MA!AC78+BI!AC78+AR!AC78+LR!AC78+LL!AC78+AY!AC78+MG!AC78+RM!AC78</f>
        <v>0</v>
      </c>
      <c r="AD78" s="19">
        <f>AP!AD78+TA!AD78+AN!AD78+AT!AD78+CO!AD78+VA!AD78+OH!AD78+MA!AD78+BI!AD78+AR!AD78+LR!AD78+LL!AD78+AY!AD78+MG!AD78+RM!AD78</f>
        <v>0</v>
      </c>
      <c r="AE78" s="19">
        <v>0</v>
      </c>
      <c r="AF78" s="19">
        <v>0</v>
      </c>
      <c r="AG78" s="19">
        <v>0</v>
      </c>
      <c r="AH78" s="19">
        <v>0</v>
      </c>
      <c r="AI78" s="24">
        <f>AP!AI78+TA!AI78+AN!AI78+AT!AI78+CO!AI78+VA!AI78+OH!AI78+MA!AI78+ÑU!AI78+BI!AI78+AR!AI78+LR!AI78+LL!AI78+AY!AI78+MG!AI78+RM!AI78</f>
        <v>0</v>
      </c>
      <c r="AJ78" s="24">
        <f>AP!AJ78+TA!AJ78+AN!AJ78+AT!AJ78+CO!AJ78+VA!AJ78+OH!AJ78+MA!AJ78+ÑU!AJ78+BI!AJ78+AR!AJ78+LR!AJ78+LL!AJ78+AY!AJ78+MG!AJ78+RM!AJ78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18">
        <f>AP!D79+TA!D79+AN!D79+AT!D79+CO!D79+VA!D79+OH!D79+MA!D79+BI!D79+AR!D79+LR!D79+LL!D79+AY!D79+MG!D79+RM!D79</f>
        <v>0</v>
      </c>
      <c r="E79" s="18">
        <f>AP!E79+TA!E79+AN!E79+AT!E79+CO!E79+VA!E79+OH!E79+MA!E79+BI!E79+AR!E79+LR!E79+LL!E79+AY!E79+MG!E79+RM!E79</f>
        <v>0</v>
      </c>
      <c r="F79" s="18">
        <f>AP!F79+TA!F79+AN!F79+AT!F79+CO!F79+VA!F79+OH!F79+MA!F79+BI!F79+AR!F79+LR!F79+LL!F79+AY!F79+MG!F79+RM!F79</f>
        <v>0</v>
      </c>
      <c r="G79" s="18">
        <f>AP!G79+TA!G79+AN!G79+AT!G79+CO!G79+VA!G79+OH!G79+MA!G79+BI!G79+AR!G79+LR!G79+LL!G79+AY!G79+MG!G79+RM!G79</f>
        <v>0</v>
      </c>
      <c r="H79" s="18">
        <f>AP!H79+TA!H79+AN!H79+AT!H79+CO!H79+VA!H79+OH!H79+MA!H79+BI!H79+AR!H79+LR!H79+LL!H79+AY!H79+MG!H79+RM!H79</f>
        <v>0</v>
      </c>
      <c r="I79" s="18">
        <f>AP!I79+TA!I79+AN!I79+AT!I79+CO!I79+VA!I79+OH!I79+MA!I79+BI!I79+AR!I79+LR!I79+LL!I79+AY!I79+MG!I79+RM!I79</f>
        <v>0</v>
      </c>
      <c r="J79" s="18">
        <f>AP!J79+TA!J79+AN!J79+AT!J79+CO!J79+VA!J79+OH!J79+MA!J79+BI!J79+AR!J79+LR!J79+LL!J79+AY!J79+MG!J79+RM!J79</f>
        <v>2</v>
      </c>
      <c r="K79" s="18">
        <f>AP!K79+TA!K79+AN!K79+AT!K79+CO!K79+VA!K79+OH!K79+MA!K79+BI!K79+AR!K79+LR!K79+LL!K79+AY!K79+MG!K79+RM!K79</f>
        <v>97</v>
      </c>
      <c r="L79" s="18">
        <f>AP!L79+TA!L79+AN!L79+AT!L79+CO!L79+VA!L79+OH!L79+MA!L79+BI!L79+AR!L79+LR!L79+LL!L79+AY!L79+MG!L79+RM!L79</f>
        <v>388</v>
      </c>
      <c r="M79" s="18">
        <f>AP!M79+TA!M79+AN!M79+AT!M79+CO!M79+VA!M79+OH!M79+MA!M79+BI!M79+AR!M79+LR!M79+LL!M79+AY!M79+MG!M79+RM!M79</f>
        <v>954</v>
      </c>
      <c r="N79" s="18">
        <f>AP!N79+TA!N79+AN!N79+AT!N79+CO!N79+VA!N79+OH!N79+MA!N79+BI!N79+AR!N79+LR!N79+LL!N79+AY!N79+MG!N79+RM!N79</f>
        <v>1130</v>
      </c>
      <c r="O79" s="18">
        <f>AP!O79+TA!O79+AN!O79+AT!O79+CO!O79+VA!O79+OH!O79+MA!O79+BI!O79+AR!O79+LR!O79+LL!O79+AY!O79+MG!O79+RM!O79</f>
        <v>1184</v>
      </c>
      <c r="P79" s="18">
        <f>AP!P79+TA!P79+AN!P79+AT!P79+CO!P79+VA!P79+OH!P79+MA!P79+BI!P79+AR!P79+LR!P79+LL!P79+AY!P79+MG!P79+RM!P79</f>
        <v>1706</v>
      </c>
      <c r="Q79" s="18">
        <f>AP!Q79+TA!Q79+AN!Q79+AT!Q79+CO!Q79+VA!Q79+OH!Q79+MA!Q79+BI!Q79+AR!Q79+LR!Q79+LL!Q79+AY!Q79+MG!Q79+RM!Q79</f>
        <v>2444</v>
      </c>
      <c r="R79" s="18">
        <f>AP!R79+TA!R79+AN!R79+AT!R79+CO!R79+VA!R79+OH!R79+MA!R79+BI!R79+AR!R79+LR!R79+LL!R79+AY!R79+MG!R79+RM!R79</f>
        <v>2069</v>
      </c>
      <c r="S79" s="18">
        <f>AP!S79+TA!S79+AN!S79+AT!S79+CO!S79+VA!S79+OH!S79+MA!S79+BI!S79+AR!S79+LR!S79+LL!S79+AY!S79+MG!S79+RM!S79</f>
        <v>3244</v>
      </c>
      <c r="T79" s="18">
        <f>AP!T79+TA!T79+AN!T79+AT!T79+CO!T79+VA!T79+OH!T79+MA!T79+BI!T79+AR!T79+LR!T79+LL!T79+AY!T79+MG!T79+RM!T79</f>
        <v>4112</v>
      </c>
      <c r="U79" s="18">
        <f>AP!U79+TA!U79+AN!U79+AT!U79+CO!U79+VA!U79+OH!U79+MA!U79+BI!U79+AR!U79+LR!U79+LL!U79+AY!U79+MG!U79+RM!U79</f>
        <v>4000</v>
      </c>
      <c r="V79" s="18">
        <f>AP!V79+TA!V79+AN!V79+AT!V79+CO!V79+VA!V79+OH!V79+MA!V79+BI!V79+AR!V79+LR!V79+LL!V79+AY!V79+MG!V79+RM!V79</f>
        <v>3079</v>
      </c>
      <c r="W79" s="18">
        <f>AP!W79+TA!W79+AN!W79+AT!W79+CO!W79+VA!W79+OH!W79+MA!W79+BI!W79+AR!W79+LR!W79+LL!W79+AY!W79+MG!W79+RM!W79</f>
        <v>1650</v>
      </c>
      <c r="X79" s="18">
        <f>AP!X79+TA!X79+AN!X79+AT!X79+CO!X79+VA!X79+OH!X79+MA!X79+BI!X79+AR!X79+LR!X79+LL!X79+AY!X79+MG!X79+RM!X79</f>
        <v>343</v>
      </c>
      <c r="Y79" s="18">
        <f>AP!Y79+TA!Y79+AN!Y79+AT!Y79+CO!Y79+VA!Y79+OH!Y79+MA!Y79+BI!Y79+AR!Y79+LR!Y79+LL!Y79+AY!Y79+MG!Y79+RM!Y79</f>
        <v>871</v>
      </c>
      <c r="Z79" s="18">
        <f>AP!Z79+TA!Z79+AN!Z79+AT!Z79+CO!Z79+VA!Z79+OH!Z79+MA!Z79+BI!Z79+AR!Z79+LR!Z79+LL!Z79+AY!Z79+MG!Z79+RM!Z79</f>
        <v>812</v>
      </c>
      <c r="AA79" s="18">
        <f>AP!AA79+TA!AA79+AN!AA79+AT!AA79+CO!AA79+VA!AA79+OH!AA79+MA!AA79+BI!AA79+AR!AA79+LR!AA79+LL!AA79+AY!AA79+MG!AA79+RM!AA79</f>
        <v>875</v>
      </c>
      <c r="AB79" s="18">
        <f>AP!AB79+TA!AB79+AN!AB79+AT!AB79+CO!AB79+VA!AB79+OH!AB79+MA!AB79+BI!AB79+AR!AB79+LR!AB79+LL!AB79+AY!AB79+MG!AB79+RM!AB79</f>
        <v>1000</v>
      </c>
      <c r="AC79" s="18">
        <f>AP!AC79+TA!AC79+AN!AC79+AT!AC79+CO!AC79+VA!AC79+OH!AC79+MA!AC79+BI!AC79+AR!AC79+LR!AC79+LL!AC79+AY!AC79+MG!AC79+RM!AC79</f>
        <v>1500</v>
      </c>
      <c r="AD79" s="18">
        <f>AP!AD79+TA!AD79+AN!AD79+AT!AD79+CO!AD79+VA!AD79+OH!AD79+MA!AD79+BI!AD79+AR!AD79+LR!AD79+LL!AD79+AY!AD79+MG!AD79+RM!AD79</f>
        <v>1374</v>
      </c>
      <c r="AE79" s="18">
        <v>1685</v>
      </c>
      <c r="AF79" s="18">
        <v>1700</v>
      </c>
      <c r="AG79" s="18">
        <v>1700</v>
      </c>
      <c r="AH79" s="18">
        <v>1700</v>
      </c>
      <c r="AI79" s="23">
        <f>AP!AI79+TA!AI79+AN!AI79+AT!AI79+CO!AI79+VA!AI79+OH!AI79+MA!AI79+ÑU!AI79+BI!AI79+AR!AI79+LR!AI79+LL!AI79+AY!AI79+MG!AI79+RM!AI79</f>
        <v>2129</v>
      </c>
      <c r="AJ79" s="23">
        <f>AP!AJ79+TA!AJ79+AN!AJ79+AT!AJ79+CO!AJ79+VA!AJ79+OH!AJ79+MA!AJ79+ÑU!AJ79+BI!AJ79+AR!AJ79+LR!AJ79+LL!AJ79+AY!AJ79+MG!AJ79+RM!AJ79</f>
        <v>4258</v>
      </c>
    </row>
    <row r="80" spans="1:36" ht="12.75" customHeight="1" x14ac:dyDescent="0.2">
      <c r="A80" s="158"/>
      <c r="B80" s="148"/>
      <c r="C80" s="11" t="s">
        <v>3</v>
      </c>
      <c r="D80" s="19">
        <f>AP!D80+TA!D80+AN!D80+AT!D80+CO!D80+VA!D80+OH!D80+MA!D80+BI!D80+AR!D80+LR!D80+LL!D80+AY!D80+MG!D80+RM!D80</f>
        <v>0</v>
      </c>
      <c r="E80" s="19">
        <f>AP!E80+TA!E80+AN!E80+AT!E80+CO!E80+VA!E80+OH!E80+MA!E80+BI!E80+AR!E80+LR!E80+LL!E80+AY!E80+MG!E80+RM!E80</f>
        <v>0</v>
      </c>
      <c r="F80" s="19">
        <f>AP!F80+TA!F80+AN!F80+AT!F80+CO!F80+VA!F80+OH!F80+MA!F80+BI!F80+AR!F80+LR!F80+LL!F80+AY!F80+MG!F80+RM!F80</f>
        <v>0</v>
      </c>
      <c r="G80" s="19">
        <f>AP!G80+TA!G80+AN!G80+AT!G80+CO!G80+VA!G80+OH!G80+MA!G80+BI!G80+AR!G80+LR!G80+LL!G80+AY!G80+MG!G80+RM!G80</f>
        <v>0</v>
      </c>
      <c r="H80" s="19">
        <f>AP!H80+TA!H80+AN!H80+AT!H80+CO!H80+VA!H80+OH!H80+MA!H80+BI!H80+AR!H80+LR!H80+LL!H80+AY!H80+MG!H80+RM!H80</f>
        <v>0</v>
      </c>
      <c r="I80" s="19">
        <f>AP!I80+TA!I80+AN!I80+AT!I80+CO!I80+VA!I80+OH!I80+MA!I80+BI!I80+AR!I80+LR!I80+LL!I80+AY!I80+MG!I80+RM!I80</f>
        <v>0</v>
      </c>
      <c r="J80" s="19">
        <f>AP!J80+TA!J80+AN!J80+AT!J80+CO!J80+VA!J80+OH!J80+MA!J80+BI!J80+AR!J80+LR!J80+LL!J80+AY!J80+MG!J80+RM!J80</f>
        <v>220</v>
      </c>
      <c r="K80" s="19">
        <f>AP!K80+TA!K80+AN!K80+AT!K80+CO!K80+VA!K80+OH!K80+MA!K80+BI!K80+AR!K80+LR!K80+LL!K80+AY!K80+MG!K80+RM!K80</f>
        <v>10740</v>
      </c>
      <c r="L80" s="19">
        <f>AP!L80+TA!L80+AN!L80+AT!L80+CO!L80+VA!L80+OH!L80+MA!L80+BI!L80+AR!L80+LR!L80+LL!L80+AY!L80+MG!L80+RM!L80</f>
        <v>43070</v>
      </c>
      <c r="M80" s="19">
        <f>AP!M80+TA!M80+AN!M80+AT!M80+CO!M80+VA!M80+OH!M80+MA!M80+BI!M80+AR!M80+LR!M80+LL!M80+AY!M80+MG!M80+RM!M80</f>
        <v>107320</v>
      </c>
      <c r="N80" s="19">
        <f>AP!N80+TA!N80+AN!N80+AT!N80+CO!N80+VA!N80+OH!N80+MA!N80+BI!N80+AR!N80+LR!N80+LL!N80+AY!N80+MG!N80+RM!N80</f>
        <v>131080</v>
      </c>
      <c r="O80" s="19">
        <f>AP!O80+TA!O80+AN!O80+AT!O80+CO!O80+VA!O80+OH!O80+MA!O80+BI!O80+AR!O80+LR!O80+LL!O80+AY!O80+MG!O80+RM!O80</f>
        <v>143400</v>
      </c>
      <c r="P80" s="19">
        <f>AP!P80+TA!P80+AN!P80+AT!P80+CO!P80+VA!P80+OH!P80+MA!P80+BI!P80+AR!P80+LR!P80+LL!P80+AY!P80+MG!P80+RM!P80</f>
        <v>200721</v>
      </c>
      <c r="Q80" s="19">
        <f>AP!Q80+TA!Q80+AN!Q80+AT!Q80+CO!Q80+VA!Q80+OH!Q80+MA!Q80+BI!Q80+AR!Q80+LR!Q80+LL!Q80+AY!Q80+MG!Q80+RM!Q80</f>
        <v>282787</v>
      </c>
      <c r="R80" s="19">
        <f>AP!R80+TA!R80+AN!R80+AT!R80+CO!R80+VA!R80+OH!R80+MA!R80+BI!R80+AR!R80+LR!R80+LL!R80+AY!R80+MG!R80+RM!R80</f>
        <v>231622</v>
      </c>
      <c r="S80" s="19">
        <f>AP!S80+TA!S80+AN!S80+AT!S80+CO!S80+VA!S80+OH!S80+MA!S80+BI!S80+AR!S80+LR!S80+LL!S80+AY!S80+MG!S80+RM!S80</f>
        <v>401584.88</v>
      </c>
      <c r="T80" s="19">
        <f>AP!T80+TA!T80+AN!T80+AT!T80+CO!T80+VA!T80+OH!T80+MA!T80+BI!T80+AR!T80+LR!T80+LL!T80+AY!T80+MG!T80+RM!T80</f>
        <v>528923</v>
      </c>
      <c r="U80" s="19">
        <f>AP!U80+TA!U80+AN!U80+AT!U80+CO!U80+VA!U80+OH!U80+MA!U80+BI!U80+AR!U80+LR!U80+LL!U80+AY!U80+MG!U80+RM!U80</f>
        <v>553198</v>
      </c>
      <c r="V80" s="19">
        <f>AP!V80+TA!V80+AN!V80+AT!V80+CO!V80+VA!V80+OH!V80+MA!V80+BI!V80+AR!V80+LR!V80+LL!V80+AY!V80+MG!V80+RM!V80</f>
        <v>485394.62</v>
      </c>
      <c r="W80" s="19">
        <f>AP!W80+TA!W80+AN!W80+AT!W80+CO!W80+VA!W80+OH!W80+MA!W80+BI!W80+AR!W80+LR!W80+LL!W80+AY!W80+MG!W80+RM!W80</f>
        <v>271042.38</v>
      </c>
      <c r="X80" s="19">
        <f>AP!X80+TA!X80+AN!X80+AT!X80+CO!X80+VA!X80+OH!X80+MA!X80+BI!X80+AR!X80+LR!X80+LL!X80+AY!X80+MG!X80+RM!X80</f>
        <v>61071</v>
      </c>
      <c r="Y80" s="19">
        <f>AP!Y80+TA!Y80+AN!Y80+AT!Y80+CO!Y80+VA!Y80+OH!Y80+MA!Y80+BI!Y80+AR!Y80+LR!Y80+LL!Y80+AY!Y80+MG!Y80+RM!Y80</f>
        <v>169007</v>
      </c>
      <c r="Z80" s="19">
        <f>AP!Z80+TA!Z80+AN!Z80+AT!Z80+CO!Z80+VA!Z80+OH!Z80+MA!Z80+BI!Z80+AR!Z80+LR!Z80+LL!Z80+AY!Z80+MG!Z80+RM!Z80</f>
        <v>153178.99</v>
      </c>
      <c r="AA80" s="19">
        <f>AP!AA80+TA!AA80+AN!AA80+AT!AA80+CO!AA80+VA!AA80+OH!AA80+MA!AA80+BI!AA80+AR!AA80+LR!AA80+LL!AA80+AY!AA80+MG!AA80+RM!AA80</f>
        <v>232385.9</v>
      </c>
      <c r="AB80" s="19">
        <f>AP!AB80+TA!AB80+AN!AB80+AT!AB80+CO!AB80+VA!AB80+OH!AB80+MA!AB80+BI!AB80+AR!AB80+LR!AB80+LL!AB80+AY!AB80+MG!AB80+RM!AB80</f>
        <v>286135.66000000003</v>
      </c>
      <c r="AC80" s="19">
        <f>AP!AC80+TA!AC80+AN!AC80+AT!AC80+CO!AC80+VA!AC80+OH!AC80+MA!AC80+BI!AC80+AR!AC80+LR!AC80+LL!AC80+AY!AC80+MG!AC80+RM!AC80</f>
        <v>431483.11</v>
      </c>
      <c r="AD80" s="19">
        <f>AP!AD80+TA!AD80+AN!AD80+AT!AD80+CO!AD80+VA!AD80+OH!AD80+MA!AD80+BI!AD80+AR!AD80+LR!AD80+LL!AD80+AY!AD80+MG!AD80+RM!AD80</f>
        <v>440615.78</v>
      </c>
      <c r="AE80" s="19">
        <v>596722.01</v>
      </c>
      <c r="AF80" s="19">
        <v>570137.65000000014</v>
      </c>
      <c r="AG80" s="19">
        <v>552038.03</v>
      </c>
      <c r="AH80" s="19">
        <v>554701</v>
      </c>
      <c r="AI80" s="24">
        <f>AP!AI80+TA!AI80+AN!AI80+AT!AI80+CO!AI80+VA!AI80+OH!AI80+MA!AI80+ÑU!AI80+BI!AI80+AR!AI80+LR!AI80+LL!AI80+AY!AI80+MG!AI80+RM!AI80</f>
        <v>677399</v>
      </c>
      <c r="AJ80" s="24">
        <f>AP!AJ80+TA!AJ80+AN!AJ80+AT!AJ80+CO!AJ80+VA!AJ80+OH!AJ80+MA!AJ80+ÑU!AJ80+BI!AJ80+AR!AJ80+LR!AJ80+LL!AJ80+AY!AJ80+MG!AJ80+RM!AJ80</f>
        <v>1354798</v>
      </c>
    </row>
    <row r="81" spans="1:36" ht="12.75" customHeight="1" x14ac:dyDescent="0.2">
      <c r="A81" s="158"/>
      <c r="B81" s="147" t="s">
        <v>28</v>
      </c>
      <c r="C81" s="10" t="s">
        <v>0</v>
      </c>
      <c r="D81" s="18">
        <f>AP!D81+TA!D81+AN!D81+AT!D81+CO!D81+VA!D81+OH!D81+MA!D81+BI!D81+AR!D81+LR!D81+LL!D81+AY!D81+MG!D81+RM!D81</f>
        <v>0</v>
      </c>
      <c r="E81" s="18">
        <f>AP!E81+TA!E81+AN!E81+AT!E81+CO!E81+VA!E81+OH!E81+MA!E81+BI!E81+AR!E81+LR!E81+LL!E81+AY!E81+MG!E81+RM!E81</f>
        <v>0</v>
      </c>
      <c r="F81" s="18">
        <f>AP!F81+TA!F81+AN!F81+AT!F81+CO!F81+VA!F81+OH!F81+MA!F81+BI!F81+AR!F81+LR!F81+LL!F81+AY!F81+MG!F81+RM!F81</f>
        <v>0</v>
      </c>
      <c r="G81" s="18">
        <f>AP!G81+TA!G81+AN!G81+AT!G81+CO!G81+VA!G81+OH!G81+MA!G81+BI!G81+AR!G81+LR!G81+LL!G81+AY!G81+MG!G81+RM!G81</f>
        <v>0</v>
      </c>
      <c r="H81" s="18">
        <f>AP!H81+TA!H81+AN!H81+AT!H81+CO!H81+VA!H81+OH!H81+MA!H81+BI!H81+AR!H81+LR!H81+LL!H81+AY!H81+MG!H81+RM!H81</f>
        <v>0</v>
      </c>
      <c r="I81" s="18">
        <f>AP!I81+TA!I81+AN!I81+AT!I81+CO!I81+VA!I81+OH!I81+MA!I81+BI!I81+AR!I81+LR!I81+LL!I81+AY!I81+MG!I81+RM!I81</f>
        <v>0</v>
      </c>
      <c r="J81" s="18">
        <f>AP!J81+TA!J81+AN!J81+AT!J81+CO!J81+VA!J81+OH!J81+MA!J81+BI!J81+AR!J81+LR!J81+LL!J81+AY!J81+MG!J81+RM!J81</f>
        <v>0</v>
      </c>
      <c r="K81" s="18">
        <f>AP!K81+TA!K81+AN!K81+AT!K81+CO!K81+VA!K81+OH!K81+MA!K81+BI!K81+AR!K81+LR!K81+LL!K81+AY!K81+MG!K81+RM!K81</f>
        <v>0</v>
      </c>
      <c r="L81" s="18">
        <f>AP!L81+TA!L81+AN!L81+AT!L81+CO!L81+VA!L81+OH!L81+MA!L81+BI!L81+AR!L81+LR!L81+LL!L81+AY!L81+MG!L81+RM!L81</f>
        <v>0</v>
      </c>
      <c r="M81" s="18">
        <f>AP!M81+TA!M81+AN!M81+AT!M81+CO!M81+VA!M81+OH!M81+MA!M81+BI!M81+AR!M81+LR!M81+LL!M81+AY!M81+MG!M81+RM!M81</f>
        <v>0</v>
      </c>
      <c r="N81" s="18">
        <f>AP!N81+TA!N81+AN!N81+AT!N81+CO!N81+VA!N81+OH!N81+MA!N81+BI!N81+AR!N81+LR!N81+LL!N81+AY!N81+MG!N81+RM!N81</f>
        <v>0</v>
      </c>
      <c r="O81" s="18">
        <f>AP!O81+TA!O81+AN!O81+AT!O81+CO!O81+VA!O81+OH!O81+MA!O81+BI!O81+AR!O81+LR!O81+LL!O81+AY!O81+MG!O81+RM!O81</f>
        <v>0</v>
      </c>
      <c r="P81" s="18">
        <f>AP!P81+TA!P81+AN!P81+AT!P81+CO!P81+VA!P81+OH!P81+MA!P81+BI!P81+AR!P81+LR!P81+LL!P81+AY!P81+MG!P81+RM!P81</f>
        <v>0</v>
      </c>
      <c r="Q81" s="18">
        <f>AP!Q81+TA!Q81+AN!Q81+AT!Q81+CO!Q81+VA!Q81+OH!Q81+MA!Q81+BI!Q81+AR!Q81+LR!Q81+LL!Q81+AY!Q81+MG!Q81+RM!Q81</f>
        <v>0</v>
      </c>
      <c r="R81" s="18">
        <f>AP!R81+TA!R81+AN!R81+AT!R81+CO!R81+VA!R81+OH!R81+MA!R81+BI!R81+AR!R81+LR!R81+LL!R81+AY!R81+MG!R81+RM!R81</f>
        <v>30070</v>
      </c>
      <c r="S81" s="18">
        <f>AP!S81+TA!S81+AN!S81+AT!S81+CO!S81+VA!S81+OH!S81+MA!S81+BI!S81+AR!S81+LR!S81+LL!S81+AY!S81+MG!S81+RM!S81</f>
        <v>45196</v>
      </c>
      <c r="T81" s="18">
        <f>AP!T81+TA!T81+AN!T81+AT!T81+CO!T81+VA!T81+OH!T81+MA!T81+BI!T81+AR!T81+LR!T81+LL!T81+AY!T81+MG!T81+RM!T81</f>
        <v>48343</v>
      </c>
      <c r="U81" s="18">
        <f>AP!U81+TA!U81+AN!U81+AT!U81+CO!U81+VA!U81+OH!U81+MA!U81+BI!U81+AR!U81+LR!U81+LL!U81+AY!U81+MG!U81+RM!U81</f>
        <v>58820</v>
      </c>
      <c r="V81" s="18">
        <f>AP!V81+TA!V81+AN!V81+AT!V81+CO!V81+VA!V81+OH!V81+MA!V81+BI!V81+AR!V81+LR!V81+LL!V81+AY!V81+MG!V81+RM!V81</f>
        <v>27554</v>
      </c>
      <c r="W81" s="18">
        <f>AP!W81+TA!W81+AN!W81+AT!W81+CO!W81+VA!W81+OH!W81+MA!W81+BI!W81+AR!W81+LR!W81+LL!W81+AY!W81+MG!W81+RM!W81</f>
        <v>22780</v>
      </c>
      <c r="X81" s="18">
        <f>AP!X81+TA!X81+AN!X81+AT!X81+CO!X81+VA!X81+OH!X81+MA!X81+BI!X81+AR!X81+LR!X81+LL!X81+AY!X81+MG!X81+RM!X81</f>
        <v>21086</v>
      </c>
      <c r="Y81" s="18">
        <f>AP!Y81+TA!Y81+AN!Y81+AT!Y81+CO!Y81+VA!Y81+OH!Y81+MA!Y81+BI!Y81+AR!Y81+LR!Y81+LL!Y81+AY!Y81+MG!Y81+RM!Y81</f>
        <v>0</v>
      </c>
      <c r="Z81" s="18">
        <f>AP!Z81+TA!Z81+AN!Z81+AT!Z81+CO!Z81+VA!Z81+OH!Z81+MA!Z81+BI!Z81+AR!Z81+LR!Z81+LL!Z81+AY!Z81+MG!Z81+RM!Z81</f>
        <v>0</v>
      </c>
      <c r="AA81" s="18">
        <f>AP!AA81+TA!AA81+AN!AA81+AT!AA81+CO!AA81+VA!AA81+OH!AA81+MA!AA81+BI!AA81+AR!AA81+LR!AA81+LL!AA81+AY!AA81+MG!AA81+RM!AA81</f>
        <v>0</v>
      </c>
      <c r="AB81" s="18">
        <f>AP!AB81+TA!AB81+AN!AB81+AT!AB81+CO!AB81+VA!AB81+OH!AB81+MA!AB81+BI!AB81+AR!AB81+LR!AB81+LL!AB81+AY!AB81+MG!AB81+RM!AB81</f>
        <v>0</v>
      </c>
      <c r="AC81" s="18">
        <f>AP!AC81+TA!AC81+AN!AC81+AT!AC81+CO!AC81+VA!AC81+OH!AC81+MA!AC81+BI!AC81+AR!AC81+LR!AC81+LL!AC81+AY!AC81+MG!AC81+RM!AC81</f>
        <v>0</v>
      </c>
      <c r="AD81" s="18">
        <f>AP!AD81+TA!AD81+AN!AD81+AT!AD81+CO!AD81+VA!AD81+OH!AD81+MA!AD81+BI!AD81+AR!AD81+LR!AD81+LL!AD81+AY!AD81+MG!AD81+RM!AD81</f>
        <v>0</v>
      </c>
      <c r="AE81" s="18">
        <v>0</v>
      </c>
      <c r="AF81" s="18">
        <v>0</v>
      </c>
      <c r="AG81" s="18">
        <v>0</v>
      </c>
      <c r="AH81" s="18">
        <v>0</v>
      </c>
      <c r="AI81" s="23">
        <f>AP!AI81+TA!AI81+AN!AI81+AT!AI81+CO!AI81+VA!AI81+OH!AI81+MA!AI81+ÑU!AI81+BI!AI81+AR!AI81+LR!AI81+LL!AI81+AY!AI81+MG!AI81+RM!AI81</f>
        <v>0</v>
      </c>
      <c r="AJ81" s="23">
        <f>AP!AJ81+TA!AJ81+AN!AJ81+AT!AJ81+CO!AJ81+VA!AJ81+OH!AJ81+MA!AJ81+ÑU!AJ81+BI!AJ81+AR!AJ81+LR!AJ81+LL!AJ81+AY!AJ81+MG!AJ81+RM!AJ81</f>
        <v>0</v>
      </c>
    </row>
    <row r="82" spans="1:36" ht="12.75" customHeight="1" x14ac:dyDescent="0.2">
      <c r="A82" s="158"/>
      <c r="B82" s="148"/>
      <c r="C82" s="11" t="s">
        <v>3</v>
      </c>
      <c r="D82" s="19">
        <f>AP!D82+TA!D82+AN!D82+AT!D82+CO!D82+VA!D82+OH!D82+MA!D82+BI!D82+AR!D82+LR!D82+LL!D82+AY!D82+MG!D82+RM!D82</f>
        <v>0</v>
      </c>
      <c r="E82" s="19">
        <f>AP!E82+TA!E82+AN!E82+AT!E82+CO!E82+VA!E82+OH!E82+MA!E82+BI!E82+AR!E82+LR!E82+LL!E82+AY!E82+MG!E82+RM!E82</f>
        <v>0</v>
      </c>
      <c r="F82" s="19">
        <f>AP!F82+TA!F82+AN!F82+AT!F82+CO!F82+VA!F82+OH!F82+MA!F82+BI!F82+AR!F82+LR!F82+LL!F82+AY!F82+MG!F82+RM!F82</f>
        <v>0</v>
      </c>
      <c r="G82" s="19">
        <f>AP!G82+TA!G82+AN!G82+AT!G82+CO!G82+VA!G82+OH!G82+MA!G82+BI!G82+AR!G82+LR!G82+LL!G82+AY!G82+MG!G82+RM!G82</f>
        <v>0</v>
      </c>
      <c r="H82" s="19">
        <f>AP!H82+TA!H82+AN!H82+AT!H82+CO!H82+VA!H82+OH!H82+MA!H82+BI!H82+AR!H82+LR!H82+LL!H82+AY!H82+MG!H82+RM!H82</f>
        <v>0</v>
      </c>
      <c r="I82" s="19">
        <f>AP!I82+TA!I82+AN!I82+AT!I82+CO!I82+VA!I82+OH!I82+MA!I82+BI!I82+AR!I82+LR!I82+LL!I82+AY!I82+MG!I82+RM!I82</f>
        <v>0</v>
      </c>
      <c r="J82" s="19">
        <f>AP!J82+TA!J82+AN!J82+AT!J82+CO!J82+VA!J82+OH!J82+MA!J82+BI!J82+AR!J82+LR!J82+LL!J82+AY!J82+MG!J82+RM!J82</f>
        <v>0</v>
      </c>
      <c r="K82" s="19">
        <f>AP!K82+TA!K82+AN!K82+AT!K82+CO!K82+VA!K82+OH!K82+MA!K82+BI!K82+AR!K82+LR!K82+LL!K82+AY!K82+MG!K82+RM!K82</f>
        <v>0</v>
      </c>
      <c r="L82" s="19">
        <f>AP!L82+TA!L82+AN!L82+AT!L82+CO!L82+VA!L82+OH!L82+MA!L82+BI!L82+AR!L82+LR!L82+LL!L82+AY!L82+MG!L82+RM!L82</f>
        <v>0</v>
      </c>
      <c r="M82" s="19">
        <f>AP!M82+TA!M82+AN!M82+AT!M82+CO!M82+VA!M82+OH!M82+MA!M82+BI!M82+AR!M82+LR!M82+LL!M82+AY!M82+MG!M82+RM!M82</f>
        <v>0</v>
      </c>
      <c r="N82" s="19">
        <f>AP!N82+TA!N82+AN!N82+AT!N82+CO!N82+VA!N82+OH!N82+MA!N82+BI!N82+AR!N82+LR!N82+LL!N82+AY!N82+MG!N82+RM!N82</f>
        <v>0</v>
      </c>
      <c r="O82" s="19">
        <f>AP!O82+TA!O82+AN!O82+AT!O82+CO!O82+VA!O82+OH!O82+MA!O82+BI!O82+AR!O82+LR!O82+LL!O82+AY!O82+MG!O82+RM!O82</f>
        <v>0</v>
      </c>
      <c r="P82" s="19">
        <f>AP!P82+TA!P82+AN!P82+AT!P82+CO!P82+VA!P82+OH!P82+MA!P82+BI!P82+AR!P82+LR!P82+LL!P82+AY!P82+MG!P82+RM!P82</f>
        <v>0</v>
      </c>
      <c r="Q82" s="19">
        <f>AP!Q82+TA!Q82+AN!Q82+AT!Q82+CO!Q82+VA!Q82+OH!Q82+MA!Q82+BI!Q82+AR!Q82+LR!Q82+LL!Q82+AY!Q82+MG!Q82+RM!Q82</f>
        <v>0</v>
      </c>
      <c r="R82" s="19">
        <f>AP!R82+TA!R82+AN!R82+AT!R82+CO!R82+VA!R82+OH!R82+MA!R82+BI!R82+AR!R82+LR!R82+LL!R82+AY!R82+MG!R82+RM!R82</f>
        <v>3578997</v>
      </c>
      <c r="S82" s="19">
        <f>AP!S82+TA!S82+AN!S82+AT!S82+CO!S82+VA!S82+OH!S82+MA!S82+BI!S82+AR!S82+LR!S82+LL!S82+AY!S82+MG!S82+RM!S82</f>
        <v>5259105</v>
      </c>
      <c r="T82" s="19">
        <f>AP!T82+TA!T82+AN!T82+AT!T82+CO!T82+VA!T82+OH!T82+MA!T82+BI!T82+AR!T82+LR!T82+LL!T82+AY!T82+MG!T82+RM!T82</f>
        <v>5625690</v>
      </c>
      <c r="U82" s="19">
        <f>AP!U82+TA!U82+AN!U82+AT!U82+CO!U82+VA!U82+OH!U82+MA!U82+BI!U82+AR!U82+LR!U82+LL!U82+AY!U82+MG!U82+RM!U82</f>
        <v>8781131</v>
      </c>
      <c r="V82" s="19">
        <f>AP!V82+TA!V82+AN!V82+AT!V82+CO!V82+VA!V82+OH!V82+MA!V82+BI!V82+AR!V82+LR!V82+LL!V82+AY!V82+MG!V82+RM!V82</f>
        <v>4599600</v>
      </c>
      <c r="W82" s="19">
        <f>AP!W82+TA!W82+AN!W82+AT!W82+CO!W82+VA!W82+OH!W82+MA!W82+BI!W82+AR!W82+LR!W82+LL!W82+AY!W82+MG!W82+RM!W82</f>
        <v>4101958.75</v>
      </c>
      <c r="X82" s="19">
        <f>AP!X82+TA!X82+AN!X82+AT!X82+CO!X82+VA!X82+OH!X82+MA!X82+BI!X82+AR!X82+LR!X82+LL!X82+AY!X82+MG!X82+RM!X82</f>
        <v>3821578</v>
      </c>
      <c r="Y82" s="19">
        <f>AP!Y82+TA!Y82+AN!Y82+AT!Y82+CO!Y82+VA!Y82+OH!Y82+MA!Y82+BI!Y82+AR!Y82+LR!Y82+LL!Y82+AY!Y82+MG!Y82+RM!Y82</f>
        <v>0</v>
      </c>
      <c r="Z82" s="19">
        <f>AP!Z82+TA!Z82+AN!Z82+AT!Z82+CO!Z82+VA!Z82+OH!Z82+MA!Z82+BI!Z82+AR!Z82+LR!Z82+LL!Z82+AY!Z82+MG!Z82+RM!Z82</f>
        <v>0</v>
      </c>
      <c r="AA82" s="19">
        <f>AP!AA82+TA!AA82+AN!AA82+AT!AA82+CO!AA82+VA!AA82+OH!AA82+MA!AA82+BI!AA82+AR!AA82+LR!AA82+LL!AA82+AY!AA82+MG!AA82+RM!AA82</f>
        <v>0</v>
      </c>
      <c r="AB82" s="19">
        <f>AP!AB82+TA!AB82+AN!AB82+AT!AB82+CO!AB82+VA!AB82+OH!AB82+MA!AB82+BI!AB82+AR!AB82+LR!AB82+LL!AB82+AY!AB82+MG!AB82+RM!AB82</f>
        <v>0</v>
      </c>
      <c r="AC82" s="19">
        <f>AP!AC82+TA!AC82+AN!AC82+AT!AC82+CO!AC82+VA!AC82+OH!AC82+MA!AC82+BI!AC82+AR!AC82+LR!AC82+LL!AC82+AY!AC82+MG!AC82+RM!AC82</f>
        <v>0</v>
      </c>
      <c r="AD82" s="19">
        <f>AP!AD82+TA!AD82+AN!AD82+AT!AD82+CO!AD82+VA!AD82+OH!AD82+MA!AD82+BI!AD82+AR!AD82+LR!AD82+LL!AD82+AY!AD82+MG!AD82+RM!AD82</f>
        <v>0</v>
      </c>
      <c r="AE82" s="19">
        <v>0</v>
      </c>
      <c r="AF82" s="19">
        <v>0</v>
      </c>
      <c r="AG82" s="19">
        <v>0</v>
      </c>
      <c r="AH82" s="19">
        <v>0</v>
      </c>
      <c r="AI82" s="24">
        <f>AP!AI82+TA!AI82+AN!AI82+AT!AI82+CO!AI82+VA!AI82+OH!AI82+MA!AI82+ÑU!AI82+BI!AI82+AR!AI82+LR!AI82+LL!AI82+AY!AI82+MG!AI82+RM!AI82</f>
        <v>0</v>
      </c>
      <c r="AJ82" s="24">
        <f>AP!AJ82+TA!AJ82+AN!AJ82+AT!AJ82+CO!AJ82+VA!AJ82+OH!AJ82+MA!AJ82+ÑU!AJ82+BI!AJ82+AR!AJ82+LR!AJ82+LL!AJ82+AY!AJ82+MG!AJ82+RM!AJ82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18">
        <f>AP!D83+TA!D83+AN!D83+AT!D83+CO!D83+VA!D83+OH!D83+MA!D83+BI!D83+AR!D83+LR!D83+LL!D83+AY!D83+MG!D83+RM!D83</f>
        <v>0</v>
      </c>
      <c r="E83" s="18">
        <f>AP!E83+TA!E83+AN!E83+AT!E83+CO!E83+VA!E83+OH!E83+MA!E83+BI!E83+AR!E83+LR!E83+LL!E83+AY!E83+MG!E83+RM!E83</f>
        <v>0</v>
      </c>
      <c r="F83" s="18">
        <f>AP!F83+TA!F83+AN!F83+AT!F83+CO!F83+VA!F83+OH!F83+MA!F83+BI!F83+AR!F83+LR!F83+LL!F83+AY!F83+MG!F83+RM!F83</f>
        <v>0</v>
      </c>
      <c r="G83" s="18">
        <f>AP!G83+TA!G83+AN!G83+AT!G83+CO!G83+VA!G83+OH!G83+MA!G83+BI!G83+AR!G83+LR!G83+LL!G83+AY!G83+MG!G83+RM!G83</f>
        <v>0</v>
      </c>
      <c r="H83" s="18">
        <f>AP!H83+TA!H83+AN!H83+AT!H83+CO!H83+VA!H83+OH!H83+MA!H83+BI!H83+AR!H83+LR!H83+LL!H83+AY!H83+MG!H83+RM!H83</f>
        <v>0</v>
      </c>
      <c r="I83" s="18">
        <f>AP!I83+TA!I83+AN!I83+AT!I83+CO!I83+VA!I83+OH!I83+MA!I83+BI!I83+AR!I83+LR!I83+LL!I83+AY!I83+MG!I83+RM!I83</f>
        <v>0</v>
      </c>
      <c r="J83" s="18">
        <f>AP!J83+TA!J83+AN!J83+AT!J83+CO!J83+VA!J83+OH!J83+MA!J83+BI!J83+AR!J83+LR!J83+LL!J83+AY!J83+MG!J83+RM!J83</f>
        <v>0</v>
      </c>
      <c r="K83" s="18">
        <f>AP!K83+TA!K83+AN!K83+AT!K83+CO!K83+VA!K83+OH!K83+MA!K83+BI!K83+AR!K83+LR!K83+LL!K83+AY!K83+MG!K83+RM!K83</f>
        <v>0</v>
      </c>
      <c r="L83" s="18">
        <f>AP!L83+TA!L83+AN!L83+AT!L83+CO!L83+VA!L83+OH!L83+MA!L83+BI!L83+AR!L83+LR!L83+LL!L83+AY!L83+MG!L83+RM!L83</f>
        <v>0</v>
      </c>
      <c r="M83" s="18">
        <f>AP!M83+TA!M83+AN!M83+AT!M83+CO!M83+VA!M83+OH!M83+MA!M83+BI!M83+AR!M83+LR!M83+LL!M83+AY!M83+MG!M83+RM!M83</f>
        <v>0</v>
      </c>
      <c r="N83" s="18">
        <f>AP!N83+TA!N83+AN!N83+AT!N83+CO!N83+VA!N83+OH!N83+MA!N83+BI!N83+AR!N83+LR!N83+LL!N83+AY!N83+MG!N83+RM!N83</f>
        <v>0</v>
      </c>
      <c r="O83" s="18">
        <f>AP!O83+TA!O83+AN!O83+AT!O83+CO!O83+VA!O83+OH!O83+MA!O83+BI!O83+AR!O83+LR!O83+LL!O83+AY!O83+MG!O83+RM!O83</f>
        <v>0</v>
      </c>
      <c r="P83" s="18">
        <f>AP!P83+TA!P83+AN!P83+AT!P83+CO!P83+VA!P83+OH!P83+MA!P83+BI!P83+AR!P83+LR!P83+LL!P83+AY!P83+MG!P83+RM!P83</f>
        <v>0</v>
      </c>
      <c r="Q83" s="18">
        <f>AP!Q83+TA!Q83+AN!Q83+AT!Q83+CO!Q83+VA!Q83+OH!Q83+MA!Q83+BI!Q83+AR!Q83+LR!Q83+LL!Q83+AY!Q83+MG!Q83+RM!Q83</f>
        <v>0</v>
      </c>
      <c r="R83" s="18">
        <f>AP!R83+TA!R83+AN!R83+AT!R83+CO!R83+VA!R83+OH!R83+MA!R83+BI!R83+AR!R83+LR!R83+LL!R83+AY!R83+MG!R83+RM!R83</f>
        <v>0</v>
      </c>
      <c r="S83" s="18">
        <f>AP!S83+TA!S83+AN!S83+AT!S83+CO!S83+VA!S83+OH!S83+MA!S83+BI!S83+AR!S83+LR!S83+LL!S83+AY!S83+MG!S83+RM!S83</f>
        <v>0</v>
      </c>
      <c r="T83" s="18">
        <f>AP!T83+TA!T83+AN!T83+AT!T83+CO!T83+VA!T83+OH!T83+MA!T83+BI!T83+AR!T83+LR!T83+LL!T83+AY!T83+MG!T83+RM!T83</f>
        <v>0</v>
      </c>
      <c r="U83" s="18">
        <f>AP!U83+TA!U83+AN!U83+AT!U83+CO!U83+VA!U83+OH!U83+MA!U83+BI!U83+AR!U83+LR!U83+LL!U83+AY!U83+MG!U83+RM!U83</f>
        <v>0</v>
      </c>
      <c r="V83" s="18">
        <f>AP!V83+TA!V83+AN!V83+AT!V83+CO!V83+VA!V83+OH!V83+MA!V83+BI!V83+AR!V83+LR!V83+LL!V83+AY!V83+MG!V83+RM!V83</f>
        <v>0</v>
      </c>
      <c r="W83" s="18">
        <f>AP!W83+TA!W83+AN!W83+AT!W83+CO!W83+VA!W83+OH!W83+MA!W83+BI!W83+AR!W83+LR!W83+LL!W83+AY!W83+MG!W83+RM!W83</f>
        <v>37491</v>
      </c>
      <c r="X83" s="18">
        <f>AP!X83+TA!X83+AN!X83+AT!X83+CO!X83+VA!X83+OH!X83+MA!X83+BI!X83+AR!X83+LR!X83+LL!X83+AY!X83+MG!X83+RM!X83</f>
        <v>0</v>
      </c>
      <c r="Y83" s="18">
        <f>AP!Y83+TA!Y83+AN!Y83+AT!Y83+CO!Y83+VA!Y83+OH!Y83+MA!Y83+BI!Y83+AR!Y83+LR!Y83+LL!Y83+AY!Y83+MG!Y83+RM!Y83</f>
        <v>0</v>
      </c>
      <c r="Z83" s="18">
        <f>AP!Z83+TA!Z83+AN!Z83+AT!Z83+CO!Z83+VA!Z83+OH!Z83+MA!Z83+BI!Z83+AR!Z83+LR!Z83+LL!Z83+AY!Z83+MG!Z83+RM!Z83</f>
        <v>0</v>
      </c>
      <c r="AA83" s="18">
        <f>AP!AA83+TA!AA83+AN!AA83+AT!AA83+CO!AA83+VA!AA83+OH!AA83+MA!AA83+BI!AA83+AR!AA83+LR!AA83+LL!AA83+AY!AA83+MG!AA83+RM!AA83</f>
        <v>0</v>
      </c>
      <c r="AB83" s="18">
        <f>AP!AB83+TA!AB83+AN!AB83+AT!AB83+CO!AB83+VA!AB83+OH!AB83+MA!AB83+BI!AB83+AR!AB83+LR!AB83+LL!AB83+AY!AB83+MG!AB83+RM!AB83</f>
        <v>0</v>
      </c>
      <c r="AC83" s="18">
        <f>AP!AC83+TA!AC83+AN!AC83+AT!AC83+CO!AC83+VA!AC83+OH!AC83+MA!AC83+BI!AC83+AR!AC83+LR!AC83+LL!AC83+AY!AC83+MG!AC83+RM!AC83</f>
        <v>0</v>
      </c>
      <c r="AD83" s="18">
        <f>AP!AD83+TA!AD83+AN!AD83+AT!AD83+CO!AD83+VA!AD83+OH!AD83+MA!AD83+BI!AD83+AR!AD83+LR!AD83+LL!AD83+AY!AD83+MG!AD83+RM!AD83</f>
        <v>0</v>
      </c>
      <c r="AE83" s="18">
        <v>0</v>
      </c>
      <c r="AF83" s="18">
        <v>0</v>
      </c>
      <c r="AG83" s="18">
        <v>0</v>
      </c>
      <c r="AH83" s="18">
        <v>0</v>
      </c>
      <c r="AI83" s="23">
        <f>AP!AI83+TA!AI83+AN!AI83+AT!AI83+CO!AI83+VA!AI83+OH!AI83+MA!AI83+ÑU!AI83+BI!AI83+AR!AI83+LR!AI83+LL!AI83+AY!AI83+MG!AI83+RM!AI83</f>
        <v>0</v>
      </c>
      <c r="AJ83" s="23">
        <f>AP!AJ83+TA!AJ83+AN!AJ83+AT!AJ83+CO!AJ83+VA!AJ83+OH!AJ83+MA!AJ83+ÑU!AJ83+BI!AJ83+AR!AJ83+LR!AJ83+LL!AJ83+AY!AJ83+MG!AJ83+RM!AJ83</f>
        <v>0</v>
      </c>
    </row>
    <row r="84" spans="1:36" ht="21" customHeight="1" x14ac:dyDescent="0.2">
      <c r="A84" s="158"/>
      <c r="B84" s="148"/>
      <c r="C84" s="11" t="s">
        <v>3</v>
      </c>
      <c r="D84" s="19">
        <f>AP!D84+TA!D84+AN!D84+AT!D84+CO!D84+VA!D84+OH!D84+MA!D84+BI!D84+AR!D84+LR!D84+LL!D84+AY!D84+MG!D84+RM!D84</f>
        <v>0</v>
      </c>
      <c r="E84" s="19">
        <f>AP!E84+TA!E84+AN!E84+AT!E84+CO!E84+VA!E84+OH!E84+MA!E84+BI!E84+AR!E84+LR!E84+LL!E84+AY!E84+MG!E84+RM!E84</f>
        <v>0</v>
      </c>
      <c r="F84" s="19">
        <f>AP!F84+TA!F84+AN!F84+AT!F84+CO!F84+VA!F84+OH!F84+MA!F84+BI!F84+AR!F84+LR!F84+LL!F84+AY!F84+MG!F84+RM!F84</f>
        <v>0</v>
      </c>
      <c r="G84" s="19">
        <f>AP!G84+TA!G84+AN!G84+AT!G84+CO!G84+VA!G84+OH!G84+MA!G84+BI!G84+AR!G84+LR!G84+LL!G84+AY!G84+MG!G84+RM!G84</f>
        <v>0</v>
      </c>
      <c r="H84" s="19">
        <f>AP!H84+TA!H84+AN!H84+AT!H84+CO!H84+VA!H84+OH!H84+MA!H84+BI!H84+AR!H84+LR!H84+LL!H84+AY!H84+MG!H84+RM!H84</f>
        <v>0</v>
      </c>
      <c r="I84" s="19">
        <f>AP!I84+TA!I84+AN!I84+AT!I84+CO!I84+VA!I84+OH!I84+MA!I84+BI!I84+AR!I84+LR!I84+LL!I84+AY!I84+MG!I84+RM!I84</f>
        <v>0</v>
      </c>
      <c r="J84" s="19">
        <f>AP!J84+TA!J84+AN!J84+AT!J84+CO!J84+VA!J84+OH!J84+MA!J84+BI!J84+AR!J84+LR!J84+LL!J84+AY!J84+MG!J84+RM!J84</f>
        <v>0</v>
      </c>
      <c r="K84" s="19">
        <f>AP!K84+TA!K84+AN!K84+AT!K84+CO!K84+VA!K84+OH!K84+MA!K84+BI!K84+AR!K84+LR!K84+LL!K84+AY!K84+MG!K84+RM!K84</f>
        <v>0</v>
      </c>
      <c r="L84" s="19">
        <f>AP!L84+TA!L84+AN!L84+AT!L84+CO!L84+VA!L84+OH!L84+MA!L84+BI!L84+AR!L84+LR!L84+LL!L84+AY!L84+MG!L84+RM!L84</f>
        <v>0</v>
      </c>
      <c r="M84" s="19">
        <f>AP!M84+TA!M84+AN!M84+AT!M84+CO!M84+VA!M84+OH!M84+MA!M84+BI!M84+AR!M84+LR!M84+LL!M84+AY!M84+MG!M84+RM!M84</f>
        <v>0</v>
      </c>
      <c r="N84" s="19">
        <f>AP!N84+TA!N84+AN!N84+AT!N84+CO!N84+VA!N84+OH!N84+MA!N84+BI!N84+AR!N84+LR!N84+LL!N84+AY!N84+MG!N84+RM!N84</f>
        <v>0</v>
      </c>
      <c r="O84" s="19">
        <f>AP!O84+TA!O84+AN!O84+AT!O84+CO!O84+VA!O84+OH!O84+MA!O84+BI!O84+AR!O84+LR!O84+LL!O84+AY!O84+MG!O84+RM!O84</f>
        <v>0</v>
      </c>
      <c r="P84" s="19">
        <f>AP!P84+TA!P84+AN!P84+AT!P84+CO!P84+VA!P84+OH!P84+MA!P84+BI!P84+AR!P84+LR!P84+LL!P84+AY!P84+MG!P84+RM!P84</f>
        <v>0</v>
      </c>
      <c r="Q84" s="19">
        <f>AP!Q84+TA!Q84+AN!Q84+AT!Q84+CO!Q84+VA!Q84+OH!Q84+MA!Q84+BI!Q84+AR!Q84+LR!Q84+LL!Q84+AY!Q84+MG!Q84+RM!Q84</f>
        <v>0</v>
      </c>
      <c r="R84" s="19">
        <f>AP!R84+TA!R84+AN!R84+AT!R84+CO!R84+VA!R84+OH!R84+MA!R84+BI!R84+AR!R84+LR!R84+LL!R84+AY!R84+MG!R84+RM!R84</f>
        <v>0</v>
      </c>
      <c r="S84" s="19">
        <f>AP!S84+TA!S84+AN!S84+AT!S84+CO!S84+VA!S84+OH!S84+MA!S84+BI!S84+AR!S84+LR!S84+LL!S84+AY!S84+MG!S84+RM!S84</f>
        <v>0</v>
      </c>
      <c r="T84" s="19">
        <f>AP!T84+TA!T84+AN!T84+AT!T84+CO!T84+VA!T84+OH!T84+MA!T84+BI!T84+AR!T84+LR!T84+LL!T84+AY!T84+MG!T84+RM!T84</f>
        <v>0</v>
      </c>
      <c r="U84" s="19">
        <f>AP!U84+TA!U84+AN!U84+AT!U84+CO!U84+VA!U84+OH!U84+MA!U84+BI!U84+AR!U84+LR!U84+LL!U84+AY!U84+MG!U84+RM!U84</f>
        <v>0</v>
      </c>
      <c r="V84" s="19">
        <f>AP!V84+TA!V84+AN!V84+AT!V84+CO!V84+VA!V84+OH!V84+MA!V84+BI!V84+AR!V84+LR!V84+LL!V84+AY!V84+MG!V84+RM!V84</f>
        <v>0</v>
      </c>
      <c r="W84" s="19">
        <f>AP!W84+TA!W84+AN!W84+AT!W84+CO!W84+VA!W84+OH!W84+MA!W84+BI!W84+AR!W84+LR!W84+LL!W84+AY!W84+MG!W84+RM!W84</f>
        <v>15084960</v>
      </c>
      <c r="X84" s="19">
        <f>AP!X84+TA!X84+AN!X84+AT!X84+CO!X84+VA!X84+OH!X84+MA!X84+BI!X84+AR!X84+LR!X84+LL!X84+AY!X84+MG!X84+RM!X84</f>
        <v>0</v>
      </c>
      <c r="Y84" s="19">
        <f>AP!Y84+TA!Y84+AN!Y84+AT!Y84+CO!Y84+VA!Y84+OH!Y84+MA!Y84+BI!Y84+AR!Y84+LR!Y84+LL!Y84+AY!Y84+MG!Y84+RM!Y84</f>
        <v>0</v>
      </c>
      <c r="Z84" s="19">
        <f>AP!Z84+TA!Z84+AN!Z84+AT!Z84+CO!Z84+VA!Z84+OH!Z84+MA!Z84+BI!Z84+AR!Z84+LR!Z84+LL!Z84+AY!Z84+MG!Z84+RM!Z84</f>
        <v>0</v>
      </c>
      <c r="AA84" s="19">
        <f>AP!AA84+TA!AA84+AN!AA84+AT!AA84+CO!AA84+VA!AA84+OH!AA84+MA!AA84+BI!AA84+AR!AA84+LR!AA84+LL!AA84+AY!AA84+MG!AA84+RM!AA84</f>
        <v>0</v>
      </c>
      <c r="AB84" s="19">
        <f>AP!AB84+TA!AB84+AN!AB84+AT!AB84+CO!AB84+VA!AB84+OH!AB84+MA!AB84+BI!AB84+AR!AB84+LR!AB84+LL!AB84+AY!AB84+MG!AB84+RM!AB84</f>
        <v>0</v>
      </c>
      <c r="AC84" s="19">
        <f>AP!AC84+TA!AC84+AN!AC84+AT!AC84+CO!AC84+VA!AC84+OH!AC84+MA!AC84+BI!AC84+AR!AC84+LR!AC84+LL!AC84+AY!AC84+MG!AC84+RM!AC84</f>
        <v>0</v>
      </c>
      <c r="AD84" s="19">
        <f>AP!AD84+TA!AD84+AN!AD84+AT!AD84+CO!AD84+VA!AD84+OH!AD84+MA!AD84+BI!AD84+AR!AD84+LR!AD84+LL!AD84+AY!AD84+MG!AD84+RM!AD84</f>
        <v>0</v>
      </c>
      <c r="AE84" s="19">
        <v>0</v>
      </c>
      <c r="AF84" s="19">
        <v>0</v>
      </c>
      <c r="AG84" s="19">
        <v>0</v>
      </c>
      <c r="AH84" s="19">
        <v>0</v>
      </c>
      <c r="AI84" s="24">
        <f>AP!AI84+TA!AI84+AN!AI84+AT!AI84+CO!AI84+VA!AI84+OH!AI84+MA!AI84+ÑU!AI84+BI!AI84+AR!AI84+LR!AI84+LL!AI84+AY!AI84+MG!AI84+RM!AI84</f>
        <v>0</v>
      </c>
      <c r="AJ84" s="24">
        <f>AP!AJ84+TA!AJ84+AN!AJ84+AT!AJ84+CO!AJ84+VA!AJ84+OH!AJ84+MA!AJ84+ÑU!AJ84+BI!AJ84+AR!AJ84+LR!AJ84+LL!AJ84+AY!AJ84+MG!AJ84+RM!AJ84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18">
        <f>AP!D85+TA!D85+AN!D85+AT!D85+CO!D85+VA!D85+OH!D85+MA!D85+BI!D85+AR!D85+LR!D85+LL!D85+AY!D85+MG!D85+RM!D85</f>
        <v>0</v>
      </c>
      <c r="E85" s="18">
        <f>AP!E85+TA!E85+AN!E85+AT!E85+CO!E85+VA!E85+OH!E85+MA!E85+BI!E85+AR!E85+LR!E85+LL!E85+AY!E85+MG!E85+RM!E85</f>
        <v>0</v>
      </c>
      <c r="F85" s="18">
        <f>AP!F85+TA!F85+AN!F85+AT!F85+CO!F85+VA!F85+OH!F85+MA!F85+BI!F85+AR!F85+LR!F85+LL!F85+AY!F85+MG!F85+RM!F85</f>
        <v>0</v>
      </c>
      <c r="G85" s="18">
        <f>AP!G85+TA!G85+AN!G85+AT!G85+CO!G85+VA!G85+OH!G85+MA!G85+BI!G85+AR!G85+LR!G85+LL!G85+AY!G85+MG!G85+RM!G85</f>
        <v>0</v>
      </c>
      <c r="H85" s="18">
        <f>AP!H85+TA!H85+AN!H85+AT!H85+CO!H85+VA!H85+OH!H85+MA!H85+BI!H85+AR!H85+LR!H85+LL!H85+AY!H85+MG!H85+RM!H85</f>
        <v>0</v>
      </c>
      <c r="I85" s="18">
        <f>AP!I85+TA!I85+AN!I85+AT!I85+CO!I85+VA!I85+OH!I85+MA!I85+BI!I85+AR!I85+LR!I85+LL!I85+AY!I85+MG!I85+RM!I85</f>
        <v>0</v>
      </c>
      <c r="J85" s="18">
        <f>AP!J85+TA!J85+AN!J85+AT!J85+CO!J85+VA!J85+OH!J85+MA!J85+BI!J85+AR!J85+LR!J85+LL!J85+AY!J85+MG!J85+RM!J85</f>
        <v>0</v>
      </c>
      <c r="K85" s="18">
        <f>AP!K85+TA!K85+AN!K85+AT!K85+CO!K85+VA!K85+OH!K85+MA!K85+BI!K85+AR!K85+LR!K85+LL!K85+AY!K85+MG!K85+RM!K85</f>
        <v>0</v>
      </c>
      <c r="L85" s="18">
        <f>AP!L85+TA!L85+AN!L85+AT!L85+CO!L85+VA!L85+OH!L85+MA!L85+BI!L85+AR!L85+LR!L85+LL!L85+AY!L85+MG!L85+RM!L85</f>
        <v>0</v>
      </c>
      <c r="M85" s="18">
        <f>AP!M85+TA!M85+AN!M85+AT!M85+CO!M85+VA!M85+OH!M85+MA!M85+BI!M85+AR!M85+LR!M85+LL!M85+AY!M85+MG!M85+RM!M85</f>
        <v>0</v>
      </c>
      <c r="N85" s="18">
        <f>AP!N85+TA!N85+AN!N85+AT!N85+CO!N85+VA!N85+OH!N85+MA!N85+BI!N85+AR!N85+LR!N85+LL!N85+AY!N85+MG!N85+RM!N85</f>
        <v>0</v>
      </c>
      <c r="O85" s="18">
        <f>AP!O85+TA!O85+AN!O85+AT!O85+CO!O85+VA!O85+OH!O85+MA!O85+BI!O85+AR!O85+LR!O85+LL!O85+AY!O85+MG!O85+RM!O85</f>
        <v>0</v>
      </c>
      <c r="P85" s="18">
        <f>AP!P85+TA!P85+AN!P85+AT!P85+CO!P85+VA!P85+OH!P85+MA!P85+BI!P85+AR!P85+LR!P85+LL!P85+AY!P85+MG!P85+RM!P85</f>
        <v>0</v>
      </c>
      <c r="Q85" s="18">
        <f>AP!Q85+TA!Q85+AN!Q85+AT!Q85+CO!Q85+VA!Q85+OH!Q85+MA!Q85+BI!Q85+AR!Q85+LR!Q85+LL!Q85+AY!Q85+MG!Q85+RM!Q85</f>
        <v>0</v>
      </c>
      <c r="R85" s="18">
        <f>AP!R85+TA!R85+AN!R85+AT!R85+CO!R85+VA!R85+OH!R85+MA!R85+BI!R85+AR!R85+LR!R85+LL!R85+AY!R85+MG!R85+RM!R85</f>
        <v>0</v>
      </c>
      <c r="S85" s="18">
        <f>AP!S85+TA!S85+AN!S85+AT!S85+CO!S85+VA!S85+OH!S85+MA!S85+BI!S85+AR!S85+LR!S85+LL!S85+AY!S85+MG!S85+RM!S85</f>
        <v>0</v>
      </c>
      <c r="T85" s="18">
        <f>AP!T85+TA!T85+AN!T85+AT!T85+CO!T85+VA!T85+OH!T85+MA!T85+BI!T85+AR!T85+LR!T85+LL!T85+AY!T85+MG!T85+RM!T85</f>
        <v>0</v>
      </c>
      <c r="U85" s="18">
        <f>AP!U85+TA!U85+AN!U85+AT!U85+CO!U85+VA!U85+OH!U85+MA!U85+BI!U85+AR!U85+LR!U85+LL!U85+AY!U85+MG!U85+RM!U85</f>
        <v>0</v>
      </c>
      <c r="V85" s="18">
        <f>AP!V85+TA!V85+AN!V85+AT!V85+CO!V85+VA!V85+OH!V85+MA!V85+BI!V85+AR!V85+LR!V85+LL!V85+AY!V85+MG!V85+RM!V85</f>
        <v>0</v>
      </c>
      <c r="W85" s="18">
        <f>AP!W85+TA!W85+AN!W85+AT!W85+CO!W85+VA!W85+OH!W85+MA!W85+BI!W85+AR!W85+LR!W85+LL!W85+AY!W85+MG!W85+RM!W85</f>
        <v>0</v>
      </c>
      <c r="X85" s="18">
        <f>AP!X85+TA!X85+AN!X85+AT!X85+CO!X85+VA!X85+OH!X85+MA!X85+BI!X85+AR!X85+LR!X85+LL!X85+AY!X85+MG!X85+RM!X85</f>
        <v>0</v>
      </c>
      <c r="Y85" s="18">
        <f>AP!Y85+TA!Y85+AN!Y85+AT!Y85+CO!Y85+VA!Y85+OH!Y85+MA!Y85+BI!Y85+AR!Y85+LR!Y85+LL!Y85+AY!Y85+MG!Y85+RM!Y85</f>
        <v>33001</v>
      </c>
      <c r="Z85" s="18">
        <f>AP!Z85+TA!Z85+AN!Z85+AT!Z85+CO!Z85+VA!Z85+OH!Z85+MA!Z85+BI!Z85+AR!Z85+LR!Z85+LL!Z85+AY!Z85+MG!Z85+RM!Z85</f>
        <v>41401</v>
      </c>
      <c r="AA85" s="18">
        <f>AP!AA85+TA!AA85+AN!AA85+AT!AA85+CO!AA85+VA!AA85+OH!AA85+MA!AA85+BI!AA85+AR!AA85+LR!AA85+LL!AA85+AY!AA85+MG!AA85+RM!AA85</f>
        <v>48698</v>
      </c>
      <c r="AB85" s="18">
        <f>AP!AB85+TA!AB85+AN!AB85+AT!AB85+CO!AB85+VA!AB85+OH!AB85+MA!AB85+BI!AB85+AR!AB85+LR!AB85+LL!AB85+AY!AB85+MG!AB85+RM!AB85</f>
        <v>36601</v>
      </c>
      <c r="AC85" s="18">
        <f>AP!AC85+TA!AC85+AN!AC85+AT!AC85+CO!AC85+VA!AC85+OH!AC85+MA!AC85+BI!AC85+AR!AC85+LR!AC85+LL!AC85+AY!AC85+MG!AC85+RM!AC85</f>
        <v>34947</v>
      </c>
      <c r="AD85" s="18">
        <f>AP!AD85+TA!AD85+AN!AD85+AT!AD85+CO!AD85+VA!AD85+OH!AD85+MA!AD85+BI!AD85+AR!AD85+LR!AD85+LL!AD85+AY!AD85+MG!AD85+RM!AD85</f>
        <v>23669</v>
      </c>
      <c r="AE85" s="18">
        <v>18428</v>
      </c>
      <c r="AF85" s="18">
        <v>18310</v>
      </c>
      <c r="AG85" s="18">
        <v>17824</v>
      </c>
      <c r="AH85" s="18">
        <v>20267</v>
      </c>
      <c r="AI85" s="23">
        <f>AP!AI85+TA!AI85+AN!AI85+AT!AI85+CO!AI85+VA!AI85+OH!AI85+MA!AI85+ÑU!AI85+BI!AI85+AR!AI85+LR!AI85+LL!AI85+AY!AI85+MG!AI85+RM!AI85</f>
        <v>268</v>
      </c>
      <c r="AJ85" s="23">
        <f>AP!AJ85+TA!AJ85+AN!AJ85+AT!AJ85+CO!AJ85+VA!AJ85+OH!AJ85+MA!AJ85+ÑU!AJ85+BI!AJ85+AR!AJ85+LR!AJ85+LL!AJ85+AY!AJ85+MG!AJ85+RM!AJ85</f>
        <v>535</v>
      </c>
    </row>
    <row r="86" spans="1:36" ht="12.75" customHeight="1" x14ac:dyDescent="0.2">
      <c r="A86" s="158"/>
      <c r="B86" s="148"/>
      <c r="C86" s="11" t="s">
        <v>3</v>
      </c>
      <c r="D86" s="19">
        <f>AP!D86+TA!D86+AN!D86+AT!D86+CO!D86+VA!D86+OH!D86+MA!D86+BI!D86+AR!D86+LR!D86+LL!D86+AY!D86+MG!D86+RM!D86</f>
        <v>0</v>
      </c>
      <c r="E86" s="19">
        <f>AP!E86+TA!E86+AN!E86+AT!E86+CO!E86+VA!E86+OH!E86+MA!E86+BI!E86+AR!E86+LR!E86+LL!E86+AY!E86+MG!E86+RM!E86</f>
        <v>0</v>
      </c>
      <c r="F86" s="19">
        <f>AP!F86+TA!F86+AN!F86+AT!F86+CO!F86+VA!F86+OH!F86+MA!F86+BI!F86+AR!F86+LR!F86+LL!F86+AY!F86+MG!F86+RM!F86</f>
        <v>0</v>
      </c>
      <c r="G86" s="19">
        <f>AP!G86+TA!G86+AN!G86+AT!G86+CO!G86+VA!G86+OH!G86+MA!G86+BI!G86+AR!G86+LR!G86+LL!G86+AY!G86+MG!G86+RM!G86</f>
        <v>0</v>
      </c>
      <c r="H86" s="19">
        <f>AP!H86+TA!H86+AN!H86+AT!H86+CO!H86+VA!H86+OH!H86+MA!H86+BI!H86+AR!H86+LR!H86+LL!H86+AY!H86+MG!H86+RM!H86</f>
        <v>0</v>
      </c>
      <c r="I86" s="19">
        <f>AP!I86+TA!I86+AN!I86+AT!I86+CO!I86+VA!I86+OH!I86+MA!I86+BI!I86+AR!I86+LR!I86+LL!I86+AY!I86+MG!I86+RM!I86</f>
        <v>0</v>
      </c>
      <c r="J86" s="19">
        <f>AP!J86+TA!J86+AN!J86+AT!J86+CO!J86+VA!J86+OH!J86+MA!J86+BI!J86+AR!J86+LR!J86+LL!J86+AY!J86+MG!J86+RM!J86</f>
        <v>0</v>
      </c>
      <c r="K86" s="19">
        <f>AP!K86+TA!K86+AN!K86+AT!K86+CO!K86+VA!K86+OH!K86+MA!K86+BI!K86+AR!K86+LR!K86+LL!K86+AY!K86+MG!K86+RM!K86</f>
        <v>0</v>
      </c>
      <c r="L86" s="19">
        <f>AP!L86+TA!L86+AN!L86+AT!L86+CO!L86+VA!L86+OH!L86+MA!L86+BI!L86+AR!L86+LR!L86+LL!L86+AY!L86+MG!L86+RM!L86</f>
        <v>0</v>
      </c>
      <c r="M86" s="19">
        <f>AP!M86+TA!M86+AN!M86+AT!M86+CO!M86+VA!M86+OH!M86+MA!M86+BI!M86+AR!M86+LR!M86+LL!M86+AY!M86+MG!M86+RM!M86</f>
        <v>0</v>
      </c>
      <c r="N86" s="19">
        <f>AP!N86+TA!N86+AN!N86+AT!N86+CO!N86+VA!N86+OH!N86+MA!N86+BI!N86+AR!N86+LR!N86+LL!N86+AY!N86+MG!N86+RM!N86</f>
        <v>0</v>
      </c>
      <c r="O86" s="19">
        <f>AP!O86+TA!O86+AN!O86+AT!O86+CO!O86+VA!O86+OH!O86+MA!O86+BI!O86+AR!O86+LR!O86+LL!O86+AY!O86+MG!O86+RM!O86</f>
        <v>0</v>
      </c>
      <c r="P86" s="19">
        <f>AP!P86+TA!P86+AN!P86+AT!P86+CO!P86+VA!P86+OH!P86+MA!P86+BI!P86+AR!P86+LR!P86+LL!P86+AY!P86+MG!P86+RM!P86</f>
        <v>0</v>
      </c>
      <c r="Q86" s="19">
        <f>AP!Q86+TA!Q86+AN!Q86+AT!Q86+CO!Q86+VA!Q86+OH!Q86+MA!Q86+BI!Q86+AR!Q86+LR!Q86+LL!Q86+AY!Q86+MG!Q86+RM!Q86</f>
        <v>0</v>
      </c>
      <c r="R86" s="19">
        <f>AP!R86+TA!R86+AN!R86+AT!R86+CO!R86+VA!R86+OH!R86+MA!R86+BI!R86+AR!R86+LR!R86+LL!R86+AY!R86+MG!R86+RM!R86</f>
        <v>0</v>
      </c>
      <c r="S86" s="19">
        <f>AP!S86+TA!S86+AN!S86+AT!S86+CO!S86+VA!S86+OH!S86+MA!S86+BI!S86+AR!S86+LR!S86+LL!S86+AY!S86+MG!S86+RM!S86</f>
        <v>0</v>
      </c>
      <c r="T86" s="19">
        <f>AP!T86+TA!T86+AN!T86+AT!T86+CO!T86+VA!T86+OH!T86+MA!T86+BI!T86+AR!T86+LR!T86+LL!T86+AY!T86+MG!T86+RM!T86</f>
        <v>0</v>
      </c>
      <c r="U86" s="19">
        <f>AP!U86+TA!U86+AN!U86+AT!U86+CO!U86+VA!U86+OH!U86+MA!U86+BI!U86+AR!U86+LR!U86+LL!U86+AY!U86+MG!U86+RM!U86</f>
        <v>0</v>
      </c>
      <c r="V86" s="19">
        <f>AP!V86+TA!V86+AN!V86+AT!V86+CO!V86+VA!V86+OH!V86+MA!V86+BI!V86+AR!V86+LR!V86+LL!V86+AY!V86+MG!V86+RM!V86</f>
        <v>0</v>
      </c>
      <c r="W86" s="19">
        <f>AP!W86+TA!W86+AN!W86+AT!W86+CO!W86+VA!W86+OH!W86+MA!W86+BI!W86+AR!W86+LR!W86+LL!W86+AY!W86+MG!W86+RM!W86</f>
        <v>0</v>
      </c>
      <c r="X86" s="19">
        <f>AP!X86+TA!X86+AN!X86+AT!X86+CO!X86+VA!X86+OH!X86+MA!X86+BI!X86+AR!X86+LR!X86+LL!X86+AY!X86+MG!X86+RM!X86</f>
        <v>0</v>
      </c>
      <c r="Y86" s="19">
        <f>AP!Y86+TA!Y86+AN!Y86+AT!Y86+CO!Y86+VA!Y86+OH!Y86+MA!Y86+BI!Y86+AR!Y86+LR!Y86+LL!Y86+AY!Y86+MG!Y86+RM!Y86</f>
        <v>8965987</v>
      </c>
      <c r="Z86" s="19">
        <f>AP!Z86+TA!Z86+AN!Z86+AT!Z86+CO!Z86+VA!Z86+OH!Z86+MA!Z86+BI!Z86+AR!Z86+LR!Z86+LL!Z86+AY!Z86+MG!Z86+RM!Z86</f>
        <v>11493656.219999999</v>
      </c>
      <c r="AA86" s="19">
        <f>AP!AA86+TA!AA86+AN!AA86+AT!AA86+CO!AA86+VA!AA86+OH!AA86+MA!AA86+BI!AA86+AR!AA86+LR!AA86+LL!AA86+AY!AA86+MG!AA86+RM!AA86</f>
        <v>16303383.390000001</v>
      </c>
      <c r="AB86" s="19">
        <f>AP!AB86+TA!AB86+AN!AB86+AT!AB86+CO!AB86+VA!AB86+OH!AB86+MA!AB86+BI!AB86+AR!AB86+LR!AB86+LL!AB86+AY!AB86+MG!AB86+RM!AB86</f>
        <v>12518133.73</v>
      </c>
      <c r="AC86" s="19">
        <f>AP!AC86+TA!AC86+AN!AC86+AT!AC86+CO!AC86+VA!AC86+OH!AC86+MA!AC86+BI!AC86+AR!AC86+LR!AC86+LL!AC86+AY!AC86+MG!AC86+RM!AC86</f>
        <v>12380010.469999999</v>
      </c>
      <c r="AD86" s="19">
        <f>AP!AD86+TA!AD86+AN!AD86+AT!AD86+CO!AD86+VA!AD86+OH!AD86+MA!AD86+BI!AD86+AR!AD86+LR!AD86+LL!AD86+AY!AD86+MG!AD86+RM!AD86</f>
        <v>9282372.8300000001</v>
      </c>
      <c r="AE86" s="19">
        <v>7185079.3949999996</v>
      </c>
      <c r="AF86" s="19">
        <v>7566194.7999999998</v>
      </c>
      <c r="AG86" s="19">
        <v>7338340</v>
      </c>
      <c r="AH86" s="19">
        <v>7910709.1600000001</v>
      </c>
      <c r="AI86" s="24">
        <f>AP!AI86+TA!AI86+AN!AI86+AT!AI86+CO!AI86+VA!AI86+OH!AI86+MA!AI86+ÑU!AI86+BI!AI86+AR!AI86+LR!AI86+LL!AI86+AY!AI86+MG!AI86+RM!AI86</f>
        <v>138780</v>
      </c>
      <c r="AJ86" s="24">
        <f>AP!AJ86+TA!AJ86+AN!AJ86+AT!AJ86+CO!AJ86+VA!AJ86+OH!AJ86+MA!AJ86+ÑU!AJ86+BI!AJ86+AR!AJ86+LR!AJ86+LL!AJ86+AY!AJ86+MG!AJ86+RM!AJ86</f>
        <v>276860</v>
      </c>
    </row>
    <row r="87" spans="1:36" ht="18.75" customHeight="1" x14ac:dyDescent="0.2">
      <c r="A87" s="158"/>
      <c r="B87" s="147" t="s">
        <v>71</v>
      </c>
      <c r="C87" s="10" t="s">
        <v>0</v>
      </c>
      <c r="D87" s="18">
        <f>AP!D87+TA!D87+AN!D87+AT!D87+CO!D87+VA!D87+OH!D87+MA!D87+BI!D87+AR!D87+LR!D87+LL!D87+AY!D87+MG!D87+RM!D87</f>
        <v>0</v>
      </c>
      <c r="E87" s="18">
        <f>AP!E87+TA!E87+AN!E87+AT!E87+CO!E87+VA!E87+OH!E87+MA!E87+BI!E87+AR!E87+LR!E87+LL!E87+AY!E87+MG!E87+RM!E87</f>
        <v>0</v>
      </c>
      <c r="F87" s="18">
        <f>AP!F87+TA!F87+AN!F87+AT!F87+CO!F87+VA!F87+OH!F87+MA!F87+BI!F87+AR!F87+LR!F87+LL!F87+AY!F87+MG!F87+RM!F87</f>
        <v>0</v>
      </c>
      <c r="G87" s="18">
        <f>AP!G87+TA!G87+AN!G87+AT!G87+CO!G87+VA!G87+OH!G87+MA!G87+BI!G87+AR!G87+LR!G87+LL!G87+AY!G87+MG!G87+RM!G87</f>
        <v>0</v>
      </c>
      <c r="H87" s="18">
        <f>AP!H87+TA!H87+AN!H87+AT!H87+CO!H87+VA!H87+OH!H87+MA!H87+BI!H87+AR!H87+LR!H87+LL!H87+AY!H87+MG!H87+RM!H87</f>
        <v>0</v>
      </c>
      <c r="I87" s="18">
        <f>AP!I87+TA!I87+AN!I87+AT!I87+CO!I87+VA!I87+OH!I87+MA!I87+BI!I87+AR!I87+LR!I87+LL!I87+AY!I87+MG!I87+RM!I87</f>
        <v>0</v>
      </c>
      <c r="J87" s="18">
        <f>AP!J87+TA!J87+AN!J87+AT!J87+CO!J87+VA!J87+OH!J87+MA!J87+BI!J87+AR!J87+LR!J87+LL!J87+AY!J87+MG!J87+RM!J87</f>
        <v>0</v>
      </c>
      <c r="K87" s="18">
        <f>AP!K87+TA!K87+AN!K87+AT!K87+CO!K87+VA!K87+OH!K87+MA!K87+BI!K87+AR!K87+LR!K87+LL!K87+AY!K87+MG!K87+RM!K87</f>
        <v>0</v>
      </c>
      <c r="L87" s="18">
        <f>AP!L87+TA!L87+AN!L87+AT!L87+CO!L87+VA!L87+OH!L87+MA!L87+BI!L87+AR!L87+LR!L87+LL!L87+AY!L87+MG!L87+RM!L87</f>
        <v>0</v>
      </c>
      <c r="M87" s="18">
        <f>AP!M87+TA!M87+AN!M87+AT!M87+CO!M87+VA!M87+OH!M87+MA!M87+BI!M87+AR!M87+LR!M87+LL!M87+AY!M87+MG!M87+RM!M87</f>
        <v>0</v>
      </c>
      <c r="N87" s="18">
        <f>AP!N87+TA!N87+AN!N87+AT!N87+CO!N87+VA!N87+OH!N87+MA!N87+BI!N87+AR!N87+LR!N87+LL!N87+AY!N87+MG!N87+RM!N87</f>
        <v>0</v>
      </c>
      <c r="O87" s="18">
        <f>AP!O87+TA!O87+AN!O87+AT!O87+CO!O87+VA!O87+OH!O87+MA!O87+BI!O87+AR!O87+LR!O87+LL!O87+AY!O87+MG!O87+RM!O87</f>
        <v>0</v>
      </c>
      <c r="P87" s="18">
        <f>AP!P87+TA!P87+AN!P87+AT!P87+CO!P87+VA!P87+OH!P87+MA!P87+BI!P87+AR!P87+LR!P87+LL!P87+AY!P87+MG!P87+RM!P87</f>
        <v>0</v>
      </c>
      <c r="Q87" s="18">
        <f>AP!Q87+TA!Q87+AN!Q87+AT!Q87+CO!Q87+VA!Q87+OH!Q87+MA!Q87+BI!Q87+AR!Q87+LR!Q87+LL!Q87+AY!Q87+MG!Q87+RM!Q87</f>
        <v>0</v>
      </c>
      <c r="R87" s="18">
        <f>AP!R87+TA!R87+AN!R87+AT!R87+CO!R87+VA!R87+OH!R87+MA!R87+BI!R87+AR!R87+LR!R87+LL!R87+AY!R87+MG!R87+RM!R87</f>
        <v>0</v>
      </c>
      <c r="S87" s="18">
        <f>AP!S87+TA!S87+AN!S87+AT!S87+CO!S87+VA!S87+OH!S87+MA!S87+BI!S87+AR!S87+LR!S87+LL!S87+AY!S87+MG!S87+RM!S87</f>
        <v>0</v>
      </c>
      <c r="T87" s="18">
        <f>AP!T87+TA!T87+AN!T87+AT!T87+CO!T87+VA!T87+OH!T87+MA!T87+BI!T87+AR!T87+LR!T87+LL!T87+AY!T87+MG!T87+RM!T87</f>
        <v>0</v>
      </c>
      <c r="U87" s="18">
        <f>AP!U87+TA!U87+AN!U87+AT!U87+CO!U87+VA!U87+OH!U87+MA!U87+BI!U87+AR!U87+LR!U87+LL!U87+AY!U87+MG!U87+RM!U87</f>
        <v>0</v>
      </c>
      <c r="V87" s="18">
        <f>AP!V87+TA!V87+AN!V87+AT!V87+CO!V87+VA!V87+OH!V87+MA!V87+BI!V87+AR!V87+LR!V87+LL!V87+AY!V87+MG!V87+RM!V87</f>
        <v>0</v>
      </c>
      <c r="W87" s="18">
        <f>AP!W87+TA!W87+AN!W87+AT!W87+CO!W87+VA!W87+OH!W87+MA!W87+BI!W87+AR!W87+LR!W87+LL!W87+AY!W87+MG!W87+RM!W87</f>
        <v>0</v>
      </c>
      <c r="X87" s="18">
        <f>AP!X87+TA!X87+AN!X87+AT!X87+CO!X87+VA!X87+OH!X87+MA!X87+BI!X87+AR!X87+LR!X87+LL!X87+AY!X87+MG!X87+RM!X87</f>
        <v>0</v>
      </c>
      <c r="Y87" s="18">
        <f>AP!Y87+TA!Y87+AN!Y87+AT!Y87+CO!Y87+VA!Y87+OH!Y87+MA!Y87+BI!Y87+AR!Y87+LR!Y87+LL!Y87+AY!Y87+MG!Y87+RM!Y87</f>
        <v>0</v>
      </c>
      <c r="Z87" s="18">
        <f>AP!Z87+TA!Z87+AN!Z87+AT!Z87+CO!Z87+VA!Z87+OH!Z87+MA!Z87+BI!Z87+AR!Z87+LR!Z87+LL!Z87+AY!Z87+MG!Z87+RM!Z87</f>
        <v>0</v>
      </c>
      <c r="AA87" s="18">
        <f>AP!AA87+TA!AA87+AN!AA87+AT!AA87+CO!AA87+VA!AA87+OH!AA87+MA!AA87+BI!AA87+AR!AA87+LR!AA87+LL!AA87+AY!AA87+MG!AA87+RM!AA87</f>
        <v>0</v>
      </c>
      <c r="AB87" s="18">
        <f>AP!AB87+TA!AB87+AN!AB87+AT!AB87+CO!AB87+VA!AB87+OH!AB87+MA!AB87+BI!AB87+AR!AB87+LR!AB87+LL!AB87+AY!AB87+MG!AB87+RM!AB87</f>
        <v>0</v>
      </c>
      <c r="AC87" s="18">
        <f>AP!AC87+TA!AC87+AN!AC87+AT!AC87+CO!AC87+VA!AC87+OH!AC87+MA!AC87+BI!AC87+AR!AC87+LR!AC87+LL!AC87+AY!AC87+MG!AC87+RM!AC87</f>
        <v>50462</v>
      </c>
      <c r="AD87" s="18">
        <f>AP!AD87+TA!AD87+AN!AD87+AT!AD87+CO!AD87+VA!AD87+OH!AD87+MA!AD87+BI!AD87+AR!AD87+LR!AD87+LL!AD87+AY!AD87+MG!AD87+RM!AD87</f>
        <v>0</v>
      </c>
      <c r="AE87" s="18">
        <v>0</v>
      </c>
      <c r="AF87" s="18">
        <v>0</v>
      </c>
      <c r="AG87" s="18">
        <v>0</v>
      </c>
      <c r="AH87" s="18">
        <v>0</v>
      </c>
      <c r="AI87" s="23">
        <f>AP!AI87+TA!AI87+AN!AI87+AT!AI87+CO!AI87+VA!AI87+OH!AI87+MA!AI87+ÑU!AI87+BI!AI87+AR!AI87+LR!AI87+LL!AI87+AY!AI87+MG!AI87+RM!AI87</f>
        <v>0</v>
      </c>
      <c r="AJ87" s="23">
        <f>AP!AJ87+TA!AJ87+AN!AJ87+AT!AJ87+CO!AJ87+VA!AJ87+OH!AJ87+MA!AJ87+ÑU!AJ87+BI!AJ87+AR!AJ87+LR!AJ87+LL!AJ87+AY!AJ87+MG!AJ87+RM!AJ87</f>
        <v>0</v>
      </c>
    </row>
    <row r="88" spans="1:36" ht="18.75" customHeight="1" x14ac:dyDescent="0.2">
      <c r="A88" s="158"/>
      <c r="B88" s="148"/>
      <c r="C88" s="11" t="s">
        <v>3</v>
      </c>
      <c r="D88" s="19">
        <f>AP!D88+TA!D88+AN!D88+AT!D88+CO!D88+VA!D88+OH!D88+MA!D88+BI!D88+AR!D88+LR!D88+LL!D88+AY!D88+MG!D88+RM!D88</f>
        <v>0</v>
      </c>
      <c r="E88" s="19">
        <f>AP!E88+TA!E88+AN!E88+AT!E88+CO!E88+VA!E88+OH!E88+MA!E88+BI!E88+AR!E88+LR!E88+LL!E88+AY!E88+MG!E88+RM!E88</f>
        <v>0</v>
      </c>
      <c r="F88" s="19">
        <f>AP!F88+TA!F88+AN!F88+AT!F88+CO!F88+VA!F88+OH!F88+MA!F88+BI!F88+AR!F88+LR!F88+LL!F88+AY!F88+MG!F88+RM!F88</f>
        <v>0</v>
      </c>
      <c r="G88" s="19">
        <f>AP!G88+TA!G88+AN!G88+AT!G88+CO!G88+VA!G88+OH!G88+MA!G88+BI!G88+AR!G88+LR!G88+LL!G88+AY!G88+MG!G88+RM!G88</f>
        <v>0</v>
      </c>
      <c r="H88" s="19">
        <f>AP!H88+TA!H88+AN!H88+AT!H88+CO!H88+VA!H88+OH!H88+MA!H88+BI!H88+AR!H88+LR!H88+LL!H88+AY!H88+MG!H88+RM!H88</f>
        <v>0</v>
      </c>
      <c r="I88" s="19">
        <f>AP!I88+TA!I88+AN!I88+AT!I88+CO!I88+VA!I88+OH!I88+MA!I88+BI!I88+AR!I88+LR!I88+LL!I88+AY!I88+MG!I88+RM!I88</f>
        <v>0</v>
      </c>
      <c r="J88" s="19">
        <f>AP!J88+TA!J88+AN!J88+AT!J88+CO!J88+VA!J88+OH!J88+MA!J88+BI!J88+AR!J88+LR!J88+LL!J88+AY!J88+MG!J88+RM!J88</f>
        <v>0</v>
      </c>
      <c r="K88" s="19">
        <f>AP!K88+TA!K88+AN!K88+AT!K88+CO!K88+VA!K88+OH!K88+MA!K88+BI!K88+AR!K88+LR!K88+LL!K88+AY!K88+MG!K88+RM!K88</f>
        <v>0</v>
      </c>
      <c r="L88" s="19">
        <f>AP!L88+TA!L88+AN!L88+AT!L88+CO!L88+VA!L88+OH!L88+MA!L88+BI!L88+AR!L88+LR!L88+LL!L88+AY!L88+MG!L88+RM!L88</f>
        <v>0</v>
      </c>
      <c r="M88" s="19">
        <f>AP!M88+TA!M88+AN!M88+AT!M88+CO!M88+VA!M88+OH!M88+MA!M88+BI!M88+AR!M88+LR!M88+LL!M88+AY!M88+MG!M88+RM!M88</f>
        <v>0</v>
      </c>
      <c r="N88" s="19">
        <f>AP!N88+TA!N88+AN!N88+AT!N88+CO!N88+VA!N88+OH!N88+MA!N88+BI!N88+AR!N88+LR!N88+LL!N88+AY!N88+MG!N88+RM!N88</f>
        <v>0</v>
      </c>
      <c r="O88" s="19">
        <f>AP!O88+TA!O88+AN!O88+AT!O88+CO!O88+VA!O88+OH!O88+MA!O88+BI!O88+AR!O88+LR!O88+LL!O88+AY!O88+MG!O88+RM!O88</f>
        <v>0</v>
      </c>
      <c r="P88" s="19">
        <f>AP!P88+TA!P88+AN!P88+AT!P88+CO!P88+VA!P88+OH!P88+MA!P88+BI!P88+AR!P88+LR!P88+LL!P88+AY!P88+MG!P88+RM!P88</f>
        <v>0</v>
      </c>
      <c r="Q88" s="19">
        <f>AP!Q88+TA!Q88+AN!Q88+AT!Q88+CO!Q88+VA!Q88+OH!Q88+MA!Q88+BI!Q88+AR!Q88+LR!Q88+LL!Q88+AY!Q88+MG!Q88+RM!Q88</f>
        <v>0</v>
      </c>
      <c r="R88" s="19">
        <f>AP!R88+TA!R88+AN!R88+AT!R88+CO!R88+VA!R88+OH!R88+MA!R88+BI!R88+AR!R88+LR!R88+LL!R88+AY!R88+MG!R88+RM!R88</f>
        <v>0</v>
      </c>
      <c r="S88" s="19">
        <f>AP!S88+TA!S88+AN!S88+AT!S88+CO!S88+VA!S88+OH!S88+MA!S88+BI!S88+AR!S88+LR!S88+LL!S88+AY!S88+MG!S88+RM!S88</f>
        <v>0</v>
      </c>
      <c r="T88" s="19">
        <f>AP!T88+TA!T88+AN!T88+AT!T88+CO!T88+VA!T88+OH!T88+MA!T88+BI!T88+AR!T88+LR!T88+LL!T88+AY!T88+MG!T88+RM!T88</f>
        <v>0</v>
      </c>
      <c r="U88" s="19">
        <f>AP!U88+TA!U88+AN!U88+AT!U88+CO!U88+VA!U88+OH!U88+MA!U88+BI!U88+AR!U88+LR!U88+LL!U88+AY!U88+MG!U88+RM!U88</f>
        <v>0</v>
      </c>
      <c r="V88" s="19">
        <f>AP!V88+TA!V88+AN!V88+AT!V88+CO!V88+VA!V88+OH!V88+MA!V88+BI!V88+AR!V88+LR!V88+LL!V88+AY!V88+MG!V88+RM!V88</f>
        <v>0</v>
      </c>
      <c r="W88" s="19">
        <f>AP!W88+TA!W88+AN!W88+AT!W88+CO!W88+VA!W88+OH!W88+MA!W88+BI!W88+AR!W88+LR!W88+LL!W88+AY!W88+MG!W88+RM!W88</f>
        <v>0</v>
      </c>
      <c r="X88" s="19">
        <f>AP!X88+TA!X88+AN!X88+AT!X88+CO!X88+VA!X88+OH!X88+MA!X88+BI!X88+AR!X88+LR!X88+LL!X88+AY!X88+MG!X88+RM!X88</f>
        <v>0</v>
      </c>
      <c r="Y88" s="19">
        <f>AP!Y88+TA!Y88+AN!Y88+AT!Y88+CO!Y88+VA!Y88+OH!Y88+MA!Y88+BI!Y88+AR!Y88+LR!Y88+LL!Y88+AY!Y88+MG!Y88+RM!Y88</f>
        <v>0</v>
      </c>
      <c r="Z88" s="19">
        <f>AP!Z88+TA!Z88+AN!Z88+AT!Z88+CO!Z88+VA!Z88+OH!Z88+MA!Z88+BI!Z88+AR!Z88+LR!Z88+LL!Z88+AY!Z88+MG!Z88+RM!Z88</f>
        <v>0</v>
      </c>
      <c r="AA88" s="19">
        <f>AP!AA88+TA!AA88+AN!AA88+AT!AA88+CO!AA88+VA!AA88+OH!AA88+MA!AA88+BI!AA88+AR!AA88+LR!AA88+LL!AA88+AY!AA88+MG!AA88+RM!AA88</f>
        <v>0</v>
      </c>
      <c r="AB88" s="19">
        <f>AP!AB88+TA!AB88+AN!AB88+AT!AB88+CO!AB88+VA!AB88+OH!AB88+MA!AB88+BI!AB88+AR!AB88+LR!AB88+LL!AB88+AY!AB88+MG!AB88+RM!AB88</f>
        <v>0</v>
      </c>
      <c r="AC88" s="19">
        <f>AP!AC88+TA!AC88+AN!AC88+AT!AC88+CO!AC88+VA!AC88+OH!AC88+MA!AC88+BI!AC88+AR!AC88+LR!AC88+LL!AC88+AY!AC88+MG!AC88+RM!AC88</f>
        <v>20992192</v>
      </c>
      <c r="AD88" s="19">
        <f>AP!AD88+TA!AD88+AN!AD88+AT!AD88+CO!AD88+VA!AD88+OH!AD88+MA!AD88+BI!AD88+AR!AD88+LR!AD88+LL!AD88+AY!AD88+MG!AD88+RM!AD88</f>
        <v>0</v>
      </c>
      <c r="AE88" s="19">
        <v>0</v>
      </c>
      <c r="AF88" s="19">
        <v>0</v>
      </c>
      <c r="AG88" s="19">
        <v>0</v>
      </c>
      <c r="AH88" s="19">
        <v>0</v>
      </c>
      <c r="AI88" s="24">
        <f>AP!AI88+TA!AI88+AN!AI88+AT!AI88+CO!AI88+VA!AI88+OH!AI88+MA!AI88+ÑU!AI88+BI!AI88+AR!AI88+LR!AI88+LL!AI88+AY!AI88+MG!AI88+RM!AI88</f>
        <v>0</v>
      </c>
      <c r="AJ88" s="24">
        <f>AP!AJ88+TA!AJ88+AN!AJ88+AT!AJ88+CO!AJ88+VA!AJ88+OH!AJ88+MA!AJ88+ÑU!AJ88+BI!AJ88+AR!AJ88+LR!AJ88+LL!AJ88+AY!AJ88+MG!AJ88+RM!AJ88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18">
        <f>AP!D89+TA!D89+AN!D89+AT!D89+CO!D89+VA!D89+OH!D89+MA!D89+BI!D89+AR!D89+LR!D89+LL!D89+AY!D89+MG!D89+RM!D89</f>
        <v>0</v>
      </c>
      <c r="E89" s="18">
        <f>AP!E89+TA!E89+AN!E89+AT!E89+CO!E89+VA!E89+OH!E89+MA!E89+BI!E89+AR!E89+LR!E89+LL!E89+AY!E89+MG!E89+RM!E89</f>
        <v>0</v>
      </c>
      <c r="F89" s="18">
        <f>AP!F89+TA!F89+AN!F89+AT!F89+CO!F89+VA!F89+OH!F89+MA!F89+BI!F89+AR!F89+LR!F89+LL!F89+AY!F89+MG!F89+RM!F89</f>
        <v>0</v>
      </c>
      <c r="G89" s="18">
        <f>AP!G89+TA!G89+AN!G89+AT!G89+CO!G89+VA!G89+OH!G89+MA!G89+BI!G89+AR!G89+LR!G89+LL!G89+AY!G89+MG!G89+RM!G89</f>
        <v>0</v>
      </c>
      <c r="H89" s="18">
        <f>AP!H89+TA!H89+AN!H89+AT!H89+CO!H89+VA!H89+OH!H89+MA!H89+BI!H89+AR!H89+LR!H89+LL!H89+AY!H89+MG!H89+RM!H89</f>
        <v>0</v>
      </c>
      <c r="I89" s="18">
        <f>AP!I89+TA!I89+AN!I89+AT!I89+CO!I89+VA!I89+OH!I89+MA!I89+BI!I89+AR!I89+LR!I89+LL!I89+AY!I89+MG!I89+RM!I89</f>
        <v>0</v>
      </c>
      <c r="J89" s="18">
        <f>AP!J89+TA!J89+AN!J89+AT!J89+CO!J89+VA!J89+OH!J89+MA!J89+BI!J89+AR!J89+LR!J89+LL!J89+AY!J89+MG!J89+RM!J89</f>
        <v>0</v>
      </c>
      <c r="K89" s="18">
        <f>AP!K89+TA!K89+AN!K89+AT!K89+CO!K89+VA!K89+OH!K89+MA!K89+BI!K89+AR!K89+LR!K89+LL!K89+AY!K89+MG!K89+RM!K89</f>
        <v>0</v>
      </c>
      <c r="L89" s="18">
        <f>AP!L89+TA!L89+AN!L89+AT!L89+CO!L89+VA!L89+OH!L89+MA!L89+BI!L89+AR!L89+LR!L89+LL!L89+AY!L89+MG!L89+RM!L89</f>
        <v>0</v>
      </c>
      <c r="M89" s="18">
        <f>AP!M89+TA!M89+AN!M89+AT!M89+CO!M89+VA!M89+OH!M89+MA!M89+BI!M89+AR!M89+LR!M89+LL!M89+AY!M89+MG!M89+RM!M89</f>
        <v>0</v>
      </c>
      <c r="N89" s="18">
        <f>AP!N89+TA!N89+AN!N89+AT!N89+CO!N89+VA!N89+OH!N89+MA!N89+BI!N89+AR!N89+LR!N89+LL!N89+AY!N89+MG!N89+RM!N89</f>
        <v>0</v>
      </c>
      <c r="O89" s="18">
        <f>AP!O89+TA!O89+AN!O89+AT!O89+CO!O89+VA!O89+OH!O89+MA!O89+BI!O89+AR!O89+LR!O89+LL!O89+AY!O89+MG!O89+RM!O89</f>
        <v>0</v>
      </c>
      <c r="P89" s="18">
        <f>AP!P89+TA!P89+AN!P89+AT!P89+CO!P89+VA!P89+OH!P89+MA!P89+BI!P89+AR!P89+LR!P89+LL!P89+AY!P89+MG!P89+RM!P89</f>
        <v>0</v>
      </c>
      <c r="Q89" s="18">
        <f>AP!Q89+TA!Q89+AN!Q89+AT!Q89+CO!Q89+VA!Q89+OH!Q89+MA!Q89+BI!Q89+AR!Q89+LR!Q89+LL!Q89+AY!Q89+MG!Q89+RM!Q89</f>
        <v>0</v>
      </c>
      <c r="R89" s="18">
        <f>AP!R89+TA!R89+AN!R89+AT!R89+CO!R89+VA!R89+OH!R89+MA!R89+BI!R89+AR!R89+LR!R89+LL!R89+AY!R89+MG!R89+RM!R89</f>
        <v>0</v>
      </c>
      <c r="S89" s="18">
        <f>AP!S89+TA!S89+AN!S89+AT!S89+CO!S89+VA!S89+OH!S89+MA!S89+BI!S89+AR!S89+LR!S89+LL!S89+AY!S89+MG!S89+RM!S89</f>
        <v>0</v>
      </c>
      <c r="T89" s="18">
        <f>AP!T89+TA!T89+AN!T89+AT!T89+CO!T89+VA!T89+OH!T89+MA!T89+BI!T89+AR!T89+LR!T89+LL!T89+AY!T89+MG!T89+RM!T89</f>
        <v>0</v>
      </c>
      <c r="U89" s="18">
        <f>AP!U89+TA!U89+AN!U89+AT!U89+CO!U89+VA!U89+OH!U89+MA!U89+BI!U89+AR!U89+LR!U89+LL!U89+AY!U89+MG!U89+RM!U89</f>
        <v>0</v>
      </c>
      <c r="V89" s="18">
        <f>AP!V89+TA!V89+AN!V89+AT!V89+CO!V89+VA!V89+OH!V89+MA!V89+BI!V89+AR!V89+LR!V89+LL!V89+AY!V89+MG!V89+RM!V89</f>
        <v>0</v>
      </c>
      <c r="W89" s="18">
        <f>AP!W89+TA!W89+AN!W89+AT!W89+CO!W89+VA!W89+OH!W89+MA!W89+BI!W89+AR!W89+LR!W89+LL!W89+AY!W89+MG!W89+RM!W89</f>
        <v>0</v>
      </c>
      <c r="X89" s="18">
        <f>AP!X89+TA!X89+AN!X89+AT!X89+CO!X89+VA!X89+OH!X89+MA!X89+BI!X89+AR!X89+LR!X89+LL!X89+AY!X89+MG!X89+RM!X89</f>
        <v>0</v>
      </c>
      <c r="Y89" s="18">
        <f>AP!Y89+TA!Y89+AN!Y89+AT!Y89+CO!Y89+VA!Y89+OH!Y89+MA!Y89+BI!Y89+AR!Y89+LR!Y89+LL!Y89+AY!Y89+MG!Y89+RM!Y89</f>
        <v>0</v>
      </c>
      <c r="Z89" s="18">
        <f>AP!Z89+TA!Z89+AN!Z89+AT!Z89+CO!Z89+VA!Z89+OH!Z89+MA!Z89+BI!Z89+AR!Z89+LR!Z89+LL!Z89+AY!Z89+MG!Z89+RM!Z89</f>
        <v>0</v>
      </c>
      <c r="AA89" s="18">
        <f>AP!AA89+TA!AA89+AN!AA89+AT!AA89+CO!AA89+VA!AA89+OH!AA89+MA!AA89+BI!AA89+AR!AA89+LR!AA89+LL!AA89+AY!AA89+MG!AA89+RM!AA89</f>
        <v>0</v>
      </c>
      <c r="AB89" s="18">
        <f>AP!AB89+TA!AB89+AN!AB89+AT!AB89+CO!AB89+VA!AB89+OH!AB89+MA!AB89+BI!AB89+AR!AB89+LR!AB89+LL!AB89+AY!AB89+MG!AB89+RM!AB89</f>
        <v>0</v>
      </c>
      <c r="AC89" s="18">
        <f>AP!AC89+TA!AC89+AN!AC89+AT!AC89+CO!AC89+VA!AC89+OH!AC89+MA!AC89+BI!AC89+AR!AC89+LR!AC89+LL!AC89+AY!AC89+MG!AC89+RM!AC89</f>
        <v>0</v>
      </c>
      <c r="AD89" s="18">
        <f>AP!AD89+TA!AD89+AN!AD89+AT!AD89+CO!AD89+VA!AD89+OH!AD89+MA!AD89+BI!AD89+AR!AD89+LR!AD89+LL!AD89+AY!AD89+MG!AD89+RM!AD89</f>
        <v>37438</v>
      </c>
      <c r="AE89" s="18">
        <v>32206</v>
      </c>
      <c r="AF89" s="18">
        <v>24840</v>
      </c>
      <c r="AG89" s="18">
        <v>39870</v>
      </c>
      <c r="AH89" s="18">
        <v>49900</v>
      </c>
      <c r="AI89" s="23">
        <f>AP!AI89+TA!AI89+AN!AI89+AT!AI89+CO!AI89+VA!AI89+OH!AI89+MA!AI89+ÑU!AI89+BI!AI89+AR!AI89+LR!AI89+LL!AI89+AY!AI89+MG!AI89+RM!AI89</f>
        <v>0</v>
      </c>
      <c r="AJ89" s="23">
        <f>AP!AJ89+TA!AJ89+AN!AJ89+AT!AJ89+CO!AJ89+VA!AJ89+OH!AJ89+MA!AJ89+ÑU!AJ89+BI!AJ89+AR!AJ89+LR!AJ89+LL!AJ89+AY!AJ89+MG!AJ89+RM!AJ89</f>
        <v>0</v>
      </c>
    </row>
    <row r="90" spans="1:36" ht="12.75" customHeight="1" x14ac:dyDescent="0.2">
      <c r="A90" s="159"/>
      <c r="B90" s="148"/>
      <c r="C90" s="11" t="s">
        <v>3</v>
      </c>
      <c r="D90" s="19">
        <f>AP!D90+TA!D90+AN!D90+AT!D90+CO!D90+VA!D90+OH!D90+MA!D90+BI!D90+AR!D90+LR!D90+LL!D90+AY!D90+MG!D90+RM!D90</f>
        <v>0</v>
      </c>
      <c r="E90" s="19">
        <f>AP!E90+TA!E90+AN!E90+AT!E90+CO!E90+VA!E90+OH!E90+MA!E90+BI!E90+AR!E90+LR!E90+LL!E90+AY!E90+MG!E90+RM!E90</f>
        <v>0</v>
      </c>
      <c r="F90" s="19">
        <f>AP!F90+TA!F90+AN!F90+AT!F90+CO!F90+VA!F90+OH!F90+MA!F90+BI!F90+AR!F90+LR!F90+LL!F90+AY!F90+MG!F90+RM!F90</f>
        <v>0</v>
      </c>
      <c r="G90" s="19">
        <f>AP!G90+TA!G90+AN!G90+AT!G90+CO!G90+VA!G90+OH!G90+MA!G90+BI!G90+AR!G90+LR!G90+LL!G90+AY!G90+MG!G90+RM!G90</f>
        <v>0</v>
      </c>
      <c r="H90" s="19">
        <f>AP!H90+TA!H90+AN!H90+AT!H90+CO!H90+VA!H90+OH!H90+MA!H90+BI!H90+AR!H90+LR!H90+LL!H90+AY!H90+MG!H90+RM!H90</f>
        <v>0</v>
      </c>
      <c r="I90" s="19">
        <f>AP!I90+TA!I90+AN!I90+AT!I90+CO!I90+VA!I90+OH!I90+MA!I90+BI!I90+AR!I90+LR!I90+LL!I90+AY!I90+MG!I90+RM!I90</f>
        <v>0</v>
      </c>
      <c r="J90" s="19">
        <f>AP!J90+TA!J90+AN!J90+AT!J90+CO!J90+VA!J90+OH!J90+MA!J90+BI!J90+AR!J90+LR!J90+LL!J90+AY!J90+MG!J90+RM!J90</f>
        <v>0</v>
      </c>
      <c r="K90" s="19">
        <f>AP!K90+TA!K90+AN!K90+AT!K90+CO!K90+VA!K90+OH!K90+MA!K90+BI!K90+AR!K90+LR!K90+LL!K90+AY!K90+MG!K90+RM!K90</f>
        <v>0</v>
      </c>
      <c r="L90" s="19">
        <f>AP!L90+TA!L90+AN!L90+AT!L90+CO!L90+VA!L90+OH!L90+MA!L90+BI!L90+AR!L90+LR!L90+LL!L90+AY!L90+MG!L90+RM!L90</f>
        <v>0</v>
      </c>
      <c r="M90" s="19">
        <f>AP!M90+TA!M90+AN!M90+AT!M90+CO!M90+VA!M90+OH!M90+MA!M90+BI!M90+AR!M90+LR!M90+LL!M90+AY!M90+MG!M90+RM!M90</f>
        <v>0</v>
      </c>
      <c r="N90" s="19">
        <f>AP!N90+TA!N90+AN!N90+AT!N90+CO!N90+VA!N90+OH!N90+MA!N90+BI!N90+AR!N90+LR!N90+LL!N90+AY!N90+MG!N90+RM!N90</f>
        <v>0</v>
      </c>
      <c r="O90" s="19">
        <f>AP!O90+TA!O90+AN!O90+AT!O90+CO!O90+VA!O90+OH!O90+MA!O90+BI!O90+AR!O90+LR!O90+LL!O90+AY!O90+MG!O90+RM!O90</f>
        <v>0</v>
      </c>
      <c r="P90" s="19">
        <f>AP!P90+TA!P90+AN!P90+AT!P90+CO!P90+VA!P90+OH!P90+MA!P90+BI!P90+AR!P90+LR!P90+LL!P90+AY!P90+MG!P90+RM!P90</f>
        <v>0</v>
      </c>
      <c r="Q90" s="19">
        <f>AP!Q90+TA!Q90+AN!Q90+AT!Q90+CO!Q90+VA!Q90+OH!Q90+MA!Q90+BI!Q90+AR!Q90+LR!Q90+LL!Q90+AY!Q90+MG!Q90+RM!Q90</f>
        <v>0</v>
      </c>
      <c r="R90" s="19">
        <f>AP!R90+TA!R90+AN!R90+AT!R90+CO!R90+VA!R90+OH!R90+MA!R90+BI!R90+AR!R90+LR!R90+LL!R90+AY!R90+MG!R90+RM!R90</f>
        <v>0</v>
      </c>
      <c r="S90" s="19">
        <f>AP!S90+TA!S90+AN!S90+AT!S90+CO!S90+VA!S90+OH!S90+MA!S90+BI!S90+AR!S90+LR!S90+LL!S90+AY!S90+MG!S90+RM!S90</f>
        <v>0</v>
      </c>
      <c r="T90" s="19">
        <f>AP!T90+TA!T90+AN!T90+AT!T90+CO!T90+VA!T90+OH!T90+MA!T90+BI!T90+AR!T90+LR!T90+LL!T90+AY!T90+MG!T90+RM!T90</f>
        <v>0</v>
      </c>
      <c r="U90" s="19">
        <f>AP!U90+TA!U90+AN!U90+AT!U90+CO!U90+VA!U90+OH!U90+MA!U90+BI!U90+AR!U90+LR!U90+LL!U90+AY!U90+MG!U90+RM!U90</f>
        <v>0</v>
      </c>
      <c r="V90" s="19">
        <f>AP!V90+TA!V90+AN!V90+AT!V90+CO!V90+VA!V90+OH!V90+MA!V90+BI!V90+AR!V90+LR!V90+LL!V90+AY!V90+MG!V90+RM!V90</f>
        <v>0</v>
      </c>
      <c r="W90" s="19">
        <f>AP!W90+TA!W90+AN!W90+AT!W90+CO!W90+VA!W90+OH!W90+MA!W90+BI!W90+AR!W90+LR!W90+LL!W90+AY!W90+MG!W90+RM!W90</f>
        <v>0</v>
      </c>
      <c r="X90" s="19">
        <f>AP!X90+TA!X90+AN!X90+AT!X90+CO!X90+VA!X90+OH!X90+MA!X90+BI!X90+AR!X90+LR!X90+LL!X90+AY!X90+MG!X90+RM!X90</f>
        <v>0</v>
      </c>
      <c r="Y90" s="19">
        <f>AP!Y90+TA!Y90+AN!Y90+AT!Y90+CO!Y90+VA!Y90+OH!Y90+MA!Y90+BI!Y90+AR!Y90+LR!Y90+LL!Y90+AY!Y90+MG!Y90+RM!Y90</f>
        <v>0</v>
      </c>
      <c r="Z90" s="19">
        <f>AP!Z90+TA!Z90+AN!Z90+AT!Z90+CO!Z90+VA!Z90+OH!Z90+MA!Z90+BI!Z90+AR!Z90+LR!Z90+LL!Z90+AY!Z90+MG!Z90+RM!Z90</f>
        <v>0</v>
      </c>
      <c r="AA90" s="19">
        <f>AP!AA90+TA!AA90+AN!AA90+AT!AA90+CO!AA90+VA!AA90+OH!AA90+MA!AA90+BI!AA90+AR!AA90+LR!AA90+LL!AA90+AY!AA90+MG!AA90+RM!AA90</f>
        <v>0</v>
      </c>
      <c r="AB90" s="19">
        <f>AP!AB90+TA!AB90+AN!AB90+AT!AB90+CO!AB90+VA!AB90+OH!AB90+MA!AB90+BI!AB90+AR!AB90+LR!AB90+LL!AB90+AY!AB90+MG!AB90+RM!AB90</f>
        <v>0</v>
      </c>
      <c r="AC90" s="19">
        <f>AP!AC90+TA!AC90+AN!AC90+AT!AC90+CO!AC90+VA!AC90+OH!AC90+MA!AC90+BI!AC90+AR!AC90+LR!AC90+LL!AC90+AY!AC90+MG!AC90+RM!AC90</f>
        <v>0</v>
      </c>
      <c r="AD90" s="19">
        <f>AP!AD90+TA!AD90+AN!AD90+AT!AD90+CO!AD90+VA!AD90+OH!AD90+MA!AD90+BI!AD90+AR!AD90+LR!AD90+LL!AD90+AY!AD90+MG!AD90+RM!AD90</f>
        <v>17408670</v>
      </c>
      <c r="AE90" s="19">
        <v>15007996</v>
      </c>
      <c r="AF90" s="19">
        <v>11575440</v>
      </c>
      <c r="AG90" s="19">
        <v>18579420</v>
      </c>
      <c r="AH90" s="19">
        <v>23303202</v>
      </c>
      <c r="AI90" s="24">
        <f>AP!AI90+TA!AI90+AN!AI90+AT!AI90+CO!AI90+VA!AI90+OH!AI90+MA!AI90+ÑU!AI90+BI!AI90+AR!AI90+LR!AI90+LL!AI90+AY!AI90+MG!AI90+RM!AI90</f>
        <v>0</v>
      </c>
      <c r="AJ90" s="24">
        <f>AP!AJ90+TA!AJ90+AN!AJ90+AT!AJ90+CO!AJ90+VA!AJ90+OH!AJ90+MA!AJ90+ÑU!AJ90+BI!AJ90+AR!AJ90+LR!AJ90+LL!AJ90+AY!AJ90+MG!AJ90+RM!AJ90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18">
        <f>AP!D91+TA!D91+AN!D91+AT!D91+CO!D91+VA!D91+OH!D91+MA!D91+BI!D91+AR!D91+LR!D91+LL!D91+AY!D91+MG!D91+RM!D91</f>
        <v>0</v>
      </c>
      <c r="E91" s="18">
        <f>AP!E91+TA!E91+AN!E91+AT!E91+CO!E91+VA!E91+OH!E91+MA!E91+BI!E91+AR!E91+LR!E91+LL!E91+AY!E91+MG!E91+RM!E91</f>
        <v>0</v>
      </c>
      <c r="F91" s="18">
        <f>AP!F91+TA!F91+AN!F91+AT!F91+CO!F91+VA!F91+OH!F91+MA!F91+BI!F91+AR!F91+LR!F91+LL!F91+AY!F91+MG!F91+RM!F91</f>
        <v>0</v>
      </c>
      <c r="G91" s="18">
        <f>AP!G91+TA!G91+AN!G91+AT!G91+CO!G91+VA!G91+OH!G91+MA!G91+BI!G91+AR!G91+LR!G91+LL!G91+AY!G91+MG!G91+RM!G91</f>
        <v>0</v>
      </c>
      <c r="H91" s="18">
        <f>AP!H91+TA!H91+AN!H91+AT!H91+CO!H91+VA!H91+OH!H91+MA!H91+BI!H91+AR!H91+LR!H91+LL!H91+AY!H91+MG!H91+RM!H91</f>
        <v>0</v>
      </c>
      <c r="I91" s="18">
        <f>AP!I91+TA!I91+AN!I91+AT!I91+CO!I91+VA!I91+OH!I91+MA!I91+BI!I91+AR!I91+LR!I91+LL!I91+AY!I91+MG!I91+RM!I91</f>
        <v>0</v>
      </c>
      <c r="J91" s="18">
        <f>AP!J91+TA!J91+AN!J91+AT!J91+CO!J91+VA!J91+OH!J91+MA!J91+BI!J91+AR!J91+LR!J91+LL!J91+AY!J91+MG!J91+RM!J91</f>
        <v>0</v>
      </c>
      <c r="K91" s="18">
        <f>AP!K91+TA!K91+AN!K91+AT!K91+CO!K91+VA!K91+OH!K91+MA!K91+BI!K91+AR!K91+LR!K91+LL!K91+AY!K91+MG!K91+RM!K91</f>
        <v>0</v>
      </c>
      <c r="L91" s="18">
        <f>AP!L91+TA!L91+AN!L91+AT!L91+CO!L91+VA!L91+OH!L91+MA!L91+BI!L91+AR!L91+LR!L91+LL!L91+AY!L91+MG!L91+RM!L91</f>
        <v>0</v>
      </c>
      <c r="M91" s="18">
        <f>AP!M91+TA!M91+AN!M91+AT!M91+CO!M91+VA!M91+OH!M91+MA!M91+BI!M91+AR!M91+LR!M91+LL!M91+AY!M91+MG!M91+RM!M91</f>
        <v>0</v>
      </c>
      <c r="N91" s="18">
        <f>AP!N91+TA!N91+AN!N91+AT!N91+CO!N91+VA!N91+OH!N91+MA!N91+BI!N91+AR!N91+LR!N91+LL!N91+AY!N91+MG!N91+RM!N91</f>
        <v>0</v>
      </c>
      <c r="O91" s="18">
        <f>AP!O91+TA!O91+AN!O91+AT!O91+CO!O91+VA!O91+OH!O91+MA!O91+BI!O91+AR!O91+LR!O91+LL!O91+AY!O91+MG!O91+RM!O91</f>
        <v>0</v>
      </c>
      <c r="P91" s="18">
        <f>AP!P91+TA!P91+AN!P91+AT!P91+CO!P91+VA!P91+OH!P91+MA!P91+BI!P91+AR!P91+LR!P91+LL!P91+AY!P91+MG!P91+RM!P91</f>
        <v>0</v>
      </c>
      <c r="Q91" s="18">
        <f>AP!Q91+TA!Q91+AN!Q91+AT!Q91+CO!Q91+VA!Q91+OH!Q91+MA!Q91+BI!Q91+AR!Q91+LR!Q91+LL!Q91+AY!Q91+MG!Q91+RM!Q91</f>
        <v>0</v>
      </c>
      <c r="R91" s="18">
        <f>AP!R91+TA!R91+AN!R91+AT!R91+CO!R91+VA!R91+OH!R91+MA!R91+BI!R91+AR!R91+LR!R91+LL!R91+AY!R91+MG!R91+RM!R91</f>
        <v>528</v>
      </c>
      <c r="S91" s="18">
        <f>AP!S91+TA!S91+AN!S91+AT!S91+CO!S91+VA!S91+OH!S91+MA!S91+BI!S91+AR!S91+LR!S91+LL!S91+AY!S91+MG!S91+RM!S91</f>
        <v>10811</v>
      </c>
      <c r="T91" s="18">
        <f>AP!T91+TA!T91+AN!T91+AT!T91+CO!T91+VA!T91+OH!T91+MA!T91+BI!T91+AR!T91+LR!T91+LL!T91+AY!T91+MG!T91+RM!T91</f>
        <v>1464</v>
      </c>
      <c r="U91" s="18">
        <f>AP!U91+TA!U91+AN!U91+AT!U91+CO!U91+VA!U91+OH!U91+MA!U91+BI!U91+AR!U91+LR!U91+LL!U91+AY!U91+MG!U91+RM!U91</f>
        <v>74756</v>
      </c>
      <c r="V91" s="18">
        <f>AP!V91+TA!V91+AN!V91+AT!V91+CO!V91+VA!V91+OH!V91+MA!V91+BI!V91+AR!V91+LR!V91+LL!V91+AY!V91+MG!V91+RM!V91</f>
        <v>67487</v>
      </c>
      <c r="W91" s="18">
        <f>AP!W91+TA!W91+AN!W91+AT!W91+CO!W91+VA!W91+OH!W91+MA!W91+BI!W91+AR!W91+LR!W91+LL!W91+AY!W91+MG!W91+RM!W91</f>
        <v>78272</v>
      </c>
      <c r="X91" s="18">
        <f>AP!X91+TA!X91+AN!X91+AT!X91+CO!X91+VA!X91+OH!X91+MA!X91+BI!X91+AR!X91+LR!X91+LL!X91+AY!X91+MG!X91+RM!X91</f>
        <v>26717</v>
      </c>
      <c r="Y91" s="18">
        <f>AP!Y91+TA!Y91+AN!Y91+AT!Y91+CO!Y91+VA!Y91+OH!Y91+MA!Y91+BI!Y91+AR!Y91+LR!Y91+LL!Y91+AY!Y91+MG!Y91+RM!Y91</f>
        <v>41946</v>
      </c>
      <c r="Z91" s="18">
        <f>AP!Z91+TA!Z91+AN!Z91+AT!Z91+CO!Z91+VA!Z91+OH!Z91+MA!Z91+BI!Z91+AR!Z91+LR!Z91+LL!Z91+AY!Z91+MG!Z91+RM!Z91</f>
        <v>53148</v>
      </c>
      <c r="AA91" s="18">
        <f>AP!AA91+TA!AA91+AN!AA91+AT!AA91+CO!AA91+VA!AA91+OH!AA91+MA!AA91+BI!AA91+AR!AA91+LR!AA91+LL!AA91+AY!AA91+MG!AA91+RM!AA91</f>
        <v>110523</v>
      </c>
      <c r="AB91" s="18">
        <f>AP!AB91+TA!AB91+AN!AB91+AT!AB91+CO!AB91+VA!AB91+OH!AB91+MA!AB91+BI!AB91+AR!AB91+LR!AB91+LL!AB91+AY!AB91+MG!AB91+RM!AB91</f>
        <v>108316</v>
      </c>
      <c r="AC91" s="18">
        <f>AP!AC91+TA!AC91+AN!AC91+AT!AC91+CO!AC91+VA!AC91+OH!AC91+MA!AC91+BI!AC91+AR!AC91+LR!AC91+LL!AC91+AY!AC91+MG!AC91+RM!AC91</f>
        <v>117994</v>
      </c>
      <c r="AD91" s="18">
        <f>AP!AD91+TA!AD91+AN!AD91+AT!AD91+CO!AD91+VA!AD91+OH!AD91+MA!AD91+BI!AD91+AR!AD91+LR!AD91+LL!AD91+AY!AD91+MG!AD91+RM!AD91</f>
        <v>157587</v>
      </c>
      <c r="AE91" s="18">
        <v>141312</v>
      </c>
      <c r="AF91" s="18">
        <v>107585</v>
      </c>
      <c r="AG91" s="18">
        <v>102895</v>
      </c>
      <c r="AH91" s="18">
        <v>77539</v>
      </c>
      <c r="AI91" s="23">
        <f>AP!AI91+TA!AI91+AN!AI91+AT!AI91+CO!AI91+VA!AI91+OH!AI91+MA!AI91+ÑU!AI91+BI!AI91+AR!AI91+LR!AI91+LL!AI91+AY!AI91+MG!AI91+RM!AI91</f>
        <v>8100</v>
      </c>
      <c r="AJ91" s="23">
        <f>AP!AJ91+TA!AJ91+AN!AJ91+AT!AJ91+CO!AJ91+VA!AJ91+OH!AJ91+MA!AJ91+ÑU!AJ91+BI!AJ91+AR!AJ91+LR!AJ91+LL!AJ91+AY!AJ91+MG!AJ91+RM!AJ91</f>
        <v>15902</v>
      </c>
    </row>
    <row r="92" spans="1:36" ht="21" customHeight="1" x14ac:dyDescent="0.2">
      <c r="A92" s="158"/>
      <c r="B92" s="148"/>
      <c r="C92" s="11" t="s">
        <v>3</v>
      </c>
      <c r="D92" s="19">
        <f>AP!D92+TA!D92+AN!D92+AT!D92+CO!D92+VA!D92+OH!D92+MA!D92+BI!D92+AR!D92+LR!D92+LL!D92+AY!D92+MG!D92+RM!D92</f>
        <v>0</v>
      </c>
      <c r="E92" s="19">
        <f>AP!E92+TA!E92+AN!E92+AT!E92+CO!E92+VA!E92+OH!E92+MA!E92+BI!E92+AR!E92+LR!E92+LL!E92+AY!E92+MG!E92+RM!E92</f>
        <v>0</v>
      </c>
      <c r="F92" s="19">
        <f>AP!F92+TA!F92+AN!F92+AT!F92+CO!F92+VA!F92+OH!F92+MA!F92+BI!F92+AR!F92+LR!F92+LL!F92+AY!F92+MG!F92+RM!F92</f>
        <v>0</v>
      </c>
      <c r="G92" s="19">
        <f>AP!G92+TA!G92+AN!G92+AT!G92+CO!G92+VA!G92+OH!G92+MA!G92+BI!G92+AR!G92+LR!G92+LL!G92+AY!G92+MG!G92+RM!G92</f>
        <v>0</v>
      </c>
      <c r="H92" s="19">
        <f>AP!H92+TA!H92+AN!H92+AT!H92+CO!H92+VA!H92+OH!H92+MA!H92+BI!H92+AR!H92+LR!H92+LL!H92+AY!H92+MG!H92+RM!H92</f>
        <v>0</v>
      </c>
      <c r="I92" s="19">
        <f>AP!I92+TA!I92+AN!I92+AT!I92+CO!I92+VA!I92+OH!I92+MA!I92+BI!I92+AR!I92+LR!I92+LL!I92+AY!I92+MG!I92+RM!I92</f>
        <v>0</v>
      </c>
      <c r="J92" s="19">
        <f>AP!J92+TA!J92+AN!J92+AT!J92+CO!J92+VA!J92+OH!J92+MA!J92+BI!J92+AR!J92+LR!J92+LL!J92+AY!J92+MG!J92+RM!J92</f>
        <v>0</v>
      </c>
      <c r="K92" s="19">
        <f>AP!K92+TA!K92+AN!K92+AT!K92+CO!K92+VA!K92+OH!K92+MA!K92+BI!K92+AR!K92+LR!K92+LL!K92+AY!K92+MG!K92+RM!K92</f>
        <v>0</v>
      </c>
      <c r="L92" s="19">
        <f>AP!L92+TA!L92+AN!L92+AT!L92+CO!L92+VA!L92+OH!L92+MA!L92+BI!L92+AR!L92+LR!L92+LL!L92+AY!L92+MG!L92+RM!L92</f>
        <v>0</v>
      </c>
      <c r="M92" s="19">
        <f>AP!M92+TA!M92+AN!M92+AT!M92+CO!M92+VA!M92+OH!M92+MA!M92+BI!M92+AR!M92+LR!M92+LL!M92+AY!M92+MG!M92+RM!M92</f>
        <v>0</v>
      </c>
      <c r="N92" s="19">
        <f>AP!N92+TA!N92+AN!N92+AT!N92+CO!N92+VA!N92+OH!N92+MA!N92+BI!N92+AR!N92+LR!N92+LL!N92+AY!N92+MG!N92+RM!N92</f>
        <v>0</v>
      </c>
      <c r="O92" s="19">
        <f>AP!O92+TA!O92+AN!O92+AT!O92+CO!O92+VA!O92+OH!O92+MA!O92+BI!O92+AR!O92+LR!O92+LL!O92+AY!O92+MG!O92+RM!O92</f>
        <v>0</v>
      </c>
      <c r="P92" s="19">
        <f>AP!P92+TA!P92+AN!P92+AT!P92+CO!P92+VA!P92+OH!P92+MA!P92+BI!P92+AR!P92+LR!P92+LL!P92+AY!P92+MG!P92+RM!P92</f>
        <v>0</v>
      </c>
      <c r="Q92" s="19">
        <f>AP!Q92+TA!Q92+AN!Q92+AT!Q92+CO!Q92+VA!Q92+OH!Q92+MA!Q92+BI!Q92+AR!Q92+LR!Q92+LL!Q92+AY!Q92+MG!Q92+RM!Q92</f>
        <v>0</v>
      </c>
      <c r="R92" s="19">
        <f>AP!R92+TA!R92+AN!R92+AT!R92+CO!R92+VA!R92+OH!R92+MA!R92+BI!R92+AR!R92+LR!R92+LL!R92+AY!R92+MG!R92+RM!R92</f>
        <v>10328</v>
      </c>
      <c r="S92" s="19">
        <f>AP!S92+TA!S92+AN!S92+AT!S92+CO!S92+VA!S92+OH!S92+MA!S92+BI!S92+AR!S92+LR!S92+LL!S92+AY!S92+MG!S92+RM!S92</f>
        <v>258023</v>
      </c>
      <c r="T92" s="19">
        <f>AP!T92+TA!T92+AN!T92+AT!T92+CO!T92+VA!T92+OH!T92+MA!T92+BI!T92+AR!T92+LR!T92+LL!T92+AY!T92+MG!T92+RM!T92</f>
        <v>34752</v>
      </c>
      <c r="U92" s="19">
        <f>AP!U92+TA!U92+AN!U92+AT!U92+CO!U92+VA!U92+OH!U92+MA!U92+BI!U92+AR!U92+LR!U92+LL!U92+AY!U92+MG!U92+RM!U92</f>
        <v>5417222</v>
      </c>
      <c r="V92" s="19">
        <f>AP!V92+TA!V92+AN!V92+AT!V92+CO!V92+VA!V92+OH!V92+MA!V92+BI!V92+AR!V92+LR!V92+LL!V92+AY!V92+MG!V92+RM!V92</f>
        <v>4871201</v>
      </c>
      <c r="W92" s="19">
        <f>AP!W92+TA!W92+AN!W92+AT!W92+CO!W92+VA!W92+OH!W92+MA!W92+BI!W92+AR!W92+LR!W92+LL!W92+AY!W92+MG!W92+RM!W92</f>
        <v>5499042.6399999997</v>
      </c>
      <c r="X92" s="19">
        <f>AP!X92+TA!X92+AN!X92+AT!X92+CO!X92+VA!X92+OH!X92+MA!X92+BI!X92+AR!X92+LR!X92+LL!X92+AY!X92+MG!X92+RM!X92</f>
        <v>1894283</v>
      </c>
      <c r="Y92" s="19">
        <f>AP!Y92+TA!Y92+AN!Y92+AT!Y92+CO!Y92+VA!Y92+OH!Y92+MA!Y92+BI!Y92+AR!Y92+LR!Y92+LL!Y92+AY!Y92+MG!Y92+RM!Y92</f>
        <v>2768494</v>
      </c>
      <c r="Z92" s="19">
        <f>AP!Z92+TA!Z92+AN!Z92+AT!Z92+CO!Z92+VA!Z92+OH!Z92+MA!Z92+BI!Z92+AR!Z92+LR!Z92+LL!Z92+AY!Z92+MG!Z92+RM!Z92</f>
        <v>3642840.15</v>
      </c>
      <c r="AA92" s="19">
        <f>AP!AA92+TA!AA92+AN!AA92+AT!AA92+CO!AA92+VA!AA92+OH!AA92+MA!AA92+BI!AA92+AR!AA92+LR!AA92+LL!AA92+AY!AA92+MG!AA92+RM!AA92</f>
        <v>7782564.6899999995</v>
      </c>
      <c r="AB92" s="19">
        <f>AP!AB92+TA!AB92+AN!AB92+AT!AB92+CO!AB92+VA!AB92+OH!AB92+MA!AB92+BI!AB92+AR!AB92+LR!AB92+LL!AB92+AY!AB92+MG!AB92+RM!AB92</f>
        <v>8279011.919999999</v>
      </c>
      <c r="AC92" s="19">
        <f>AP!AC92+TA!AC92+AN!AC92+AT!AC92+CO!AC92+VA!AC92+OH!AC92+MA!AC92+BI!AC92+AR!AC92+LR!AC92+LL!AC92+AY!AC92+MG!AC92+RM!AC92</f>
        <v>9460900.8300000001</v>
      </c>
      <c r="AD92" s="19">
        <f>AP!AD92+TA!AD92+AN!AD92+AT!AD92+CO!AD92+VA!AD92+OH!AD92+MA!AD92+BI!AD92+AR!AD92+LR!AD92+LL!AD92+AY!AD92+MG!AD92+RM!AD92</f>
        <v>13394805.018000001</v>
      </c>
      <c r="AE92" s="19">
        <v>13458518.244000003</v>
      </c>
      <c r="AF92" s="19">
        <v>10108991.129999999</v>
      </c>
      <c r="AG92" s="19">
        <v>11208042.550000001</v>
      </c>
      <c r="AH92" s="19">
        <v>8638171.5800000001</v>
      </c>
      <c r="AI92" s="24">
        <f>AP!AI92+TA!AI92+AN!AI92+AT!AI92+CO!AI92+VA!AI92+OH!AI92+MA!AI92+ÑU!AI92+BI!AI92+AR!AI92+LR!AI92+LL!AI92+AY!AI92+MG!AI92+RM!AI92</f>
        <v>674208.10000000009</v>
      </c>
      <c r="AJ92" s="24">
        <f>AP!AJ92+TA!AJ92+AN!AJ92+AT!AJ92+CO!AJ92+VA!AJ92+OH!AJ92+MA!AJ92+ÑU!AJ92+BI!AJ92+AR!AJ92+LR!AJ92+LL!AJ92+AY!AJ92+MG!AJ92+RM!AJ92</f>
        <v>1279600.78</v>
      </c>
    </row>
    <row r="93" spans="1:36" ht="12.75" customHeight="1" x14ac:dyDescent="0.2">
      <c r="A93" s="158"/>
      <c r="B93" s="147" t="s">
        <v>6</v>
      </c>
      <c r="C93" s="10" t="s">
        <v>0</v>
      </c>
      <c r="D93" s="18">
        <f>AP!D93+TA!D93+AN!D93+AT!D93+CO!D93+VA!D93+OH!D93+MA!D93+BI!D93+AR!D93+LR!D93+LL!D93+AY!D93+MG!D93+RM!D93</f>
        <v>0</v>
      </c>
      <c r="E93" s="18">
        <f>AP!E93+TA!E93+AN!E93+AT!E93+CO!E93+VA!E93+OH!E93+MA!E93+BI!E93+AR!E93+LR!E93+LL!E93+AY!E93+MG!E93+RM!E93</f>
        <v>0</v>
      </c>
      <c r="F93" s="18">
        <f>AP!F93+TA!F93+AN!F93+AT!F93+CO!F93+VA!F93+OH!F93+MA!F93+BI!F93+AR!F93+LR!F93+LL!F93+AY!F93+MG!F93+RM!F93</f>
        <v>0</v>
      </c>
      <c r="G93" s="18">
        <f>AP!G93+TA!G93+AN!G93+AT!G93+CO!G93+VA!G93+OH!G93+MA!G93+BI!G93+AR!G93+LR!G93+LL!G93+AY!G93+MG!G93+RM!G93</f>
        <v>0</v>
      </c>
      <c r="H93" s="18">
        <f>AP!H93+TA!H93+AN!H93+AT!H93+CO!H93+VA!H93+OH!H93+MA!H93+BI!H93+AR!H93+LR!H93+LL!H93+AY!H93+MG!H93+RM!H93</f>
        <v>0</v>
      </c>
      <c r="I93" s="18">
        <f>AP!I93+TA!I93+AN!I93+AT!I93+CO!I93+VA!I93+OH!I93+MA!I93+BI!I93+AR!I93+LR!I93+LL!I93+AY!I93+MG!I93+RM!I93</f>
        <v>0</v>
      </c>
      <c r="J93" s="18">
        <f>AP!J93+TA!J93+AN!J93+AT!J93+CO!J93+VA!J93+OH!J93+MA!J93+BI!J93+AR!J93+LR!J93+LL!J93+AY!J93+MG!J93+RM!J93</f>
        <v>0</v>
      </c>
      <c r="K93" s="18">
        <f>AP!K93+TA!K93+AN!K93+AT!K93+CO!K93+VA!K93+OH!K93+MA!K93+BI!K93+AR!K93+LR!K93+LL!K93+AY!K93+MG!K93+RM!K93</f>
        <v>0</v>
      </c>
      <c r="L93" s="18">
        <f>AP!L93+TA!L93+AN!L93+AT!L93+CO!L93+VA!L93+OH!L93+MA!L93+BI!L93+AR!L93+LR!L93+LL!L93+AY!L93+MG!L93+RM!L93</f>
        <v>0</v>
      </c>
      <c r="M93" s="18">
        <f>AP!M93+TA!M93+AN!M93+AT!M93+CO!M93+VA!M93+OH!M93+MA!M93+BI!M93+AR!M93+LR!M93+LL!M93+AY!M93+MG!M93+RM!M93</f>
        <v>0</v>
      </c>
      <c r="N93" s="18">
        <f>AP!N93+TA!N93+AN!N93+AT!N93+CO!N93+VA!N93+OH!N93+MA!N93+BI!N93+AR!N93+LR!N93+LL!N93+AY!N93+MG!N93+RM!N93</f>
        <v>0</v>
      </c>
      <c r="O93" s="18">
        <f>AP!O93+TA!O93+AN!O93+AT!O93+CO!O93+VA!O93+OH!O93+MA!O93+BI!O93+AR!O93+LR!O93+LL!O93+AY!O93+MG!O93+RM!O93</f>
        <v>0</v>
      </c>
      <c r="P93" s="18">
        <f>AP!P93+TA!P93+AN!P93+AT!P93+CO!P93+VA!P93+OH!P93+MA!P93+BI!P93+AR!P93+LR!P93+LL!P93+AY!P93+MG!P93+RM!P93</f>
        <v>0</v>
      </c>
      <c r="Q93" s="18">
        <f>AP!Q93+TA!Q93+AN!Q93+AT!Q93+CO!Q93+VA!Q93+OH!Q93+MA!Q93+BI!Q93+AR!Q93+LR!Q93+LL!Q93+AY!Q93+MG!Q93+RM!Q93</f>
        <v>0</v>
      </c>
      <c r="R93" s="18">
        <f>AP!R93+TA!R93+AN!R93+AT!R93+CO!R93+VA!R93+OH!R93+MA!R93+BI!R93+AR!R93+LR!R93+LL!R93+AY!R93+MG!R93+RM!R93</f>
        <v>0</v>
      </c>
      <c r="S93" s="18">
        <f>AP!S93+TA!S93+AN!S93+AT!S93+CO!S93+VA!S93+OH!S93+MA!S93+BI!S93+AR!S93+LR!S93+LL!S93+AY!S93+MG!S93+RM!S93</f>
        <v>3324</v>
      </c>
      <c r="T93" s="18">
        <f>AP!T93+TA!T93+AN!T93+AT!T93+CO!T93+VA!T93+OH!T93+MA!T93+BI!T93+AR!T93+LR!T93+LL!T93+AY!T93+MG!T93+RM!T93</f>
        <v>15664</v>
      </c>
      <c r="U93" s="18">
        <f>AP!U93+TA!U93+AN!U93+AT!U93+CO!U93+VA!U93+OH!U93+MA!U93+BI!U93+AR!U93+LR!U93+LL!U93+AY!U93+MG!U93+RM!U93</f>
        <v>21398</v>
      </c>
      <c r="V93" s="18">
        <f>AP!V93+TA!V93+AN!V93+AT!V93+CO!V93+VA!V93+OH!V93+MA!V93+BI!V93+AR!V93+LR!V93+LL!V93+AY!V93+MG!V93+RM!V93</f>
        <v>0</v>
      </c>
      <c r="W93" s="18">
        <f>AP!W93+TA!W93+AN!W93+AT!W93+CO!W93+VA!W93+OH!W93+MA!W93+BI!W93+AR!W93+LR!W93+LL!W93+AY!W93+MG!W93+RM!W93</f>
        <v>0</v>
      </c>
      <c r="X93" s="18">
        <f>AP!X93+TA!X93+AN!X93+AT!X93+CO!X93+VA!X93+OH!X93+MA!X93+BI!X93+AR!X93+LR!X93+LL!X93+AY!X93+MG!X93+RM!X93</f>
        <v>0</v>
      </c>
      <c r="Y93" s="18">
        <f>AP!Y93+TA!Y93+AN!Y93+AT!Y93+CO!Y93+VA!Y93+OH!Y93+MA!Y93+BI!Y93+AR!Y93+LR!Y93+LL!Y93+AY!Y93+MG!Y93+RM!Y93</f>
        <v>0</v>
      </c>
      <c r="Z93" s="18">
        <f>AP!Z93+TA!Z93+AN!Z93+AT!Z93+CO!Z93+VA!Z93+OH!Z93+MA!Z93+BI!Z93+AR!Z93+LR!Z93+LL!Z93+AY!Z93+MG!Z93+RM!Z93</f>
        <v>0</v>
      </c>
      <c r="AA93" s="18">
        <f>AP!AA93+TA!AA93+AN!AA93+AT!AA93+CO!AA93+VA!AA93+OH!AA93+MA!AA93+BI!AA93+AR!AA93+LR!AA93+LL!AA93+AY!AA93+MG!AA93+RM!AA93</f>
        <v>0</v>
      </c>
      <c r="AB93" s="18">
        <f>AP!AB93+TA!AB93+AN!AB93+AT!AB93+CO!AB93+VA!AB93+OH!AB93+MA!AB93+BI!AB93+AR!AB93+LR!AB93+LL!AB93+AY!AB93+MG!AB93+RM!AB93</f>
        <v>0</v>
      </c>
      <c r="AC93" s="18">
        <f>AP!AC93+TA!AC93+AN!AC93+AT!AC93+CO!AC93+VA!AC93+OH!AC93+MA!AC93+BI!AC93+AR!AC93+LR!AC93+LL!AC93+AY!AC93+MG!AC93+RM!AC93</f>
        <v>0</v>
      </c>
      <c r="AD93" s="18">
        <f>AP!AD93+TA!AD93+AN!AD93+AT!AD93+CO!AD93+VA!AD93+OH!AD93+MA!AD93+BI!AD93+AR!AD93+LR!AD93+LL!AD93+AY!AD93+MG!AD93+RM!AD93</f>
        <v>0</v>
      </c>
      <c r="AE93" s="18">
        <v>0</v>
      </c>
      <c r="AF93" s="18">
        <v>0</v>
      </c>
      <c r="AG93" s="18">
        <v>0</v>
      </c>
      <c r="AH93" s="18">
        <v>0</v>
      </c>
      <c r="AI93" s="23">
        <f>AP!AI93+TA!AI93+AN!AI93+AT!AI93+CO!AI93+VA!AI93+OH!AI93+MA!AI93+ÑU!AI93+BI!AI93+AR!AI93+LR!AI93+LL!AI93+AY!AI93+MG!AI93+RM!AI93</f>
        <v>0</v>
      </c>
      <c r="AJ93" s="23">
        <f>AP!AJ93+TA!AJ93+AN!AJ93+AT!AJ93+CO!AJ93+VA!AJ93+OH!AJ93+MA!AJ93+ÑU!AJ93+BI!AJ93+AR!AJ93+LR!AJ93+LL!AJ93+AY!AJ93+MG!AJ93+RM!AJ93</f>
        <v>0</v>
      </c>
    </row>
    <row r="94" spans="1:36" ht="12.75" customHeight="1" x14ac:dyDescent="0.2">
      <c r="A94" s="158"/>
      <c r="B94" s="148"/>
      <c r="C94" s="11" t="s">
        <v>3</v>
      </c>
      <c r="D94" s="19">
        <f>AP!D94+TA!D94+AN!D94+AT!D94+CO!D94+VA!D94+OH!D94+MA!D94+BI!D94+AR!D94+LR!D94+LL!D94+AY!D94+MG!D94+RM!D94</f>
        <v>0</v>
      </c>
      <c r="E94" s="19">
        <f>AP!E94+TA!E94+AN!E94+AT!E94+CO!E94+VA!E94+OH!E94+MA!E94+BI!E94+AR!E94+LR!E94+LL!E94+AY!E94+MG!E94+RM!E94</f>
        <v>0</v>
      </c>
      <c r="F94" s="19">
        <f>AP!F94+TA!F94+AN!F94+AT!F94+CO!F94+VA!F94+OH!F94+MA!F94+BI!F94+AR!F94+LR!F94+LL!F94+AY!F94+MG!F94+RM!F94</f>
        <v>0</v>
      </c>
      <c r="G94" s="19">
        <f>AP!G94+TA!G94+AN!G94+AT!G94+CO!G94+VA!G94+OH!G94+MA!G94+BI!G94+AR!G94+LR!G94+LL!G94+AY!G94+MG!G94+RM!G94</f>
        <v>0</v>
      </c>
      <c r="H94" s="19">
        <f>AP!H94+TA!H94+AN!H94+AT!H94+CO!H94+VA!H94+OH!H94+MA!H94+BI!H94+AR!H94+LR!H94+LL!H94+AY!H94+MG!H94+RM!H94</f>
        <v>0</v>
      </c>
      <c r="I94" s="19">
        <f>AP!I94+TA!I94+AN!I94+AT!I94+CO!I94+VA!I94+OH!I94+MA!I94+BI!I94+AR!I94+LR!I94+LL!I94+AY!I94+MG!I94+RM!I94</f>
        <v>0</v>
      </c>
      <c r="J94" s="19">
        <f>AP!J94+TA!J94+AN!J94+AT!J94+CO!J94+VA!J94+OH!J94+MA!J94+BI!J94+AR!J94+LR!J94+LL!J94+AY!J94+MG!J94+RM!J94</f>
        <v>0</v>
      </c>
      <c r="K94" s="19">
        <f>AP!K94+TA!K94+AN!K94+AT!K94+CO!K94+VA!K94+OH!K94+MA!K94+BI!K94+AR!K94+LR!K94+LL!K94+AY!K94+MG!K94+RM!K94</f>
        <v>0</v>
      </c>
      <c r="L94" s="19">
        <f>AP!L94+TA!L94+AN!L94+AT!L94+CO!L94+VA!L94+OH!L94+MA!L94+BI!L94+AR!L94+LR!L94+LL!L94+AY!L94+MG!L94+RM!L94</f>
        <v>0</v>
      </c>
      <c r="M94" s="19">
        <f>AP!M94+TA!M94+AN!M94+AT!M94+CO!M94+VA!M94+OH!M94+MA!M94+BI!M94+AR!M94+LR!M94+LL!M94+AY!M94+MG!M94+RM!M94</f>
        <v>0</v>
      </c>
      <c r="N94" s="19">
        <f>AP!N94+TA!N94+AN!N94+AT!N94+CO!N94+VA!N94+OH!N94+MA!N94+BI!N94+AR!N94+LR!N94+LL!N94+AY!N94+MG!N94+RM!N94</f>
        <v>0</v>
      </c>
      <c r="O94" s="19">
        <f>AP!O94+TA!O94+AN!O94+AT!O94+CO!O94+VA!O94+OH!O94+MA!O94+BI!O94+AR!O94+LR!O94+LL!O94+AY!O94+MG!O94+RM!O94</f>
        <v>0</v>
      </c>
      <c r="P94" s="19">
        <f>AP!P94+TA!P94+AN!P94+AT!P94+CO!P94+VA!P94+OH!P94+MA!P94+BI!P94+AR!P94+LR!P94+LL!P94+AY!P94+MG!P94+RM!P94</f>
        <v>0</v>
      </c>
      <c r="Q94" s="19">
        <f>AP!Q94+TA!Q94+AN!Q94+AT!Q94+CO!Q94+VA!Q94+OH!Q94+MA!Q94+BI!Q94+AR!Q94+LR!Q94+LL!Q94+AY!Q94+MG!Q94+RM!Q94</f>
        <v>0</v>
      </c>
      <c r="R94" s="19">
        <f>AP!R94+TA!R94+AN!R94+AT!R94+CO!R94+VA!R94+OH!R94+MA!R94+BI!R94+AR!R94+LR!R94+LL!R94+AY!R94+MG!R94+RM!R94</f>
        <v>0</v>
      </c>
      <c r="S94" s="19">
        <f>AP!S94+TA!S94+AN!S94+AT!S94+CO!S94+VA!S94+OH!S94+MA!S94+BI!S94+AR!S94+LR!S94+LL!S94+AY!S94+MG!S94+RM!S94</f>
        <v>168406</v>
      </c>
      <c r="T94" s="19">
        <f>AP!T94+TA!T94+AN!T94+AT!T94+CO!T94+VA!T94+OH!T94+MA!T94+BI!T94+AR!T94+LR!T94+LL!T94+AY!T94+MG!T94+RM!T94</f>
        <v>919958</v>
      </c>
      <c r="U94" s="19">
        <f>AP!U94+TA!U94+AN!U94+AT!U94+CO!U94+VA!U94+OH!U94+MA!U94+BI!U94+AR!U94+LR!U94+LL!U94+AY!U94+MG!U94+RM!U94</f>
        <v>1298258</v>
      </c>
      <c r="V94" s="19">
        <f>AP!V94+TA!V94+AN!V94+AT!V94+CO!V94+VA!V94+OH!V94+MA!V94+BI!V94+AR!V94+LR!V94+LL!V94+AY!V94+MG!V94+RM!V94</f>
        <v>0</v>
      </c>
      <c r="W94" s="19">
        <f>AP!W94+TA!W94+AN!W94+AT!W94+CO!W94+VA!W94+OH!W94+MA!W94+BI!W94+AR!W94+LR!W94+LL!W94+AY!W94+MG!W94+RM!W94</f>
        <v>0</v>
      </c>
      <c r="X94" s="19">
        <f>AP!X94+TA!X94+AN!X94+AT!X94+CO!X94+VA!X94+OH!X94+MA!X94+BI!X94+AR!X94+LR!X94+LL!X94+AY!X94+MG!X94+RM!X94</f>
        <v>0</v>
      </c>
      <c r="Y94" s="19">
        <f>AP!Y94+TA!Y94+AN!Y94+AT!Y94+CO!Y94+VA!Y94+OH!Y94+MA!Y94+BI!Y94+AR!Y94+LR!Y94+LL!Y94+AY!Y94+MG!Y94+RM!Y94</f>
        <v>0</v>
      </c>
      <c r="Z94" s="19">
        <f>AP!Z94+TA!Z94+AN!Z94+AT!Z94+CO!Z94+VA!Z94+OH!Z94+MA!Z94+BI!Z94+AR!Z94+LR!Z94+LL!Z94+AY!Z94+MG!Z94+RM!Z94</f>
        <v>0</v>
      </c>
      <c r="AA94" s="19">
        <f>AP!AA94+TA!AA94+AN!AA94+AT!AA94+CO!AA94+VA!AA94+OH!AA94+MA!AA94+BI!AA94+AR!AA94+LR!AA94+LL!AA94+AY!AA94+MG!AA94+RM!AA94</f>
        <v>0</v>
      </c>
      <c r="AB94" s="19">
        <f>AP!AB94+TA!AB94+AN!AB94+AT!AB94+CO!AB94+VA!AB94+OH!AB94+MA!AB94+BI!AB94+AR!AB94+LR!AB94+LL!AB94+AY!AB94+MG!AB94+RM!AB94</f>
        <v>0</v>
      </c>
      <c r="AC94" s="19">
        <f>AP!AC94+TA!AC94+AN!AC94+AT!AC94+CO!AC94+VA!AC94+OH!AC94+MA!AC94+BI!AC94+AR!AC94+LR!AC94+LL!AC94+AY!AC94+MG!AC94+RM!AC94</f>
        <v>0</v>
      </c>
      <c r="AD94" s="19">
        <f>AP!AD94+TA!AD94+AN!AD94+AT!AD94+CO!AD94+VA!AD94+OH!AD94+MA!AD94+BI!AD94+AR!AD94+LR!AD94+LL!AD94+AY!AD94+MG!AD94+RM!AD94</f>
        <v>0</v>
      </c>
      <c r="AE94" s="19">
        <v>0</v>
      </c>
      <c r="AF94" s="19">
        <v>0</v>
      </c>
      <c r="AG94" s="19">
        <v>0</v>
      </c>
      <c r="AH94" s="19">
        <v>0</v>
      </c>
      <c r="AI94" s="24">
        <f>AP!AI94+TA!AI94+AN!AI94+AT!AI94+CO!AI94+VA!AI94+OH!AI94+MA!AI94+ÑU!AI94+BI!AI94+AR!AI94+LR!AI94+LL!AI94+AY!AI94+MG!AI94+RM!AI94</f>
        <v>0</v>
      </c>
      <c r="AJ94" s="24">
        <f>AP!AJ94+TA!AJ94+AN!AJ94+AT!AJ94+CO!AJ94+VA!AJ94+OH!AJ94+MA!AJ94+ÑU!AJ94+BI!AJ94+AR!AJ94+LR!AJ94+LL!AJ94+AY!AJ94+MG!AJ94+RM!AJ94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18">
        <f>AP!D95+TA!D95+AN!D95+AT!D95+CO!D95+VA!D95+OH!D95+MA!D95+BI!D95+AR!D95+LR!D95+LL!D95+AY!D95+MG!D95+RM!D95</f>
        <v>0</v>
      </c>
      <c r="E95" s="18">
        <f>AP!E95+TA!E95+AN!E95+AT!E95+CO!E95+VA!E95+OH!E95+MA!E95+BI!E95+AR!E95+LR!E95+LL!E95+AY!E95+MG!E95+RM!E95</f>
        <v>0</v>
      </c>
      <c r="F95" s="18">
        <f>AP!F95+TA!F95+AN!F95+AT!F95+CO!F95+VA!F95+OH!F95+MA!F95+BI!F95+AR!F95+LR!F95+LL!F95+AY!F95+MG!F95+RM!F95</f>
        <v>0</v>
      </c>
      <c r="G95" s="18">
        <f>AP!G95+TA!G95+AN!G95+AT!G95+CO!G95+VA!G95+OH!G95+MA!G95+BI!G95+AR!G95+LR!G95+LL!G95+AY!G95+MG!G95+RM!G95</f>
        <v>0</v>
      </c>
      <c r="H95" s="18">
        <f>AP!H95+TA!H95+AN!H95+AT!H95+CO!H95+VA!H95+OH!H95+MA!H95+BI!H95+AR!H95+LR!H95+LL!H95+AY!H95+MG!H95+RM!H95</f>
        <v>0</v>
      </c>
      <c r="I95" s="18">
        <f>AP!I95+TA!I95+AN!I95+AT!I95+CO!I95+VA!I95+OH!I95+MA!I95+BI!I95+AR!I95+LR!I95+LL!I95+AY!I95+MG!I95+RM!I95</f>
        <v>0</v>
      </c>
      <c r="J95" s="18">
        <f>AP!J95+TA!J95+AN!J95+AT!J95+CO!J95+VA!J95+OH!J95+MA!J95+BI!J95+AR!J95+LR!J95+LL!J95+AY!J95+MG!J95+RM!J95</f>
        <v>0</v>
      </c>
      <c r="K95" s="18">
        <f>AP!K95+TA!K95+AN!K95+AT!K95+CO!K95+VA!K95+OH!K95+MA!K95+BI!K95+AR!K95+LR!K95+LL!K95+AY!K95+MG!K95+RM!K95</f>
        <v>0</v>
      </c>
      <c r="L95" s="18">
        <f>AP!L95+TA!L95+AN!L95+AT!L95+CO!L95+VA!L95+OH!L95+MA!L95+BI!L95+AR!L95+LR!L95+LL!L95+AY!L95+MG!L95+RM!L95</f>
        <v>0</v>
      </c>
      <c r="M95" s="18">
        <f>AP!M95+TA!M95+AN!M95+AT!M95+CO!M95+VA!M95+OH!M95+MA!M95+BI!M95+AR!M95+LR!M95+LL!M95+AY!M95+MG!M95+RM!M95</f>
        <v>0</v>
      </c>
      <c r="N95" s="18">
        <f>AP!N95+TA!N95+AN!N95+AT!N95+CO!N95+VA!N95+OH!N95+MA!N95+BI!N95+AR!N95+LR!N95+LL!N95+AY!N95+MG!N95+RM!N95</f>
        <v>0</v>
      </c>
      <c r="O95" s="18">
        <f>AP!O95+TA!O95+AN!O95+AT!O95+CO!O95+VA!O95+OH!O95+MA!O95+BI!O95+AR!O95+LR!O95+LL!O95+AY!O95+MG!O95+RM!O95</f>
        <v>0</v>
      </c>
      <c r="P95" s="18">
        <f>AP!P95+TA!P95+AN!P95+AT!P95+CO!P95+VA!P95+OH!P95+MA!P95+BI!P95+AR!P95+LR!P95+LL!P95+AY!P95+MG!P95+RM!P95</f>
        <v>0</v>
      </c>
      <c r="Q95" s="18">
        <f>AP!Q95+TA!Q95+AN!Q95+AT!Q95+CO!Q95+VA!Q95+OH!Q95+MA!Q95+BI!Q95+AR!Q95+LR!Q95+LL!Q95+AY!Q95+MG!Q95+RM!Q95</f>
        <v>0</v>
      </c>
      <c r="R95" s="18">
        <f>AP!R95+TA!R95+AN!R95+AT!R95+CO!R95+VA!R95+OH!R95+MA!R95+BI!R95+AR!R95+LR!R95+LL!R95+AY!R95+MG!R95+RM!R95</f>
        <v>0</v>
      </c>
      <c r="S95" s="18">
        <f>AP!S95+TA!S95+AN!S95+AT!S95+CO!S95+VA!S95+OH!S95+MA!S95+BI!S95+AR!S95+LR!S95+LL!S95+AY!S95+MG!S95+RM!S95</f>
        <v>0</v>
      </c>
      <c r="T95" s="18">
        <f>AP!T95+TA!T95+AN!T95+AT!T95+CO!T95+VA!T95+OH!T95+MA!T95+BI!T95+AR!T95+LR!T95+LL!T95+AY!T95+MG!T95+RM!T95</f>
        <v>0</v>
      </c>
      <c r="U95" s="18">
        <f>AP!U95+TA!U95+AN!U95+AT!U95+CO!U95+VA!U95+OH!U95+MA!U95+BI!U95+AR!U95+LR!U95+LL!U95+AY!U95+MG!U95+RM!U95</f>
        <v>0</v>
      </c>
      <c r="V95" s="18">
        <f>AP!V95+TA!V95+AN!V95+AT!V95+CO!V95+VA!V95+OH!V95+MA!V95+BI!V95+AR!V95+LR!V95+LL!V95+AY!V95+MG!V95+RM!V95</f>
        <v>0</v>
      </c>
      <c r="W95" s="18">
        <f>AP!W95+TA!W95+AN!W95+AT!W95+CO!W95+VA!W95+OH!W95+MA!W95+BI!W95+AR!W95+LR!W95+LL!W95+AY!W95+MG!W95+RM!W95</f>
        <v>8991</v>
      </c>
      <c r="X95" s="18">
        <f>AP!X95+TA!X95+AN!X95+AT!X95+CO!X95+VA!X95+OH!X95+MA!X95+BI!X95+AR!X95+LR!X95+LL!X95+AY!X95+MG!X95+RM!X95</f>
        <v>6547</v>
      </c>
      <c r="Y95" s="18">
        <f>AP!Y95+TA!Y95+AN!Y95+AT!Y95+CO!Y95+VA!Y95+OH!Y95+MA!Y95+BI!Y95+AR!Y95+LR!Y95+LL!Y95+AY!Y95+MG!Y95+RM!Y95</f>
        <v>7946</v>
      </c>
      <c r="Z95" s="18">
        <f>AP!Z95+TA!Z95+AN!Z95+AT!Z95+CO!Z95+VA!Z95+OH!Z95+MA!Z95+BI!Z95+AR!Z95+LR!Z95+LL!Z95+AY!Z95+MG!Z95+RM!Z95</f>
        <v>9768</v>
      </c>
      <c r="AA95" s="18">
        <f>AP!AA95+TA!AA95+AN!AA95+AT!AA95+CO!AA95+VA!AA95+OH!AA95+MA!AA95+BI!AA95+AR!AA95+LR!AA95+LL!AA95+AY!AA95+MG!AA95+RM!AA95</f>
        <v>10018</v>
      </c>
      <c r="AB95" s="18">
        <f>AP!AB95+TA!AB95+AN!AB95+AT!AB95+CO!AB95+VA!AB95+OH!AB95+MA!AB95+BI!AB95+AR!AB95+LR!AB95+LL!AB95+AY!AB95+MG!AB95+RM!AB95</f>
        <v>0</v>
      </c>
      <c r="AC95" s="18">
        <f>AP!AC95+TA!AC95+AN!AC95+AT!AC95+CO!AC95+VA!AC95+OH!AC95+MA!AC95+BI!AC95+AR!AC95+LR!AC95+LL!AC95+AY!AC95+MG!AC95+RM!AC95</f>
        <v>0</v>
      </c>
      <c r="AD95" s="18">
        <f>AP!AD95+TA!AD95+AN!AD95+AT!AD95+CO!AD95+VA!AD95+OH!AD95+MA!AD95+BI!AD95+AR!AD95+LR!AD95+LL!AD95+AY!AD95+MG!AD95+RM!AD95</f>
        <v>0</v>
      </c>
      <c r="AE95" s="18">
        <v>0</v>
      </c>
      <c r="AF95" s="18">
        <v>0</v>
      </c>
      <c r="AG95" s="18">
        <v>0</v>
      </c>
      <c r="AH95" s="18">
        <v>0</v>
      </c>
      <c r="AI95" s="23">
        <f>AP!AI95+TA!AI95+AN!AI95+AT!AI95+CO!AI95+VA!AI95+OH!AI95+MA!AI95+ÑU!AI95+BI!AI95+AR!AI95+LR!AI95+LL!AI95+AY!AI95+MG!AI95+RM!AI95</f>
        <v>0</v>
      </c>
      <c r="AJ95" s="23">
        <f>AP!AJ95+TA!AJ95+AN!AJ95+AT!AJ95+CO!AJ95+VA!AJ95+OH!AJ95+MA!AJ95+ÑU!AJ95+BI!AJ95+AR!AJ95+LR!AJ95+LL!AJ95+AY!AJ95+MG!AJ95+RM!AJ95</f>
        <v>0</v>
      </c>
    </row>
    <row r="96" spans="1:36" ht="12.75" customHeight="1" x14ac:dyDescent="0.2">
      <c r="A96" s="158"/>
      <c r="B96" s="148"/>
      <c r="C96" s="11" t="s">
        <v>3</v>
      </c>
      <c r="D96" s="19">
        <f>AP!D96+TA!D96+AN!D96+AT!D96+CO!D96+VA!D96+OH!D96+MA!D96+BI!D96+AR!D96+LR!D96+LL!D96+AY!D96+MG!D96+RM!D96</f>
        <v>0</v>
      </c>
      <c r="E96" s="19">
        <f>AP!E96+TA!E96+AN!E96+AT!E96+CO!E96+VA!E96+OH!E96+MA!E96+BI!E96+AR!E96+LR!E96+LL!E96+AY!E96+MG!E96+RM!E96</f>
        <v>0</v>
      </c>
      <c r="F96" s="19">
        <f>AP!F96+TA!F96+AN!F96+AT!F96+CO!F96+VA!F96+OH!F96+MA!F96+BI!F96+AR!F96+LR!F96+LL!F96+AY!F96+MG!F96+RM!F96</f>
        <v>0</v>
      </c>
      <c r="G96" s="19">
        <f>AP!G96+TA!G96+AN!G96+AT!G96+CO!G96+VA!G96+OH!G96+MA!G96+BI!G96+AR!G96+LR!G96+LL!G96+AY!G96+MG!G96+RM!G96</f>
        <v>0</v>
      </c>
      <c r="H96" s="19">
        <f>AP!H96+TA!H96+AN!H96+AT!H96+CO!H96+VA!H96+OH!H96+MA!H96+BI!H96+AR!H96+LR!H96+LL!H96+AY!H96+MG!H96+RM!H96</f>
        <v>0</v>
      </c>
      <c r="I96" s="19">
        <f>AP!I96+TA!I96+AN!I96+AT!I96+CO!I96+VA!I96+OH!I96+MA!I96+BI!I96+AR!I96+LR!I96+LL!I96+AY!I96+MG!I96+RM!I96</f>
        <v>0</v>
      </c>
      <c r="J96" s="19">
        <f>AP!J96+TA!J96+AN!J96+AT!J96+CO!J96+VA!J96+OH!J96+MA!J96+BI!J96+AR!J96+LR!J96+LL!J96+AY!J96+MG!J96+RM!J96</f>
        <v>0</v>
      </c>
      <c r="K96" s="19">
        <f>AP!K96+TA!K96+AN!K96+AT!K96+CO!K96+VA!K96+OH!K96+MA!K96+BI!K96+AR!K96+LR!K96+LL!K96+AY!K96+MG!K96+RM!K96</f>
        <v>0</v>
      </c>
      <c r="L96" s="19">
        <f>AP!L96+TA!L96+AN!L96+AT!L96+CO!L96+VA!L96+OH!L96+MA!L96+BI!L96+AR!L96+LR!L96+LL!L96+AY!L96+MG!L96+RM!L96</f>
        <v>0</v>
      </c>
      <c r="M96" s="19">
        <f>AP!M96+TA!M96+AN!M96+AT!M96+CO!M96+VA!M96+OH!M96+MA!M96+BI!M96+AR!M96+LR!M96+LL!M96+AY!M96+MG!M96+RM!M96</f>
        <v>0</v>
      </c>
      <c r="N96" s="19">
        <f>AP!N96+TA!N96+AN!N96+AT!N96+CO!N96+VA!N96+OH!N96+MA!N96+BI!N96+AR!N96+LR!N96+LL!N96+AY!N96+MG!N96+RM!N96</f>
        <v>0</v>
      </c>
      <c r="O96" s="19">
        <f>AP!O96+TA!O96+AN!O96+AT!O96+CO!O96+VA!O96+OH!O96+MA!O96+BI!O96+AR!O96+LR!O96+LL!O96+AY!O96+MG!O96+RM!O96</f>
        <v>0</v>
      </c>
      <c r="P96" s="19">
        <f>AP!P96+TA!P96+AN!P96+AT!P96+CO!P96+VA!P96+OH!P96+MA!P96+BI!P96+AR!P96+LR!P96+LL!P96+AY!P96+MG!P96+RM!P96</f>
        <v>0</v>
      </c>
      <c r="Q96" s="19">
        <f>AP!Q96+TA!Q96+AN!Q96+AT!Q96+CO!Q96+VA!Q96+OH!Q96+MA!Q96+BI!Q96+AR!Q96+LR!Q96+LL!Q96+AY!Q96+MG!Q96+RM!Q96</f>
        <v>0</v>
      </c>
      <c r="R96" s="19">
        <f>AP!R96+TA!R96+AN!R96+AT!R96+CO!R96+VA!R96+OH!R96+MA!R96+BI!R96+AR!R96+LR!R96+LL!R96+AY!R96+MG!R96+RM!R96</f>
        <v>0</v>
      </c>
      <c r="S96" s="19">
        <f>AP!S96+TA!S96+AN!S96+AT!S96+CO!S96+VA!S96+OH!S96+MA!S96+BI!S96+AR!S96+LR!S96+LL!S96+AY!S96+MG!S96+RM!S96</f>
        <v>0</v>
      </c>
      <c r="T96" s="19">
        <f>AP!T96+TA!T96+AN!T96+AT!T96+CO!T96+VA!T96+OH!T96+MA!T96+BI!T96+AR!T96+LR!T96+LL!T96+AY!T96+MG!T96+RM!T96</f>
        <v>0</v>
      </c>
      <c r="U96" s="19">
        <f>AP!U96+TA!U96+AN!U96+AT!U96+CO!U96+VA!U96+OH!U96+MA!U96+BI!U96+AR!U96+LR!U96+LL!U96+AY!U96+MG!U96+RM!U96</f>
        <v>0</v>
      </c>
      <c r="V96" s="19">
        <f>AP!V96+TA!V96+AN!V96+AT!V96+CO!V96+VA!V96+OH!V96+MA!V96+BI!V96+AR!V96+LR!V96+LL!V96+AY!V96+MG!V96+RM!V96</f>
        <v>0</v>
      </c>
      <c r="W96" s="19">
        <f>AP!W96+TA!W96+AN!W96+AT!W96+CO!W96+VA!W96+OH!W96+MA!W96+BI!W96+AR!W96+LR!W96+LL!W96+AY!W96+MG!W96+RM!W96</f>
        <v>999657.70000000007</v>
      </c>
      <c r="X96" s="19">
        <f>AP!X96+TA!X96+AN!X96+AT!X96+CO!X96+VA!X96+OH!X96+MA!X96+BI!X96+AR!X96+LR!X96+LL!X96+AY!X96+MG!X96+RM!X96</f>
        <v>723124</v>
      </c>
      <c r="Y96" s="19">
        <f>AP!Y96+TA!Y96+AN!Y96+AT!Y96+CO!Y96+VA!Y96+OH!Y96+MA!Y96+BI!Y96+AR!Y96+LR!Y96+LL!Y96+AY!Y96+MG!Y96+RM!Y96</f>
        <v>898848</v>
      </c>
      <c r="Z96" s="19">
        <f>AP!Z96+TA!Z96+AN!Z96+AT!Z96+CO!Z96+VA!Z96+OH!Z96+MA!Z96+BI!Z96+AR!Z96+LR!Z96+LL!Z96+AY!Z96+MG!Z96+RM!Z96</f>
        <v>1094971.46</v>
      </c>
      <c r="AA96" s="19">
        <f>AP!AA96+TA!AA96+AN!AA96+AT!AA96+CO!AA96+VA!AA96+OH!AA96+MA!AA96+BI!AA96+AR!AA96+LR!AA96+LL!AA96+AY!AA96+MG!AA96+RM!AA96</f>
        <v>1137660.17</v>
      </c>
      <c r="AB96" s="19">
        <f>AP!AB96+TA!AB96+AN!AB96+AT!AB96+CO!AB96+VA!AB96+OH!AB96+MA!AB96+BI!AB96+AR!AB96+LR!AB96+LL!AB96+AY!AB96+MG!AB96+RM!AB96</f>
        <v>0</v>
      </c>
      <c r="AC96" s="19">
        <f>AP!AC96+TA!AC96+AN!AC96+AT!AC96+CO!AC96+VA!AC96+OH!AC96+MA!AC96+BI!AC96+AR!AC96+LR!AC96+LL!AC96+AY!AC96+MG!AC96+RM!AC96</f>
        <v>0</v>
      </c>
      <c r="AD96" s="19">
        <f>AP!AD96+TA!AD96+AN!AD96+AT!AD96+CO!AD96+VA!AD96+OH!AD96+MA!AD96+BI!AD96+AR!AD96+LR!AD96+LL!AD96+AY!AD96+MG!AD96+RM!AD96</f>
        <v>0</v>
      </c>
      <c r="AE96" s="19">
        <v>0</v>
      </c>
      <c r="AF96" s="19">
        <v>0</v>
      </c>
      <c r="AG96" s="19">
        <v>0</v>
      </c>
      <c r="AH96" s="19">
        <v>0</v>
      </c>
      <c r="AI96" s="24">
        <f>AP!AI96+TA!AI96+AN!AI96+AT!AI96+CO!AI96+VA!AI96+OH!AI96+MA!AI96+ÑU!AI96+BI!AI96+AR!AI96+LR!AI96+LL!AI96+AY!AI96+MG!AI96+RM!AI96</f>
        <v>0</v>
      </c>
      <c r="AJ96" s="24">
        <f>AP!AJ96+TA!AJ96+AN!AJ96+AT!AJ96+CO!AJ96+VA!AJ96+OH!AJ96+MA!AJ96+ÑU!AJ96+BI!AJ96+AR!AJ96+LR!AJ96+LL!AJ96+AY!AJ96+MG!AJ96+RM!AJ96</f>
        <v>0</v>
      </c>
    </row>
    <row r="97" spans="1:36" ht="12.75" customHeight="1" x14ac:dyDescent="0.2">
      <c r="A97" s="158"/>
      <c r="B97" s="147" t="s">
        <v>74</v>
      </c>
      <c r="C97" s="115" t="s">
        <v>0</v>
      </c>
      <c r="D97" s="18">
        <f>AP!D97+TA!D97+AN!D97+AT!D97+CO!D97+VA!D97+OH!D97+MA!D97+BI!D97+AR!D97+LR!D97+LL!D97+AY!D97+MG!D97+RM!D97</f>
        <v>0</v>
      </c>
      <c r="E97" s="18">
        <f>AP!E97+TA!E97+AN!E97+AT!E97+CO!E97+VA!E97+OH!E97+MA!E97+BI!E97+AR!E97+LR!E97+LL!E97+AY!E97+MG!E97+RM!E97</f>
        <v>0</v>
      </c>
      <c r="F97" s="18">
        <f>AP!F97+TA!F97+AN!F97+AT!F97+CO!F97+VA!F97+OH!F97+MA!F97+BI!F97+AR!F97+LR!F97+LL!F97+AY!F97+MG!F97+RM!F97</f>
        <v>0</v>
      </c>
      <c r="G97" s="18">
        <f>AP!G97+TA!G97+AN!G97+AT!G97+CO!G97+VA!G97+OH!G97+MA!G97+BI!G97+AR!G97+LR!G97+LL!G97+AY!G97+MG!G97+RM!G97</f>
        <v>0</v>
      </c>
      <c r="H97" s="18">
        <f>AP!H97+TA!H97+AN!H97+AT!H97+CO!H97+VA!H97+OH!H97+MA!H97+BI!H97+AR!H97+LR!H97+LL!H97+AY!H97+MG!H97+RM!H97</f>
        <v>0</v>
      </c>
      <c r="I97" s="18">
        <f>AP!I97+TA!I97+AN!I97+AT!I97+CO!I97+VA!I97+OH!I97+MA!I97+BI!I97+AR!I97+LR!I97+LL!I97+AY!I97+MG!I97+RM!I97</f>
        <v>0</v>
      </c>
      <c r="J97" s="18">
        <f>AP!J97+TA!J97+AN!J97+AT!J97+CO!J97+VA!J97+OH!J97+MA!J97+BI!J97+AR!J97+LR!J97+LL!J97+AY!J97+MG!J97+RM!J97</f>
        <v>0</v>
      </c>
      <c r="K97" s="18">
        <f>AP!K97+TA!K97+AN!K97+AT!K97+CO!K97+VA!K97+OH!K97+MA!K97+BI!K97+AR!K97+LR!K97+LL!K97+AY!K97+MG!K97+RM!K97</f>
        <v>0</v>
      </c>
      <c r="L97" s="18">
        <f>AP!L97+TA!L97+AN!L97+AT!L97+CO!L97+VA!L97+OH!L97+MA!L97+BI!L97+AR!L97+LR!L97+LL!L97+AY!L97+MG!L97+RM!L97</f>
        <v>0</v>
      </c>
      <c r="M97" s="18">
        <f>AP!M97+TA!M97+AN!M97+AT!M97+CO!M97+VA!M97+OH!M97+MA!M97+BI!M97+AR!M97+LR!M97+LL!M97+AY!M97+MG!M97+RM!M97</f>
        <v>0</v>
      </c>
      <c r="N97" s="18">
        <f>AP!N97+TA!N97+AN!N97+AT!N97+CO!N97+VA!N97+OH!N97+MA!N97+BI!N97+AR!N97+LR!N97+LL!N97+AY!N97+MG!N97+RM!N97</f>
        <v>0</v>
      </c>
      <c r="O97" s="18">
        <f>AP!O97+TA!O97+AN!O97+AT!O97+CO!O97+VA!O97+OH!O97+MA!O97+BI!O97+AR!O97+LR!O97+LL!O97+AY!O97+MG!O97+RM!O97</f>
        <v>0</v>
      </c>
      <c r="P97" s="18">
        <f>AP!P97+TA!P97+AN!P97+AT!P97+CO!P97+VA!P97+OH!P97+MA!P97+BI!P97+AR!P97+LR!P97+LL!P97+AY!P97+MG!P97+RM!P97</f>
        <v>0</v>
      </c>
      <c r="Q97" s="18">
        <f>AP!Q97+TA!Q97+AN!Q97+AT!Q97+CO!Q97+VA!Q97+OH!Q97+MA!Q97+BI!Q97+AR!Q97+LR!Q97+LL!Q97+AY!Q97+MG!Q97+RM!Q97</f>
        <v>0</v>
      </c>
      <c r="R97" s="18">
        <f>AP!R97+TA!R97+AN!R97+AT!R97+CO!R97+VA!R97+OH!R97+MA!R97+BI!R97+AR!R97+LR!R97+LL!R97+AY!R97+MG!R97+RM!R97</f>
        <v>0</v>
      </c>
      <c r="S97" s="18">
        <f>AP!S97+TA!S97+AN!S97+AT!S97+CO!S97+VA!S97+OH!S97+MA!S97+BI!S97+AR!S97+LR!S97+LL!S97+AY!S97+MG!S97+RM!S97</f>
        <v>0</v>
      </c>
      <c r="T97" s="18">
        <f>AP!T97+TA!T97+AN!T97+AT!T97+CO!T97+VA!T97+OH!T97+MA!T97+BI!T97+AR!T97+LR!T97+LL!T97+AY!T97+MG!T97+RM!T97</f>
        <v>0</v>
      </c>
      <c r="U97" s="18">
        <f>AP!U97+TA!U97+AN!U97+AT!U97+CO!U97+VA!U97+OH!U97+MA!U97+BI!U97+AR!U97+LR!U97+LL!U97+AY!U97+MG!U97+RM!U97</f>
        <v>0</v>
      </c>
      <c r="V97" s="18">
        <f>AP!V97+TA!V97+AN!V97+AT!V97+CO!V97+VA!V97+OH!V97+MA!V97+BI!V97+AR!V97+LR!V97+LL!V97+AY!V97+MG!V97+RM!V97</f>
        <v>0</v>
      </c>
      <c r="W97" s="18">
        <f>AP!W97+TA!W97+AN!W97+AT!W97+CO!W97+VA!W97+OH!W97+MA!W97+BI!W97+AR!W97+LR!W97+LL!W97+AY!W97+MG!W97+RM!W97</f>
        <v>0</v>
      </c>
      <c r="X97" s="18">
        <f>AP!X97+TA!X97+AN!X97+AT!X97+CO!X97+VA!X97+OH!X97+MA!X97+BI!X97+AR!X97+LR!X97+LL!X97+AY!X97+MG!X97+RM!X97</f>
        <v>0</v>
      </c>
      <c r="Y97" s="18">
        <f>AP!Y97+TA!Y97+AN!Y97+AT!Y97+CO!Y97+VA!Y97+OH!Y97+MA!Y97+BI!Y97+AR!Y97+LR!Y97+LL!Y97+AY!Y97+MG!Y97+RM!Y97</f>
        <v>609</v>
      </c>
      <c r="Z97" s="18">
        <f>AP!Z97+TA!Z97+AN!Z97+AT!Z97+CO!Z97+VA!Z97+OH!Z97+MA!Z97+BI!Z97+AR!Z97+LR!Z97+LL!Z97+AY!Z97+MG!Z97+RM!Z97</f>
        <v>977</v>
      </c>
      <c r="AA97" s="18">
        <f>AP!AA97+TA!AA97+AN!AA97+AT!AA97+CO!AA97+VA!AA97+OH!AA97+MA!AA97+BI!AA97+AR!AA97+LR!AA97+LL!AA97+AY!AA97+MG!AA97+RM!AA97</f>
        <v>0</v>
      </c>
      <c r="AB97" s="18">
        <f>AP!AB97+TA!AB97+AN!AB97+AT!AB97+CO!AB97+VA!AB97+OH!AB97+MA!AB97+BI!AB97+AR!AB97+LR!AB97+LL!AB97+AY!AB97+MG!AB97+RM!AB97</f>
        <v>0</v>
      </c>
      <c r="AC97" s="18">
        <f>AP!AC97+TA!AC97+AN!AC97+AT!AC97+CO!AC97+VA!AC97+OH!AC97+MA!AC97+BI!AC97+AR!AC97+LR!AC97+LL!AC97+AY!AC97+MG!AC97+RM!AC97</f>
        <v>0</v>
      </c>
      <c r="AD97" s="18">
        <f>AP!AD97+TA!AD97+AN!AD97+AT!AD97+CO!AD97+VA!AD97+OH!AD97+MA!AD97+BI!AD97+AR!AD97+LR!AD97+LL!AD97+AY!AD97+MG!AD97+RM!AD97</f>
        <v>0</v>
      </c>
      <c r="AE97" s="18">
        <v>0</v>
      </c>
      <c r="AF97" s="18">
        <v>0</v>
      </c>
      <c r="AG97" s="18">
        <v>0</v>
      </c>
      <c r="AH97" s="18">
        <v>0</v>
      </c>
      <c r="AI97" s="23">
        <f>AP!AI97+TA!AI97+AN!AI97+AT!AI97+CO!AI97+VA!AI97+OH!AI97+MA!AI97+ÑU!AI97+BI!AI97+AR!AI97+LR!AI97+LL!AI97+AY!AI97+MG!AI97+RM!AI97</f>
        <v>0</v>
      </c>
      <c r="AJ97" s="23">
        <f>AP!AJ97+TA!AJ97+AN!AJ97+AT!AJ97+CO!AJ97+VA!AJ97+OH!AJ97+MA!AJ97+ÑU!AJ97+BI!AJ97+AR!AJ97+LR!AJ97+LL!AJ97+AY!AJ97+MG!AJ97+RM!AJ97</f>
        <v>0</v>
      </c>
    </row>
    <row r="98" spans="1:36" ht="12.75" customHeight="1" x14ac:dyDescent="0.2">
      <c r="A98" s="158"/>
      <c r="B98" s="148"/>
      <c r="C98" s="11" t="s">
        <v>3</v>
      </c>
      <c r="D98" s="19">
        <f>AP!D98+TA!D98+AN!D98+AT!D98+CO!D98+VA!D98+OH!D98+MA!D98+BI!D98+AR!D98+LR!D98+LL!D98+AY!D98+MG!D98+RM!D98</f>
        <v>0</v>
      </c>
      <c r="E98" s="19">
        <f>AP!E98+TA!E98+AN!E98+AT!E98+CO!E98+VA!E98+OH!E98+MA!E98+BI!E98+AR!E98+LR!E98+LL!E98+AY!E98+MG!E98+RM!E98</f>
        <v>0</v>
      </c>
      <c r="F98" s="19">
        <f>AP!F98+TA!F98+AN!F98+AT!F98+CO!F98+VA!F98+OH!F98+MA!F98+BI!F98+AR!F98+LR!F98+LL!F98+AY!F98+MG!F98+RM!F98</f>
        <v>0</v>
      </c>
      <c r="G98" s="19">
        <f>AP!G98+TA!G98+AN!G98+AT!G98+CO!G98+VA!G98+OH!G98+MA!G98+BI!G98+AR!G98+LR!G98+LL!G98+AY!G98+MG!G98+RM!G98</f>
        <v>0</v>
      </c>
      <c r="H98" s="19">
        <f>AP!H98+TA!H98+AN!H98+AT!H98+CO!H98+VA!H98+OH!H98+MA!H98+BI!H98+AR!H98+LR!H98+LL!H98+AY!H98+MG!H98+RM!H98</f>
        <v>0</v>
      </c>
      <c r="I98" s="19">
        <f>AP!I98+TA!I98+AN!I98+AT!I98+CO!I98+VA!I98+OH!I98+MA!I98+BI!I98+AR!I98+LR!I98+LL!I98+AY!I98+MG!I98+RM!I98</f>
        <v>0</v>
      </c>
      <c r="J98" s="19">
        <f>AP!J98+TA!J98+AN!J98+AT!J98+CO!J98+VA!J98+OH!J98+MA!J98+BI!J98+AR!J98+LR!J98+LL!J98+AY!J98+MG!J98+RM!J98</f>
        <v>0</v>
      </c>
      <c r="K98" s="19">
        <f>AP!K98+TA!K98+AN!K98+AT!K98+CO!K98+VA!K98+OH!K98+MA!K98+BI!K98+AR!K98+LR!K98+LL!K98+AY!K98+MG!K98+RM!K98</f>
        <v>0</v>
      </c>
      <c r="L98" s="19">
        <f>AP!L98+TA!L98+AN!L98+AT!L98+CO!L98+VA!L98+OH!L98+MA!L98+BI!L98+AR!L98+LR!L98+LL!L98+AY!L98+MG!L98+RM!L98</f>
        <v>0</v>
      </c>
      <c r="M98" s="19">
        <f>AP!M98+TA!M98+AN!M98+AT!M98+CO!M98+VA!M98+OH!M98+MA!M98+BI!M98+AR!M98+LR!M98+LL!M98+AY!M98+MG!M98+RM!M98</f>
        <v>0</v>
      </c>
      <c r="N98" s="19">
        <f>AP!N98+TA!N98+AN!N98+AT!N98+CO!N98+VA!N98+OH!N98+MA!N98+BI!N98+AR!N98+LR!N98+LL!N98+AY!N98+MG!N98+RM!N98</f>
        <v>0</v>
      </c>
      <c r="O98" s="19">
        <f>AP!O98+TA!O98+AN!O98+AT!O98+CO!O98+VA!O98+OH!O98+MA!O98+BI!O98+AR!O98+LR!O98+LL!O98+AY!O98+MG!O98+RM!O98</f>
        <v>0</v>
      </c>
      <c r="P98" s="19">
        <f>AP!P98+TA!P98+AN!P98+AT!P98+CO!P98+VA!P98+OH!P98+MA!P98+BI!P98+AR!P98+LR!P98+LL!P98+AY!P98+MG!P98+RM!P98</f>
        <v>0</v>
      </c>
      <c r="Q98" s="19">
        <f>AP!Q98+TA!Q98+AN!Q98+AT!Q98+CO!Q98+VA!Q98+OH!Q98+MA!Q98+BI!Q98+AR!Q98+LR!Q98+LL!Q98+AY!Q98+MG!Q98+RM!Q98</f>
        <v>0</v>
      </c>
      <c r="R98" s="19">
        <f>AP!R98+TA!R98+AN!R98+AT!R98+CO!R98+VA!R98+OH!R98+MA!R98+BI!R98+AR!R98+LR!R98+LL!R98+AY!R98+MG!R98+RM!R98</f>
        <v>0</v>
      </c>
      <c r="S98" s="19">
        <f>AP!S98+TA!S98+AN!S98+AT!S98+CO!S98+VA!S98+OH!S98+MA!S98+BI!S98+AR!S98+LR!S98+LL!S98+AY!S98+MG!S98+RM!S98</f>
        <v>0</v>
      </c>
      <c r="T98" s="19">
        <f>AP!T98+TA!T98+AN!T98+AT!T98+CO!T98+VA!T98+OH!T98+MA!T98+BI!T98+AR!T98+LR!T98+LL!T98+AY!T98+MG!T98+RM!T98</f>
        <v>0</v>
      </c>
      <c r="U98" s="19">
        <f>AP!U98+TA!U98+AN!U98+AT!U98+CO!U98+VA!U98+OH!U98+MA!U98+BI!U98+AR!U98+LR!U98+LL!U98+AY!U98+MG!U98+RM!U98</f>
        <v>0</v>
      </c>
      <c r="V98" s="19">
        <f>AP!V98+TA!V98+AN!V98+AT!V98+CO!V98+VA!V98+OH!V98+MA!V98+BI!V98+AR!V98+LR!V98+LL!V98+AY!V98+MG!V98+RM!V98</f>
        <v>0</v>
      </c>
      <c r="W98" s="19">
        <f>AP!W98+TA!W98+AN!W98+AT!W98+CO!W98+VA!W98+OH!W98+MA!W98+BI!W98+AR!W98+LR!W98+LL!W98+AY!W98+MG!W98+RM!W98</f>
        <v>0</v>
      </c>
      <c r="X98" s="19">
        <f>AP!X98+TA!X98+AN!X98+AT!X98+CO!X98+VA!X98+OH!X98+MA!X98+BI!X98+AR!X98+LR!X98+LL!X98+AY!X98+MG!X98+RM!X98</f>
        <v>0</v>
      </c>
      <c r="Y98" s="19">
        <f>AP!Y98+TA!Y98+AN!Y98+AT!Y98+CO!Y98+VA!Y98+OH!Y98+MA!Y98+BI!Y98+AR!Y98+LR!Y98+LL!Y98+AY!Y98+MG!Y98+RM!Y98</f>
        <v>35032.259999999995</v>
      </c>
      <c r="Z98" s="19">
        <f>AP!Z98+TA!Z98+AN!Z98+AT!Z98+CO!Z98+VA!Z98+OH!Z98+MA!Z98+BI!Z98+AR!Z98+LR!Z98+LL!Z98+AY!Z98+MG!Z98+RM!Z98</f>
        <v>56960.549999999996</v>
      </c>
      <c r="AA98" s="19">
        <f>AP!AA98+TA!AA98+AN!AA98+AT!AA98+CO!AA98+VA!AA98+OH!AA98+MA!AA98+BI!AA98+AR!AA98+LR!AA98+LL!AA98+AY!AA98+MG!AA98+RM!AA98</f>
        <v>0</v>
      </c>
      <c r="AB98" s="19">
        <f>AP!AB98+TA!AB98+AN!AB98+AT!AB98+CO!AB98+VA!AB98+OH!AB98+MA!AB98+BI!AB98+AR!AB98+LR!AB98+LL!AB98+AY!AB98+MG!AB98+RM!AB98</f>
        <v>0</v>
      </c>
      <c r="AC98" s="19">
        <f>AP!AC98+TA!AC98+AN!AC98+AT!AC98+CO!AC98+VA!AC98+OH!AC98+MA!AC98+BI!AC98+AR!AC98+LR!AC98+LL!AC98+AY!AC98+MG!AC98+RM!AC98</f>
        <v>0</v>
      </c>
      <c r="AD98" s="19">
        <f>AP!AD98+TA!AD98+AN!AD98+AT!AD98+CO!AD98+VA!AD98+OH!AD98+MA!AD98+BI!AD98+AR!AD98+LR!AD98+LL!AD98+AY!AD98+MG!AD98+RM!AD98</f>
        <v>0</v>
      </c>
      <c r="AE98" s="19">
        <v>0</v>
      </c>
      <c r="AF98" s="19">
        <v>0</v>
      </c>
      <c r="AG98" s="19">
        <v>0</v>
      </c>
      <c r="AH98" s="19">
        <v>0</v>
      </c>
      <c r="AI98" s="24">
        <f>AP!AI98+TA!AI98+AN!AI98+AT!AI98+CO!AI98+VA!AI98+OH!AI98+MA!AI98+ÑU!AI98+BI!AI98+AR!AI98+LR!AI98+LL!AI98+AY!AI98+MG!AI98+RM!AI98</f>
        <v>0</v>
      </c>
      <c r="AJ98" s="24">
        <f>AP!AJ98+TA!AJ98+AN!AJ98+AT!AJ98+CO!AJ98+VA!AJ98+OH!AJ98+MA!AJ98+ÑU!AJ98+BI!AJ98+AR!AJ98+LR!AJ98+LL!AJ98+AY!AJ98+MG!AJ98+RM!AJ98</f>
        <v>0</v>
      </c>
    </row>
    <row r="99" spans="1:36" ht="12.75" customHeight="1" x14ac:dyDescent="0.2">
      <c r="A99" s="158"/>
      <c r="B99" s="147" t="s">
        <v>66</v>
      </c>
      <c r="C99" s="10" t="s">
        <v>0</v>
      </c>
      <c r="D99" s="18">
        <f>AP!D99+TA!D99+AN!D99+AT!D99+CO!D99+VA!D99+OH!D99+MA!D99+BI!D99+AR!D99+LR!D99+LL!D99+AY!D99+MG!D99+RM!D99</f>
        <v>0</v>
      </c>
      <c r="E99" s="18">
        <f>AP!E99+TA!E99+AN!E99+AT!E99+CO!E99+VA!E99+OH!E99+MA!E99+BI!E99+AR!E99+LR!E99+LL!E99+AY!E99+MG!E99+RM!E99</f>
        <v>0</v>
      </c>
      <c r="F99" s="18">
        <f>AP!F99+TA!F99+AN!F99+AT!F99+CO!F99+VA!F99+OH!F99+MA!F99+BI!F99+AR!F99+LR!F99+LL!F99+AY!F99+MG!F99+RM!F99</f>
        <v>0</v>
      </c>
      <c r="G99" s="18">
        <f>AP!G99+TA!G99+AN!G99+AT!G99+CO!G99+VA!G99+OH!G99+MA!G99+BI!G99+AR!G99+LR!G99+LL!G99+AY!G99+MG!G99+RM!G99</f>
        <v>0</v>
      </c>
      <c r="H99" s="18">
        <f>AP!H99+TA!H99+AN!H99+AT!H99+CO!H99+VA!H99+OH!H99+MA!H99+BI!H99+AR!H99+LR!H99+LL!H99+AY!H99+MG!H99+RM!H99</f>
        <v>0</v>
      </c>
      <c r="I99" s="18">
        <f>AP!I99+TA!I99+AN!I99+AT!I99+CO!I99+VA!I99+OH!I99+MA!I99+BI!I99+AR!I99+LR!I99+LL!I99+AY!I99+MG!I99+RM!I99</f>
        <v>0</v>
      </c>
      <c r="J99" s="18">
        <f>AP!J99+TA!J99+AN!J99+AT!J99+CO!J99+VA!J99+OH!J99+MA!J99+BI!J99+AR!J99+LR!J99+LL!J99+AY!J99+MG!J99+RM!J99</f>
        <v>0</v>
      </c>
      <c r="K99" s="18">
        <f>AP!K99+TA!K99+AN!K99+AT!K99+CO!K99+VA!K99+OH!K99+MA!K99+BI!K99+AR!K99+LR!K99+LL!K99+AY!K99+MG!K99+RM!K99</f>
        <v>0</v>
      </c>
      <c r="L99" s="18">
        <f>AP!L99+TA!L99+AN!L99+AT!L99+CO!L99+VA!L99+OH!L99+MA!L99+BI!L99+AR!L99+LR!L99+LL!L99+AY!L99+MG!L99+RM!L99</f>
        <v>0</v>
      </c>
      <c r="M99" s="18">
        <f>AP!M99+TA!M99+AN!M99+AT!M99+CO!M99+VA!M99+OH!M99+MA!M99+BI!M99+AR!M99+LR!M99+LL!M99+AY!M99+MG!M99+RM!M99</f>
        <v>0</v>
      </c>
      <c r="N99" s="18">
        <f>AP!N99+TA!N99+AN!N99+AT!N99+CO!N99+VA!N99+OH!N99+MA!N99+BI!N99+AR!N99+LR!N99+LL!N99+AY!N99+MG!N99+RM!N99</f>
        <v>0</v>
      </c>
      <c r="O99" s="18">
        <f>AP!O99+TA!O99+AN!O99+AT!O99+CO!O99+VA!O99+OH!O99+MA!O99+BI!O99+AR!O99+LR!O99+LL!O99+AY!O99+MG!O99+RM!O99</f>
        <v>0</v>
      </c>
      <c r="P99" s="18">
        <f>AP!P99+TA!P99+AN!P99+AT!P99+CO!P99+VA!P99+OH!P99+MA!P99+BI!P99+AR!P99+LR!P99+LL!P99+AY!P99+MG!P99+RM!P99</f>
        <v>0</v>
      </c>
      <c r="Q99" s="18">
        <f>AP!Q99+TA!Q99+AN!Q99+AT!Q99+CO!Q99+VA!Q99+OH!Q99+MA!Q99+BI!Q99+AR!Q99+LR!Q99+LL!Q99+AY!Q99+MG!Q99+RM!Q99</f>
        <v>0</v>
      </c>
      <c r="R99" s="18">
        <f>AP!R99+TA!R99+AN!R99+AT!R99+CO!R99+VA!R99+OH!R99+MA!R99+BI!R99+AR!R99+LR!R99+LL!R99+AY!R99+MG!R99+RM!R99</f>
        <v>0</v>
      </c>
      <c r="S99" s="18">
        <f>AP!S99+TA!S99+AN!S99+AT!S99+CO!S99+VA!S99+OH!S99+MA!S99+BI!S99+AR!S99+LR!S99+LL!S99+AY!S99+MG!S99+RM!S99</f>
        <v>0</v>
      </c>
      <c r="T99" s="18">
        <f>AP!T99+TA!T99+AN!T99+AT!T99+CO!T99+VA!T99+OH!T99+MA!T99+BI!T99+AR!T99+LR!T99+LL!T99+AY!T99+MG!T99+RM!T99</f>
        <v>0</v>
      </c>
      <c r="U99" s="18">
        <f>AP!U99+TA!U99+AN!U99+AT!U99+CO!U99+VA!U99+OH!U99+MA!U99+BI!U99+AR!U99+LR!U99+LL!U99+AY!U99+MG!U99+RM!U99</f>
        <v>0</v>
      </c>
      <c r="V99" s="18">
        <f>AP!V99+TA!V99+AN!V99+AT!V99+CO!V99+VA!V99+OH!V99+MA!V99+BI!V99+AR!V99+LR!V99+LL!V99+AY!V99+MG!V99+RM!V99</f>
        <v>0</v>
      </c>
      <c r="W99" s="18">
        <f>AP!W99+TA!W99+AN!W99+AT!W99+CO!W99+VA!W99+OH!W99+MA!W99+BI!W99+AR!W99+LR!W99+LL!W99+AY!W99+MG!W99+RM!W99</f>
        <v>0</v>
      </c>
      <c r="X99" s="18">
        <f>AP!X99+TA!X99+AN!X99+AT!X99+CO!X99+VA!X99+OH!X99+MA!X99+BI!X99+AR!X99+LR!X99+LL!X99+AY!X99+MG!X99+RM!X99</f>
        <v>0</v>
      </c>
      <c r="Y99" s="18">
        <f>AP!Y99+TA!Y99+AN!Y99+AT!Y99+CO!Y99+VA!Y99+OH!Y99+MA!Y99+BI!Y99+AR!Y99+LR!Y99+LL!Y99+AY!Y99+MG!Y99+RM!Y99</f>
        <v>0</v>
      </c>
      <c r="Z99" s="18">
        <f>AP!Z99+TA!Z99+AN!Z99+AT!Z99+CO!Z99+VA!Z99+OH!Z99+MA!Z99+BI!Z99+AR!Z99+LR!Z99+LL!Z99+AY!Z99+MG!Z99+RM!Z99</f>
        <v>0</v>
      </c>
      <c r="AA99" s="18">
        <f>AP!AA99+TA!AA99+AN!AA99+AT!AA99+CO!AA99+VA!AA99+OH!AA99+MA!AA99+BI!AA99+AR!AA99+LR!AA99+LL!AA99+AY!AA99+MG!AA99+RM!AA99</f>
        <v>0</v>
      </c>
      <c r="AB99" s="18">
        <f>AP!AB99+TA!AB99+AN!AB99+AT!AB99+CO!AB99+VA!AB99+OH!AB99+MA!AB99+BI!AB99+AR!AB99+LR!AB99+LL!AB99+AY!AB99+MG!AB99+RM!AB99</f>
        <v>0</v>
      </c>
      <c r="AC99" s="18">
        <f>AP!AC99+TA!AC99+AN!AC99+AT!AC99+CO!AC99+VA!AC99+OH!AC99+MA!AC99+BI!AC99+AR!AC99+LR!AC99+LL!AC99+AY!AC99+MG!AC99+RM!AC99</f>
        <v>0</v>
      </c>
      <c r="AD99" s="18">
        <f>AP!AD99+TA!AD99+AN!AD99+AT!AD99+CO!AD99+VA!AD99+OH!AD99+MA!AD99+BI!AD99+AR!AD99+LR!AD99+LL!AD99+AY!AD99+MG!AD99+RM!AD99</f>
        <v>0</v>
      </c>
      <c r="AE99" s="18">
        <v>0</v>
      </c>
      <c r="AF99" s="18">
        <v>0</v>
      </c>
      <c r="AG99" s="18">
        <v>5029</v>
      </c>
      <c r="AH99" s="18">
        <v>46988</v>
      </c>
      <c r="AI99" s="23">
        <f>AP!AI99+TA!AI99+AN!AI99+AT!AI99+CO!AI99+VA!AI99+OH!AI99+MA!AI99+ÑU!AI99+BI!AI99+AR!AI99+LR!AI99+LL!AI99+AY!AI99+MG!AI99+RM!AI99</f>
        <v>8121</v>
      </c>
      <c r="AJ99" s="23">
        <f>AP!AJ99+TA!AJ99+AN!AJ99+AT!AJ99+CO!AJ99+VA!AJ99+OH!AJ99+MA!AJ99+ÑU!AJ99+BI!AJ99+AR!AJ99+LR!AJ99+LL!AJ99+AY!AJ99+MG!AJ99+RM!AJ99</f>
        <v>16242</v>
      </c>
    </row>
    <row r="100" spans="1:36" ht="12.75" customHeight="1" x14ac:dyDescent="0.2">
      <c r="A100" s="159"/>
      <c r="B100" s="148"/>
      <c r="C100" s="11" t="s">
        <v>3</v>
      </c>
      <c r="D100" s="19">
        <f>AP!D100+TA!D100+AN!D100+AT!D100+CO!D100+VA!D100+OH!D100+MA!D100+BI!D100+AR!D100+LR!D100+LL!D100+AY!D100+MG!D100+RM!D100</f>
        <v>0</v>
      </c>
      <c r="E100" s="19">
        <f>AP!E100+TA!E100+AN!E100+AT!E100+CO!E100+VA!E100+OH!E100+MA!E100+BI!E100+AR!E100+LR!E100+LL!E100+AY!E100+MG!E100+RM!E100</f>
        <v>0</v>
      </c>
      <c r="F100" s="19">
        <f>AP!F100+TA!F100+AN!F100+AT!F100+CO!F100+VA!F100+OH!F100+MA!F100+BI!F100+AR!F100+LR!F100+LL!F100+AY!F100+MG!F100+RM!F100</f>
        <v>0</v>
      </c>
      <c r="G100" s="19">
        <f>AP!G100+TA!G100+AN!G100+AT!G100+CO!G100+VA!G100+OH!G100+MA!G100+BI!G100+AR!G100+LR!G100+LL!G100+AY!G100+MG!G100+RM!G100</f>
        <v>0</v>
      </c>
      <c r="H100" s="19">
        <f>AP!H100+TA!H100+AN!H100+AT!H100+CO!H100+VA!H100+OH!H100+MA!H100+BI!H100+AR!H100+LR!H100+LL!H100+AY!H100+MG!H100+RM!H100</f>
        <v>0</v>
      </c>
      <c r="I100" s="19">
        <f>AP!I100+TA!I100+AN!I100+AT!I100+CO!I100+VA!I100+OH!I100+MA!I100+BI!I100+AR!I100+LR!I100+LL!I100+AY!I100+MG!I100+RM!I100</f>
        <v>0</v>
      </c>
      <c r="J100" s="19">
        <f>AP!J100+TA!J100+AN!J100+AT!J100+CO!J100+VA!J100+OH!J100+MA!J100+BI!J100+AR!J100+LR!J100+LL!J100+AY!J100+MG!J100+RM!J100</f>
        <v>0</v>
      </c>
      <c r="K100" s="19">
        <f>AP!K100+TA!K100+AN!K100+AT!K100+CO!K100+VA!K100+OH!K100+MA!K100+BI!K100+AR!K100+LR!K100+LL!K100+AY!K100+MG!K100+RM!K100</f>
        <v>0</v>
      </c>
      <c r="L100" s="19">
        <f>AP!L100+TA!L100+AN!L100+AT!L100+CO!L100+VA!L100+OH!L100+MA!L100+BI!L100+AR!L100+LR!L100+LL!L100+AY!L100+MG!L100+RM!L100</f>
        <v>0</v>
      </c>
      <c r="M100" s="19">
        <f>AP!M100+TA!M100+AN!M100+AT!M100+CO!M100+VA!M100+OH!M100+MA!M100+BI!M100+AR!M100+LR!M100+LL!M100+AY!M100+MG!M100+RM!M100</f>
        <v>0</v>
      </c>
      <c r="N100" s="19">
        <f>AP!N100+TA!N100+AN!N100+AT!N100+CO!N100+VA!N100+OH!N100+MA!N100+BI!N100+AR!N100+LR!N100+LL!N100+AY!N100+MG!N100+RM!N100</f>
        <v>0</v>
      </c>
      <c r="O100" s="19">
        <f>AP!O100+TA!O100+AN!O100+AT!O100+CO!O100+VA!O100+OH!O100+MA!O100+BI!O100+AR!O100+LR!O100+LL!O100+AY!O100+MG!O100+RM!O100</f>
        <v>0</v>
      </c>
      <c r="P100" s="19">
        <f>AP!P100+TA!P100+AN!P100+AT!P100+CO!P100+VA!P100+OH!P100+MA!P100+BI!P100+AR!P100+LR!P100+LL!P100+AY!P100+MG!P100+RM!P100</f>
        <v>0</v>
      </c>
      <c r="Q100" s="19">
        <f>AP!Q100+TA!Q100+AN!Q100+AT!Q100+CO!Q100+VA!Q100+OH!Q100+MA!Q100+BI!Q100+AR!Q100+LR!Q100+LL!Q100+AY!Q100+MG!Q100+RM!Q100</f>
        <v>0</v>
      </c>
      <c r="R100" s="19">
        <f>AP!R100+TA!R100+AN!R100+AT!R100+CO!R100+VA!R100+OH!R100+MA!R100+BI!R100+AR!R100+LR!R100+LL!R100+AY!R100+MG!R100+RM!R100</f>
        <v>0</v>
      </c>
      <c r="S100" s="19">
        <f>AP!S100+TA!S100+AN!S100+AT!S100+CO!S100+VA!S100+OH!S100+MA!S100+BI!S100+AR!S100+LR!S100+LL!S100+AY!S100+MG!S100+RM!S100</f>
        <v>0</v>
      </c>
      <c r="T100" s="19">
        <f>AP!T100+TA!T100+AN!T100+AT!T100+CO!T100+VA!T100+OH!T100+MA!T100+BI!T100+AR!T100+LR!T100+LL!T100+AY!T100+MG!T100+RM!T100</f>
        <v>0</v>
      </c>
      <c r="U100" s="19">
        <f>AP!U100+TA!U100+AN!U100+AT!U100+CO!U100+VA!U100+OH!U100+MA!U100+BI!U100+AR!U100+LR!U100+LL!U100+AY!U100+MG!U100+RM!U100</f>
        <v>0</v>
      </c>
      <c r="V100" s="19">
        <f>AP!V100+TA!V100+AN!V100+AT!V100+CO!V100+VA!V100+OH!V100+MA!V100+BI!V100+AR!V100+LR!V100+LL!V100+AY!V100+MG!V100+RM!V100</f>
        <v>0</v>
      </c>
      <c r="W100" s="19">
        <f>AP!W100+TA!W100+AN!W100+AT!W100+CO!W100+VA!W100+OH!W100+MA!W100+BI!W100+AR!W100+LR!W100+LL!W100+AY!W100+MG!W100+RM!W100</f>
        <v>0</v>
      </c>
      <c r="X100" s="19">
        <f>AP!X100+TA!X100+AN!X100+AT!X100+CO!X100+VA!X100+OH!X100+MA!X100+BI!X100+AR!X100+LR!X100+LL!X100+AY!X100+MG!X100+RM!X100</f>
        <v>0</v>
      </c>
      <c r="Y100" s="19">
        <f>AP!Y100+TA!Y100+AN!Y100+AT!Y100+CO!Y100+VA!Y100+OH!Y100+MA!Y100+BI!Y100+AR!Y100+LR!Y100+LL!Y100+AY!Y100+MG!Y100+RM!Y100</f>
        <v>0</v>
      </c>
      <c r="Z100" s="19">
        <f>AP!Z100+TA!Z100+AN!Z100+AT!Z100+CO!Z100+VA!Z100+OH!Z100+MA!Z100+BI!Z100+AR!Z100+LR!Z100+LL!Z100+AY!Z100+MG!Z100+RM!Z100</f>
        <v>0</v>
      </c>
      <c r="AA100" s="19">
        <f>AP!AA100+TA!AA100+AN!AA100+AT!AA100+CO!AA100+VA!AA100+OH!AA100+MA!AA100+BI!AA100+AR!AA100+LR!AA100+LL!AA100+AY!AA100+MG!AA100+RM!AA100</f>
        <v>0</v>
      </c>
      <c r="AB100" s="19">
        <f>AP!AB100+TA!AB100+AN!AB100+AT!AB100+CO!AB100+VA!AB100+OH!AB100+MA!AB100+BI!AB100+AR!AB100+LR!AB100+LL!AB100+AY!AB100+MG!AB100+RM!AB100</f>
        <v>0</v>
      </c>
      <c r="AC100" s="19">
        <f>AP!AC100+TA!AC100+AN!AC100+AT!AC100+CO!AC100+VA!AC100+OH!AC100+MA!AC100+BI!AC100+AR!AC100+LR!AC100+LL!AC100+AY!AC100+MG!AC100+RM!AC100</f>
        <v>0</v>
      </c>
      <c r="AD100" s="19">
        <f>AP!AD100+TA!AD100+AN!AD100+AT!AD100+CO!AD100+VA!AD100+OH!AD100+MA!AD100+BI!AD100+AR!AD100+LR!AD100+LL!AD100+AY!AD100+MG!AD100+RM!AD100</f>
        <v>0</v>
      </c>
      <c r="AE100" s="19">
        <v>0</v>
      </c>
      <c r="AF100" s="19">
        <v>0</v>
      </c>
      <c r="AG100" s="19">
        <v>898983.99</v>
      </c>
      <c r="AH100" s="19">
        <v>7133370.6585600004</v>
      </c>
      <c r="AI100" s="24">
        <f>AP!AI100+TA!AI100+AN!AI100+AT!AI100+CO!AI100+VA!AI100+OH!AI100+MA!AI100+ÑU!AI100+BI!AI100+AR!AI100+LR!AI100+LL!AI100+AY!AI100+MG!AI100+RM!AI100</f>
        <v>1304735.94</v>
      </c>
      <c r="AJ100" s="24">
        <f>AP!AJ100+TA!AJ100+AN!AJ100+AT!AJ100+CO!AJ100+VA!AJ100+OH!AJ100+MA!AJ100+ÑU!AJ100+BI!AJ100+AR!AJ100+LR!AJ100+LL!AJ100+AY!AJ100+MG!AJ100+RM!AJ100</f>
        <v>2609471.88</v>
      </c>
    </row>
    <row r="101" spans="1:36" ht="12.75" customHeight="1" x14ac:dyDescent="0.2">
      <c r="A101" s="170" t="s">
        <v>32</v>
      </c>
      <c r="B101" s="147" t="s">
        <v>75</v>
      </c>
      <c r="C101" s="10" t="s">
        <v>0</v>
      </c>
      <c r="D101" s="18">
        <f>AP!D101+TA!D101+AN!D101+AT!D101+CO!D101+VA!D101+OH!D101+MA!D101+BI!D101+AR!D101+LR!D101+LL!D101+AY!D101+MG!D101+RM!D101</f>
        <v>0</v>
      </c>
      <c r="E101" s="18">
        <f>AP!E101+TA!E101+AN!E101+AT!E101+CO!E101+VA!E101+OH!E101+MA!E101+BI!E101+AR!E101+LR!E101+LL!E101+AY!E101+MG!E101+RM!E101</f>
        <v>0</v>
      </c>
      <c r="F101" s="18">
        <f>AP!F101+TA!F101+AN!F101+AT!F101+CO!F101+VA!F101+OH!F101+MA!F101+BI!F101+AR!F101+LR!F101+LL!F101+AY!F101+MG!F101+RM!F101</f>
        <v>0</v>
      </c>
      <c r="G101" s="18">
        <f>AP!G101+TA!G101+AN!G101+AT!G101+CO!G101+VA!G101+OH!G101+MA!G101+BI!G101+AR!G101+LR!G101+LL!G101+AY!G101+MG!G101+RM!G101</f>
        <v>0</v>
      </c>
      <c r="H101" s="18">
        <f>AP!H101+TA!H101+AN!H101+AT!H101+CO!H101+VA!H101+OH!H101+MA!H101+BI!H101+AR!H101+LR!H101+LL!H101+AY!H101+MG!H101+RM!H101</f>
        <v>0</v>
      </c>
      <c r="I101" s="18">
        <f>AP!I101+TA!I101+AN!I101+AT!I101+CO!I101+VA!I101+OH!I101+MA!I101+BI!I101+AR!I101+LR!I101+LL!I101+AY!I101+MG!I101+RM!I101</f>
        <v>0</v>
      </c>
      <c r="J101" s="18">
        <f>AP!J101+TA!J101+AN!J101+AT!J101+CO!J101+VA!J101+OH!J101+MA!J101+BI!J101+AR!J101+LR!J101+LL!J101+AY!J101+MG!J101+RM!J101</f>
        <v>0</v>
      </c>
      <c r="K101" s="18">
        <f>AP!K101+TA!K101+AN!K101+AT!K101+CO!K101+VA!K101+OH!K101+MA!K101+BI!K101+AR!K101+LR!K101+LL!K101+AY!K101+MG!K101+RM!K101</f>
        <v>0</v>
      </c>
      <c r="L101" s="18">
        <f>AP!L101+TA!L101+AN!L101+AT!L101+CO!L101+VA!L101+OH!L101+MA!L101+BI!L101+AR!L101+LR!L101+LL!L101+AY!L101+MG!L101+RM!L101</f>
        <v>0</v>
      </c>
      <c r="M101" s="18">
        <f>AP!M101+TA!M101+AN!M101+AT!M101+CO!M101+VA!M101+OH!M101+MA!M101+BI!M101+AR!M101+LR!M101+LL!M101+AY!M101+MG!M101+RM!M101</f>
        <v>0</v>
      </c>
      <c r="N101" s="18">
        <f>AP!N101+TA!N101+AN!N101+AT!N101+CO!N101+VA!N101+OH!N101+MA!N101+BI!N101+AR!N101+LR!N101+LL!N101+AY!N101+MG!N101+RM!N101</f>
        <v>0</v>
      </c>
      <c r="O101" s="18">
        <f>AP!O101+TA!O101+AN!O101+AT!O101+CO!O101+VA!O101+OH!O101+MA!O101+BI!O101+AR!O101+LR!O101+LL!O101+AY!O101+MG!O101+RM!O101</f>
        <v>0</v>
      </c>
      <c r="P101" s="18">
        <f>AP!P101+TA!P101+AN!P101+AT!P101+CO!P101+VA!P101+OH!P101+MA!P101+BI!P101+AR!P101+LR!P101+LL!P101+AY!P101+MG!P101+RM!P101</f>
        <v>0</v>
      </c>
      <c r="Q101" s="18">
        <f>AP!Q101+TA!Q101+AN!Q101+AT!Q101+CO!Q101+VA!Q101+OH!Q101+MA!Q101+BI!Q101+AR!Q101+LR!Q101+LL!Q101+AY!Q101+MG!Q101+RM!Q101</f>
        <v>0</v>
      </c>
      <c r="R101" s="18">
        <f>AP!R101+TA!R101+AN!R101+AT!R101+CO!R101+VA!R101+OH!R101+MA!R101+BI!R101+AR!R101+LR!R101+LL!R101+AY!R101+MG!R101+RM!R101</f>
        <v>0</v>
      </c>
      <c r="S101" s="18">
        <f>AP!S101+TA!S101+AN!S101+AT!S101+CO!S101+VA!S101+OH!S101+MA!S101+BI!S101+AR!S101+LR!S101+LL!S101+AY!S101+MG!S101+RM!S101</f>
        <v>0</v>
      </c>
      <c r="T101" s="18">
        <f>AP!T101+TA!T101+AN!T101+AT!T101+CO!T101+VA!T101+OH!T101+MA!T101+BI!T101+AR!T101+LR!T101+LL!T101+AY!T101+MG!T101+RM!T101</f>
        <v>0</v>
      </c>
      <c r="U101" s="18">
        <f>AP!U101+TA!U101+AN!U101+AT!U101+CO!U101+VA!U101+OH!U101+MA!U101+BI!U101+AR!U101+LR!U101+LL!U101+AY!U101+MG!U101+RM!U101</f>
        <v>0</v>
      </c>
      <c r="V101" s="18">
        <f>AP!V101+TA!V101+AN!V101+AT!V101+CO!V101+VA!V101+OH!V101+MA!V101+BI!V101+AR!V101+LR!V101+LL!V101+AY!V101+MG!V101+RM!V101</f>
        <v>0</v>
      </c>
      <c r="W101" s="18">
        <f>AP!W101+TA!W101+AN!W101+AT!W101+CO!W101+VA!W101+OH!W101+MA!W101+BI!W101+AR!W101+LR!W101+LL!W101+AY!W101+MG!W101+RM!W101</f>
        <v>0</v>
      </c>
      <c r="X101" s="18">
        <f>AP!X101+TA!X101+AN!X101+AT!X101+CO!X101+VA!X101+OH!X101+MA!X101+BI!X101+AR!X101+LR!X101+LL!X101+AY!X101+MG!X101+RM!X101</f>
        <v>0</v>
      </c>
      <c r="Y101" s="18">
        <f>AP!Y101+TA!Y101+AN!Y101+AT!Y101+CO!Y101+VA!Y101+OH!Y101+MA!Y101+BI!Y101+AR!Y101+LR!Y101+LL!Y101+AY!Y101+MG!Y101+RM!Y101</f>
        <v>0</v>
      </c>
      <c r="Z101" s="18">
        <f>AP!Z101+TA!Z101+AN!Z101+AT!Z101+CO!Z101+VA!Z101+OH!Z101+MA!Z101+BI!Z101+AR!Z101+LR!Z101+LL!Z101+AY!Z101+MG!Z101+RM!Z101</f>
        <v>0</v>
      </c>
      <c r="AA101" s="18">
        <f>AP!AA101+TA!AA101+AN!AA101+AT!AA101+CO!AA101+VA!AA101+OH!AA101+MA!AA101+BI!AA101+AR!AA101+LR!AA101+LL!AA101+AY!AA101+MG!AA101+RM!AA101</f>
        <v>0</v>
      </c>
      <c r="AB101" s="18">
        <f>AP!AB101+TA!AB101+AN!AB101+AT!AB101+CO!AB101+VA!AB101+OH!AB101+MA!AB101+BI!AB101+AR!AB101+LR!AB101+LL!AB101+AY!AB101+MG!AB101+RM!AB101</f>
        <v>7103</v>
      </c>
      <c r="AC101" s="18">
        <f>AP!AC101+TA!AC101+AN!AC101+AT!AC101+CO!AC101+VA!AC101+OH!AC101+MA!AC101+BI!AC101+AR!AC101+LR!AC101+LL!AC101+AY!AC101+MG!AC101+RM!AC101</f>
        <v>3211</v>
      </c>
      <c r="AD101" s="18">
        <f>AP!AD101+TA!AD101+AN!AD101+AT!AD101+CO!AD101+VA!AD101+OH!AD101+MA!AD101+BI!AD101+AR!AD101+LR!AD101+LL!AD101+AY!AD101+MG!AD101+RM!AD101</f>
        <v>11407</v>
      </c>
      <c r="AE101" s="18">
        <v>11809</v>
      </c>
      <c r="AF101" s="18">
        <v>11342</v>
      </c>
      <c r="AG101" s="18">
        <v>11884</v>
      </c>
      <c r="AH101" s="18">
        <v>57221</v>
      </c>
      <c r="AI101" s="23">
        <f>AP!AI101+TA!AI101+AN!AI101+AT!AI101+CO!AI101+VA!AI101+OH!AI101+MA!AI101+ÑU!AI101+BI!AI101+AR!AI101+LR!AI101+LL!AI101+AY!AI101+MG!AI101+RM!AI101</f>
        <v>35715</v>
      </c>
      <c r="AJ101" s="23">
        <f>AP!AJ101+TA!AJ101+AN!AJ101+AT!AJ101+CO!AJ101+VA!AJ101+OH!AJ101+MA!AJ101+ÑU!AJ101+BI!AJ101+AR!AJ101+LR!AJ101+LL!AJ101+AY!AJ101+MG!AJ101+RM!AJ101</f>
        <v>71214</v>
      </c>
    </row>
    <row r="102" spans="1:36" ht="12.75" customHeight="1" x14ac:dyDescent="0.2">
      <c r="A102" s="172"/>
      <c r="B102" s="148"/>
      <c r="C102" s="11" t="s">
        <v>3</v>
      </c>
      <c r="D102" s="19">
        <f>AP!D102+TA!D102+AN!D102+AT!D102+CO!D102+VA!D102+OH!D102+MA!D102+BI!D102+AR!D102+LR!D102+LL!D102+AY!D102+MG!D102+RM!D102</f>
        <v>0</v>
      </c>
      <c r="E102" s="19">
        <f>AP!E102+TA!E102+AN!E102+AT!E102+CO!E102+VA!E102+OH!E102+MA!E102+BI!E102+AR!E102+LR!E102+LL!E102+AY!E102+MG!E102+RM!E102</f>
        <v>0</v>
      </c>
      <c r="F102" s="19">
        <f>AP!F102+TA!F102+AN!F102+AT!F102+CO!F102+VA!F102+OH!F102+MA!F102+BI!F102+AR!F102+LR!F102+LL!F102+AY!F102+MG!F102+RM!F102</f>
        <v>0</v>
      </c>
      <c r="G102" s="19">
        <f>AP!G102+TA!G102+AN!G102+AT!G102+CO!G102+VA!G102+OH!G102+MA!G102+BI!G102+AR!G102+LR!G102+LL!G102+AY!G102+MG!G102+RM!G102</f>
        <v>0</v>
      </c>
      <c r="H102" s="19">
        <f>AP!H102+TA!H102+AN!H102+AT!H102+CO!H102+VA!H102+OH!H102+MA!H102+BI!H102+AR!H102+LR!H102+LL!H102+AY!H102+MG!H102+RM!H102</f>
        <v>0</v>
      </c>
      <c r="I102" s="19">
        <f>AP!I102+TA!I102+AN!I102+AT!I102+CO!I102+VA!I102+OH!I102+MA!I102+BI!I102+AR!I102+LR!I102+LL!I102+AY!I102+MG!I102+RM!I102</f>
        <v>0</v>
      </c>
      <c r="J102" s="19">
        <f>AP!J102+TA!J102+AN!J102+AT!J102+CO!J102+VA!J102+OH!J102+MA!J102+BI!J102+AR!J102+LR!J102+LL!J102+AY!J102+MG!J102+RM!J102</f>
        <v>0</v>
      </c>
      <c r="K102" s="19">
        <f>AP!K102+TA!K102+AN!K102+AT!K102+CO!K102+VA!K102+OH!K102+MA!K102+BI!K102+AR!K102+LR!K102+LL!K102+AY!K102+MG!K102+RM!K102</f>
        <v>0</v>
      </c>
      <c r="L102" s="19">
        <f>AP!L102+TA!L102+AN!L102+AT!L102+CO!L102+VA!L102+OH!L102+MA!L102+BI!L102+AR!L102+LR!L102+LL!L102+AY!L102+MG!L102+RM!L102</f>
        <v>0</v>
      </c>
      <c r="M102" s="19">
        <f>AP!M102+TA!M102+AN!M102+AT!M102+CO!M102+VA!M102+OH!M102+MA!M102+BI!M102+AR!M102+LR!M102+LL!M102+AY!M102+MG!M102+RM!M102</f>
        <v>0</v>
      </c>
      <c r="N102" s="19">
        <f>AP!N102+TA!N102+AN!N102+AT!N102+CO!N102+VA!N102+OH!N102+MA!N102+BI!N102+AR!N102+LR!N102+LL!N102+AY!N102+MG!N102+RM!N102</f>
        <v>0</v>
      </c>
      <c r="O102" s="19">
        <f>AP!O102+TA!O102+AN!O102+AT!O102+CO!O102+VA!O102+OH!O102+MA!O102+BI!O102+AR!O102+LR!O102+LL!O102+AY!O102+MG!O102+RM!O102</f>
        <v>0</v>
      </c>
      <c r="P102" s="19">
        <f>AP!P102+TA!P102+AN!P102+AT!P102+CO!P102+VA!P102+OH!P102+MA!P102+BI!P102+AR!P102+LR!P102+LL!P102+AY!P102+MG!P102+RM!P102</f>
        <v>0</v>
      </c>
      <c r="Q102" s="19">
        <f>AP!Q102+TA!Q102+AN!Q102+AT!Q102+CO!Q102+VA!Q102+OH!Q102+MA!Q102+BI!Q102+AR!Q102+LR!Q102+LL!Q102+AY!Q102+MG!Q102+RM!Q102</f>
        <v>0</v>
      </c>
      <c r="R102" s="19">
        <f>AP!R102+TA!R102+AN!R102+AT!R102+CO!R102+VA!R102+OH!R102+MA!R102+BI!R102+AR!R102+LR!R102+LL!R102+AY!R102+MG!R102+RM!R102</f>
        <v>0</v>
      </c>
      <c r="S102" s="19">
        <f>AP!S102+TA!S102+AN!S102+AT!S102+CO!S102+VA!S102+OH!S102+MA!S102+BI!S102+AR!S102+LR!S102+LL!S102+AY!S102+MG!S102+RM!S102</f>
        <v>0</v>
      </c>
      <c r="T102" s="19">
        <f>AP!T102+TA!T102+AN!T102+AT!T102+CO!T102+VA!T102+OH!T102+MA!T102+BI!T102+AR!T102+LR!T102+LL!T102+AY!T102+MG!T102+RM!T102</f>
        <v>0</v>
      </c>
      <c r="U102" s="19">
        <f>AP!U102+TA!U102+AN!U102+AT!U102+CO!U102+VA!U102+OH!U102+MA!U102+BI!U102+AR!U102+LR!U102+LL!U102+AY!U102+MG!U102+RM!U102</f>
        <v>0</v>
      </c>
      <c r="V102" s="19">
        <f>AP!V102+TA!V102+AN!V102+AT!V102+CO!V102+VA!V102+OH!V102+MA!V102+BI!V102+AR!V102+LR!V102+LL!V102+AY!V102+MG!V102+RM!V102</f>
        <v>0</v>
      </c>
      <c r="W102" s="19">
        <f>AP!W102+TA!W102+AN!W102+AT!W102+CO!W102+VA!W102+OH!W102+MA!W102+BI!W102+AR!W102+LR!W102+LL!W102+AY!W102+MG!W102+RM!W102</f>
        <v>0</v>
      </c>
      <c r="X102" s="19">
        <f>AP!X102+TA!X102+AN!X102+AT!X102+CO!X102+VA!X102+OH!X102+MA!X102+BI!X102+AR!X102+LR!X102+LL!X102+AY!X102+MG!X102+RM!X102</f>
        <v>0</v>
      </c>
      <c r="Y102" s="19">
        <f>AP!Y102+TA!Y102+AN!Y102+AT!Y102+CO!Y102+VA!Y102+OH!Y102+MA!Y102+BI!Y102+AR!Y102+LR!Y102+LL!Y102+AY!Y102+MG!Y102+RM!Y102</f>
        <v>0</v>
      </c>
      <c r="Z102" s="19">
        <f>AP!Z102+TA!Z102+AN!Z102+AT!Z102+CO!Z102+VA!Z102+OH!Z102+MA!Z102+BI!Z102+AR!Z102+LR!Z102+LL!Z102+AY!Z102+MG!Z102+RM!Z102</f>
        <v>0</v>
      </c>
      <c r="AA102" s="19">
        <f>AP!AA102+TA!AA102+AN!AA102+AT!AA102+CO!AA102+VA!AA102+OH!AA102+MA!AA102+BI!AA102+AR!AA102+LR!AA102+LL!AA102+AY!AA102+MG!AA102+RM!AA102</f>
        <v>0</v>
      </c>
      <c r="AB102" s="19">
        <f>AP!AB102+TA!AB102+AN!AB102+AT!AB102+CO!AB102+VA!AB102+OH!AB102+MA!AB102+BI!AB102+AR!AB102+LR!AB102+LL!AB102+AY!AB102+MG!AB102+RM!AB102</f>
        <v>1186753.2</v>
      </c>
      <c r="AC102" s="19">
        <f>AP!AC102+TA!AC102+AN!AC102+AT!AC102+CO!AC102+VA!AC102+OH!AC102+MA!AC102+BI!AC102+AR!AC102+LR!AC102+LL!AC102+AY!AC102+MG!AC102+RM!AC102</f>
        <v>521677.60000000003</v>
      </c>
      <c r="AD102" s="19">
        <f>AP!AD102+TA!AD102+AN!AD102+AT!AD102+CO!AD102+VA!AD102+OH!AD102+MA!AD102+BI!AD102+AR!AD102+LR!AD102+LL!AD102+AY!AD102+MG!AD102+RM!AD102</f>
        <v>1905902.4499999997</v>
      </c>
      <c r="AE102" s="19">
        <v>2039957.08</v>
      </c>
      <c r="AF102" s="19">
        <v>2027620.8199999998</v>
      </c>
      <c r="AG102" s="19">
        <v>2039997.4</v>
      </c>
      <c r="AH102" s="19">
        <v>3412829.9399999995</v>
      </c>
      <c r="AI102" s="24">
        <f>AP!AI102+TA!AI102+AN!AI102+AT!AI102+CO!AI102+VA!AI102+OH!AI102+MA!AI102+ÑU!AI102+BI!AI102+AR!AI102+LR!AI102+LL!AI102+AY!AI102+MG!AI102+RM!AI102</f>
        <v>1027443.3107328793</v>
      </c>
      <c r="AJ102" s="24">
        <f>AP!AJ102+TA!AJ102+AN!AJ102+AT!AJ102+CO!AJ102+VA!AJ102+OH!AJ102+MA!AJ102+ÑU!AJ102+BI!AJ102+AR!AJ102+LR!AJ102+LL!AJ102+AY!AJ102+MG!AJ102+RM!AJ102</f>
        <v>2045960.5694695818</v>
      </c>
    </row>
    <row r="103" spans="1:36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6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6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6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</row>
    <row r="111" spans="1:36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124081</v>
      </c>
      <c r="Y111" s="62">
        <f t="shared" si="88"/>
        <v>88886</v>
      </c>
      <c r="Z111" s="62">
        <f t="shared" si="88"/>
        <v>27073</v>
      </c>
      <c r="AA111" s="62">
        <f t="shared" si="88"/>
        <v>0</v>
      </c>
      <c r="AB111" s="62">
        <f t="shared" si="88"/>
        <v>8706</v>
      </c>
      <c r="AC111" s="62">
        <f t="shared" si="88"/>
        <v>22206</v>
      </c>
      <c r="AD111" s="62">
        <f t="shared" si="88"/>
        <v>7624</v>
      </c>
      <c r="AE111" s="62">
        <f t="shared" si="88"/>
        <v>4274</v>
      </c>
      <c r="AF111" s="62">
        <f t="shared" si="88"/>
        <v>0</v>
      </c>
      <c r="AG111" s="62">
        <f t="shared" ref="AG111" si="89">AG114+AG116+AG118+AG120+AG122+AG124+AG126+AG128+AG130+AG132+AG134+AG136+AG138+AG140+AG142+AG144+AG146+AG148+AG150+AG152</f>
        <v>0</v>
      </c>
      <c r="AH111" s="62">
        <f t="shared" ref="AH111" si="90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282850</v>
      </c>
    </row>
    <row r="112" spans="1:36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1">E115+E117+E119+E121+E123+E125+E127+E129+E131+E133+E135+E137+E139+E141+E143+E145+E147+E149+E151+E153</f>
        <v>0</v>
      </c>
      <c r="F112" s="63">
        <f t="shared" si="91"/>
        <v>0</v>
      </c>
      <c r="G112" s="63">
        <f t="shared" si="91"/>
        <v>0</v>
      </c>
      <c r="H112" s="63">
        <f t="shared" si="91"/>
        <v>0</v>
      </c>
      <c r="I112" s="63">
        <f t="shared" si="91"/>
        <v>0</v>
      </c>
      <c r="J112" s="63">
        <f t="shared" si="91"/>
        <v>0</v>
      </c>
      <c r="K112" s="63">
        <f t="shared" si="91"/>
        <v>0</v>
      </c>
      <c r="L112" s="63">
        <f t="shared" si="91"/>
        <v>0</v>
      </c>
      <c r="M112" s="63">
        <f t="shared" si="91"/>
        <v>0</v>
      </c>
      <c r="N112" s="63">
        <f t="shared" si="91"/>
        <v>0</v>
      </c>
      <c r="O112" s="63">
        <f t="shared" si="91"/>
        <v>0</v>
      </c>
      <c r="P112" s="63">
        <f t="shared" si="91"/>
        <v>0</v>
      </c>
      <c r="Q112" s="63">
        <f t="shared" si="91"/>
        <v>0</v>
      </c>
      <c r="R112" s="63">
        <f t="shared" si="91"/>
        <v>0</v>
      </c>
      <c r="S112" s="63">
        <f t="shared" si="91"/>
        <v>0</v>
      </c>
      <c r="T112" s="63">
        <f t="shared" si="91"/>
        <v>0</v>
      </c>
      <c r="U112" s="63">
        <f t="shared" si="91"/>
        <v>0</v>
      </c>
      <c r="V112" s="63">
        <f t="shared" si="91"/>
        <v>0</v>
      </c>
      <c r="W112" s="63">
        <f t="shared" si="91"/>
        <v>0</v>
      </c>
      <c r="X112" s="63">
        <f t="shared" si="91"/>
        <v>28478425</v>
      </c>
      <c r="Y112" s="63">
        <f t="shared" si="91"/>
        <v>31248112</v>
      </c>
      <c r="Z112" s="63">
        <f t="shared" si="91"/>
        <v>12602767.960000001</v>
      </c>
      <c r="AA112" s="63">
        <f t="shared" si="91"/>
        <v>0</v>
      </c>
      <c r="AB112" s="63">
        <f t="shared" si="91"/>
        <v>3359867.588</v>
      </c>
      <c r="AC112" s="63">
        <f t="shared" si="91"/>
        <v>8676638.3299999982</v>
      </c>
      <c r="AD112" s="63">
        <f t="shared" si="91"/>
        <v>3541903.9472581157</v>
      </c>
      <c r="AE112" s="63">
        <f t="shared" si="91"/>
        <v>2486213.23</v>
      </c>
      <c r="AF112" s="63">
        <f t="shared" si="91"/>
        <v>0</v>
      </c>
      <c r="AG112" s="63">
        <f t="shared" ref="AG112" si="92">AG115+AG117+AG119+AG121+AG123+AG125+AG127+AG129+AG131+AG133+AG135+AG137+AG139+AG141+AG143+AG145+AG147+AG149+AG151+AG153</f>
        <v>0</v>
      </c>
      <c r="AH112" s="63">
        <f t="shared" ref="AH112" si="93">AH115+AH117+AH119+AH121+AH123+AH125+AH127+AH129+AH131+AH133+AH135+AH137+AH139+AH141+AH143+AH145+AH147+AH149+AH151+AH153</f>
        <v>0</v>
      </c>
      <c r="AI112" s="63">
        <f t="shared" si="91"/>
        <v>0</v>
      </c>
      <c r="AJ112" s="43">
        <f>SUM(D112:AI112)</f>
        <v>90393928.055258125</v>
      </c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18">
        <f>AP!D114+TA!D114+AN!D114+AT!D114+CO!D114+VA!D114+OH!D114+MA!D114+BI!D114+AR!D114+LR!D114+LL!D114+AY!D114+MG!D114+RM!D114</f>
        <v>0</v>
      </c>
      <c r="E114" s="18">
        <f>AP!E114+TA!E114+AN!E114+AT!E114+CO!E114+VA!E114+OH!E114+MA!E114+BI!E114+AR!E114+LR!E114+LL!E114+AY!E114+MG!E114+RM!E114</f>
        <v>0</v>
      </c>
      <c r="F114" s="18">
        <f>AP!F114+TA!F114+AN!F114+AT!F114+CO!F114+VA!F114+OH!F114+MA!F114+BI!F114+AR!F114+LR!F114+LL!F114+AY!F114+MG!F114+RM!F114</f>
        <v>0</v>
      </c>
      <c r="G114" s="18">
        <f>AP!G114+TA!G114+AN!G114+AT!G114+CO!G114+VA!G114+OH!G114+MA!G114+BI!G114+AR!G114+LR!G114+LL!G114+AY!G114+MG!G114+RM!G114</f>
        <v>0</v>
      </c>
      <c r="H114" s="18">
        <f>AP!H114+TA!H114+AN!H114+AT!H114+CO!H114+VA!H114+OH!H114+MA!H114+BI!H114+AR!H114+LR!H114+LL!H114+AY!H114+MG!H114+RM!H114</f>
        <v>0</v>
      </c>
      <c r="I114" s="18">
        <f>AP!I114+TA!I114+AN!I114+AT!I114+CO!I114+VA!I114+OH!I114+MA!I114+BI!I114+AR!I114+LR!I114+LL!I114+AY!I114+MG!I114+RM!I114</f>
        <v>0</v>
      </c>
      <c r="J114" s="18">
        <f>AP!J114+TA!J114+AN!J114+AT!J114+CO!J114+VA!J114+OH!J114+MA!J114+BI!J114+AR!J114+LR!J114+LL!J114+AY!J114+MG!J114+RM!J114</f>
        <v>0</v>
      </c>
      <c r="K114" s="18">
        <f>AP!K114+TA!K114+AN!K114+AT!K114+CO!K114+VA!K114+OH!K114+MA!K114+BI!K114+AR!K114+LR!K114+LL!K114+AY!K114+MG!K114+RM!K114</f>
        <v>0</v>
      </c>
      <c r="L114" s="18">
        <f>AP!L114+TA!L114+AN!L114+AT!L114+CO!L114+VA!L114+OH!L114+MA!L114+BI!L114+AR!L114+LR!L114+LL!L114+AY!L114+MG!L114+RM!L114</f>
        <v>0</v>
      </c>
      <c r="M114" s="18">
        <f>AP!M114+TA!M114+AN!M114+AT!M114+CO!M114+VA!M114+OH!M114+MA!M114+BI!M114+AR!M114+LR!M114+LL!M114+AY!M114+MG!M114+RM!M114</f>
        <v>0</v>
      </c>
      <c r="N114" s="18">
        <f>AP!N114+TA!N114+AN!N114+AT!N114+CO!N114+VA!N114+OH!N114+MA!N114+BI!N114+AR!N114+LR!N114+LL!N114+AY!N114+MG!N114+RM!N114</f>
        <v>0</v>
      </c>
      <c r="O114" s="18">
        <f>AP!O114+TA!O114+AN!O114+AT!O114+CO!O114+VA!O114+OH!O114+MA!O114+BI!O114+AR!O114+LR!O114+LL!O114+AY!O114+MG!O114+RM!O114</f>
        <v>0</v>
      </c>
      <c r="P114" s="18">
        <f>AP!P114+TA!P114+AN!P114+AT!P114+CO!P114+VA!P114+OH!P114+MA!P114+BI!P114+AR!P114+LR!P114+LL!P114+AY!P114+MG!P114+RM!P114</f>
        <v>0</v>
      </c>
      <c r="Q114" s="18">
        <f>AP!Q114+TA!Q114+AN!Q114+AT!Q114+CO!Q114+VA!Q114+OH!Q114+MA!Q114+BI!Q114+AR!Q114+LR!Q114+LL!Q114+AY!Q114+MG!Q114+RM!Q114</f>
        <v>0</v>
      </c>
      <c r="R114" s="18">
        <f>AP!R114+TA!R114+AN!R114+AT!R114+CO!R114+VA!R114+OH!R114+MA!R114+BI!R114+AR!R114+LR!R114+LL!R114+AY!R114+MG!R114+RM!R114</f>
        <v>0</v>
      </c>
      <c r="S114" s="18">
        <f>AP!S114+TA!S114+AN!S114+AT!S114+CO!S114+VA!S114+OH!S114+MA!S114+BI!S114+AR!S114+LR!S114+LL!S114+AY!S114+MG!S114+RM!S114</f>
        <v>0</v>
      </c>
      <c r="T114" s="18">
        <f>AP!T114+TA!T114+AN!T114+AT!T114+CO!T114+VA!T114+OH!T114+MA!T114+BI!T114+AR!T114+LR!T114+LL!T114+AY!T114+MG!T114+RM!T114</f>
        <v>0</v>
      </c>
      <c r="U114" s="18">
        <f>AP!U114+TA!U114+AN!U114+AT!U114+CO!U114+VA!U114+OH!U114+MA!U114+BI!U114+AR!U114+LR!U114+LL!U114+AY!U114+MG!U114+RM!U114</f>
        <v>0</v>
      </c>
      <c r="V114" s="18">
        <f>AP!V114+TA!V114+AN!V114+AT!V114+CO!V114+VA!V114+OH!V114+MA!V114+BI!V114+AR!V114+LR!V114+LL!V114+AY!V114+MG!V114+RM!V114</f>
        <v>0</v>
      </c>
      <c r="W114" s="18">
        <f>AP!W114+TA!W114+AN!W114+AT!W114+CO!W114+VA!W114+OH!W114+MA!W114+BI!W114+AR!W114+LR!W114+LL!W114+AY!W114+MG!W114+RM!W114</f>
        <v>0</v>
      </c>
      <c r="X114" s="18">
        <f>AP!X114+TA!X114+AN!X114+AT!X114+CO!X114+VA!X114+OH!X114+MA!X114+BI!X114+AR!X114+LR!X114+LL!X114+AY!X114+MG!X114+RM!X114</f>
        <v>0</v>
      </c>
      <c r="Y114" s="18">
        <f>AP!Y114+TA!Y114+AN!Y114+AT!Y114+CO!Y114+VA!Y114+OH!Y114+MA!Y114+BI!Y114+AR!Y114+LR!Y114+LL!Y114+AY!Y114+MG!Y114+RM!Y114</f>
        <v>0</v>
      </c>
      <c r="Z114" s="18">
        <f>AP!Z114+TA!Z114+AN!Z114+AT!Z114+CO!Z114+VA!Z114+OH!Z114+MA!Z114+BI!Z114+AR!Z114+LR!Z114+LL!Z114+AY!Z114+MG!Z114+RM!Z114</f>
        <v>0</v>
      </c>
      <c r="AA114" s="18">
        <f>AP!AA114+TA!AA114+AN!AA114+AT!AA114+CO!AA114+VA!AA114+OH!AA114+MA!AA114+BI!AA114+AR!AA114+LR!AA114+LL!AA114+AY!AA114+MG!AA114+RM!AA114</f>
        <v>0</v>
      </c>
      <c r="AB114" s="18">
        <f>AP!AB114+TA!AB114+AN!AB114+AT!AB114+CO!AB114+VA!AB114+OH!AB114+MA!AB114+BI!AB114+AR!AB114+LR!AB114+LL!AB114+AY!AB114+MG!AB114+RM!AB114</f>
        <v>0</v>
      </c>
      <c r="AC114" s="18">
        <f>AP!AC114+TA!AC114+AN!AC114+AT!AC114+CO!AC114+VA!AC114+OH!AC114+MA!AC114+BI!AC114+AR!AC114+LR!AC114+LL!AC114+AY!AC114+MG!AC114+RM!AC114</f>
        <v>0</v>
      </c>
      <c r="AD114" s="18">
        <f>AP!AD114+TA!AD114+AN!AD114+AT!AD114+CO!AD114+VA!AD114+OH!AD114+MA!AD114+BI!AD114+AR!AD114+LR!AD114+LL!AD114+AY!AD114+MG!AD114+RM!AD114</f>
        <v>0</v>
      </c>
      <c r="AE114" s="18">
        <v>0</v>
      </c>
      <c r="AF114" s="18">
        <v>0</v>
      </c>
      <c r="AG114" s="18">
        <v>0</v>
      </c>
      <c r="AH114" s="18">
        <v>0</v>
      </c>
      <c r="AI114" s="23">
        <f>AP!AI114+TA!AI114+AN!AI114+AT!AI114+CO!AI114+VA!AI114+OH!AI114+MA!AI114+ÑU!AI114+BI!AI114+AR!AI114+LR!AI114+LL!AI114+AY!AI114+MG!AI114+RM!AI114</f>
        <v>0</v>
      </c>
      <c r="AJ114" s="23">
        <f t="shared" ref="AJ114:AJ153" si="94">SUM(D114:AI114)</f>
        <v>0</v>
      </c>
    </row>
    <row r="115" spans="1:36" ht="12.75" customHeight="1" x14ac:dyDescent="0.2">
      <c r="A115" s="171"/>
      <c r="B115" s="148"/>
      <c r="C115" s="58" t="s">
        <v>3</v>
      </c>
      <c r="D115" s="19">
        <f>AP!D115+TA!D115+AN!D115+AT!D115+CO!D115+VA!D115+OH!D115+MA!D115+BI!D115+AR!D115+LR!D115+LL!D115+AY!D115+MG!D115+RM!D115</f>
        <v>0</v>
      </c>
      <c r="E115" s="19">
        <f>AP!E115+TA!E115+AN!E115+AT!E115+CO!E115+VA!E115+OH!E115+MA!E115+BI!E115+AR!E115+LR!E115+LL!E115+AY!E115+MG!E115+RM!E115</f>
        <v>0</v>
      </c>
      <c r="F115" s="19">
        <f>AP!F115+TA!F115+AN!F115+AT!F115+CO!F115+VA!F115+OH!F115+MA!F115+BI!F115+AR!F115+LR!F115+LL!F115+AY!F115+MG!F115+RM!F115</f>
        <v>0</v>
      </c>
      <c r="G115" s="19">
        <f>AP!G115+TA!G115+AN!G115+AT!G115+CO!G115+VA!G115+OH!G115+MA!G115+BI!G115+AR!G115+LR!G115+LL!G115+AY!G115+MG!G115+RM!G115</f>
        <v>0</v>
      </c>
      <c r="H115" s="19">
        <f>AP!H115+TA!H115+AN!H115+AT!H115+CO!H115+VA!H115+OH!H115+MA!H115+BI!H115+AR!H115+LR!H115+LL!H115+AY!H115+MG!H115+RM!H115</f>
        <v>0</v>
      </c>
      <c r="I115" s="19">
        <f>AP!I115+TA!I115+AN!I115+AT!I115+CO!I115+VA!I115+OH!I115+MA!I115+BI!I115+AR!I115+LR!I115+LL!I115+AY!I115+MG!I115+RM!I115</f>
        <v>0</v>
      </c>
      <c r="J115" s="19">
        <f>AP!J115+TA!J115+AN!J115+AT!J115+CO!J115+VA!J115+OH!J115+MA!J115+BI!J115+AR!J115+LR!J115+LL!J115+AY!J115+MG!J115+RM!J115</f>
        <v>0</v>
      </c>
      <c r="K115" s="19">
        <f>AP!K115+TA!K115+AN!K115+AT!K115+CO!K115+VA!K115+OH!K115+MA!K115+BI!K115+AR!K115+LR!K115+LL!K115+AY!K115+MG!K115+RM!K115</f>
        <v>0</v>
      </c>
      <c r="L115" s="19">
        <f>AP!L115+TA!L115+AN!L115+AT!L115+CO!L115+VA!L115+OH!L115+MA!L115+BI!L115+AR!L115+LR!L115+LL!L115+AY!L115+MG!L115+RM!L115</f>
        <v>0</v>
      </c>
      <c r="M115" s="19">
        <f>AP!M115+TA!M115+AN!M115+AT!M115+CO!M115+VA!M115+OH!M115+MA!M115+BI!M115+AR!M115+LR!M115+LL!M115+AY!M115+MG!M115+RM!M115</f>
        <v>0</v>
      </c>
      <c r="N115" s="19">
        <f>AP!N115+TA!N115+AN!N115+AT!N115+CO!N115+VA!N115+OH!N115+MA!N115+BI!N115+AR!N115+LR!N115+LL!N115+AY!N115+MG!N115+RM!N115</f>
        <v>0</v>
      </c>
      <c r="O115" s="19">
        <f>AP!O115+TA!O115+AN!O115+AT!O115+CO!O115+VA!O115+OH!O115+MA!O115+BI!O115+AR!O115+LR!O115+LL!O115+AY!O115+MG!O115+RM!O115</f>
        <v>0</v>
      </c>
      <c r="P115" s="19">
        <f>AP!P115+TA!P115+AN!P115+AT!P115+CO!P115+VA!P115+OH!P115+MA!P115+BI!P115+AR!P115+LR!P115+LL!P115+AY!P115+MG!P115+RM!P115</f>
        <v>0</v>
      </c>
      <c r="Q115" s="19">
        <f>AP!Q115+TA!Q115+AN!Q115+AT!Q115+CO!Q115+VA!Q115+OH!Q115+MA!Q115+BI!Q115+AR!Q115+LR!Q115+LL!Q115+AY!Q115+MG!Q115+RM!Q115</f>
        <v>0</v>
      </c>
      <c r="R115" s="19">
        <f>AP!R115+TA!R115+AN!R115+AT!R115+CO!R115+VA!R115+OH!R115+MA!R115+BI!R115+AR!R115+LR!R115+LL!R115+AY!R115+MG!R115+RM!R115</f>
        <v>0</v>
      </c>
      <c r="S115" s="19">
        <f>AP!S115+TA!S115+AN!S115+AT!S115+CO!S115+VA!S115+OH!S115+MA!S115+BI!S115+AR!S115+LR!S115+LL!S115+AY!S115+MG!S115+RM!S115</f>
        <v>0</v>
      </c>
      <c r="T115" s="19">
        <f>AP!T115+TA!T115+AN!T115+AT!T115+CO!T115+VA!T115+OH!T115+MA!T115+BI!T115+AR!T115+LR!T115+LL!T115+AY!T115+MG!T115+RM!T115</f>
        <v>0</v>
      </c>
      <c r="U115" s="19">
        <f>AP!U115+TA!U115+AN!U115+AT!U115+CO!U115+VA!U115+OH!U115+MA!U115+BI!U115+AR!U115+LR!U115+LL!U115+AY!U115+MG!U115+RM!U115</f>
        <v>0</v>
      </c>
      <c r="V115" s="19">
        <f>AP!V115+TA!V115+AN!V115+AT!V115+CO!V115+VA!V115+OH!V115+MA!V115+BI!V115+AR!V115+LR!V115+LL!V115+AY!V115+MG!V115+RM!V115</f>
        <v>0</v>
      </c>
      <c r="W115" s="19">
        <f>AP!W115+TA!W115+AN!W115+AT!W115+CO!W115+VA!W115+OH!W115+MA!W115+BI!W115+AR!W115+LR!W115+LL!W115+AY!W115+MG!W115+RM!W115</f>
        <v>0</v>
      </c>
      <c r="X115" s="19">
        <f>AP!X115+TA!X115+AN!X115+AT!X115+CO!X115+VA!X115+OH!X115+MA!X115+BI!X115+AR!X115+LR!X115+LL!X115+AY!X115+MG!X115+RM!X115</f>
        <v>0</v>
      </c>
      <c r="Y115" s="19">
        <f>AP!Y115+TA!Y115+AN!Y115+AT!Y115+CO!Y115+VA!Y115+OH!Y115+MA!Y115+BI!Y115+AR!Y115+LR!Y115+LL!Y115+AY!Y115+MG!Y115+RM!Y115</f>
        <v>0</v>
      </c>
      <c r="Z115" s="19">
        <f>AP!Z115+TA!Z115+AN!Z115+AT!Z115+CO!Z115+VA!Z115+OH!Z115+MA!Z115+BI!Z115+AR!Z115+LR!Z115+LL!Z115+AY!Z115+MG!Z115+RM!Z115</f>
        <v>0</v>
      </c>
      <c r="AA115" s="19">
        <f>AP!AA115+TA!AA115+AN!AA115+AT!AA115+CO!AA115+VA!AA115+OH!AA115+MA!AA115+BI!AA115+AR!AA115+LR!AA115+LL!AA115+AY!AA115+MG!AA115+RM!AA115</f>
        <v>0</v>
      </c>
      <c r="AB115" s="19">
        <f>AP!AB115+TA!AB115+AN!AB115+AT!AB115+CO!AB115+VA!AB115+OH!AB115+MA!AB115+BI!AB115+AR!AB115+LR!AB115+LL!AB115+AY!AB115+MG!AB115+RM!AB115</f>
        <v>0</v>
      </c>
      <c r="AC115" s="19">
        <f>AP!AC115+TA!AC115+AN!AC115+AT!AC115+CO!AC115+VA!AC115+OH!AC115+MA!AC115+BI!AC115+AR!AC115+LR!AC115+LL!AC115+AY!AC115+MG!AC115+RM!AC115</f>
        <v>0</v>
      </c>
      <c r="AD115" s="19">
        <f>AP!AD115+TA!AD115+AN!AD115+AT!AD115+CO!AD115+VA!AD115+OH!AD115+MA!AD115+BI!AD115+AR!AD115+LR!AD115+LL!AD115+AY!AD115+MG!AD115+RM!AD115</f>
        <v>0</v>
      </c>
      <c r="AE115" s="19">
        <v>0</v>
      </c>
      <c r="AF115" s="19">
        <v>0</v>
      </c>
      <c r="AG115" s="19">
        <v>0</v>
      </c>
      <c r="AH115" s="19">
        <v>0</v>
      </c>
      <c r="AI115" s="24">
        <f>AP!AI115+TA!AI115+AN!AI115+AT!AI115+CO!AI115+VA!AI115+OH!AI115+MA!AI115+ÑU!AI115+BI!AI115+AR!AI115+LR!AI115+LL!AI115+AY!AI115+MG!AI115+RM!AI115</f>
        <v>0</v>
      </c>
      <c r="AJ115" s="24">
        <f t="shared" si="94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18">
        <f>AP!D116+TA!D116+AN!D116+AT!D116+CO!D116+VA!D116+OH!D116+MA!D116+BI!D116+AR!D116+LR!D116+LL!D116+AY!D116+MG!D116+RM!D116</f>
        <v>0</v>
      </c>
      <c r="E116" s="18">
        <f>AP!E116+TA!E116+AN!E116+AT!E116+CO!E116+VA!E116+OH!E116+MA!E116+BI!E116+AR!E116+LR!E116+LL!E116+AY!E116+MG!E116+RM!E116</f>
        <v>0</v>
      </c>
      <c r="F116" s="18">
        <f>AP!F116+TA!F116+AN!F116+AT!F116+CO!F116+VA!F116+OH!F116+MA!F116+BI!F116+AR!F116+LR!F116+LL!F116+AY!F116+MG!F116+RM!F116</f>
        <v>0</v>
      </c>
      <c r="G116" s="18">
        <f>AP!G116+TA!G116+AN!G116+AT!G116+CO!G116+VA!G116+OH!G116+MA!G116+BI!G116+AR!G116+LR!G116+LL!G116+AY!G116+MG!G116+RM!G116</f>
        <v>0</v>
      </c>
      <c r="H116" s="18">
        <f>AP!H116+TA!H116+AN!H116+AT!H116+CO!H116+VA!H116+OH!H116+MA!H116+BI!H116+AR!H116+LR!H116+LL!H116+AY!H116+MG!H116+RM!H116</f>
        <v>0</v>
      </c>
      <c r="I116" s="18">
        <f>AP!I116+TA!I116+AN!I116+AT!I116+CO!I116+VA!I116+OH!I116+MA!I116+BI!I116+AR!I116+LR!I116+LL!I116+AY!I116+MG!I116+RM!I116</f>
        <v>0</v>
      </c>
      <c r="J116" s="18">
        <f>AP!J116+TA!J116+AN!J116+AT!J116+CO!J116+VA!J116+OH!J116+MA!J116+BI!J116+AR!J116+LR!J116+LL!J116+AY!J116+MG!J116+RM!J116</f>
        <v>0</v>
      </c>
      <c r="K116" s="18">
        <f>AP!K116+TA!K116+AN!K116+AT!K116+CO!K116+VA!K116+OH!K116+MA!K116+BI!K116+AR!K116+LR!K116+LL!K116+AY!K116+MG!K116+RM!K116</f>
        <v>0</v>
      </c>
      <c r="L116" s="18">
        <f>AP!L116+TA!L116+AN!L116+AT!L116+CO!L116+VA!L116+OH!L116+MA!L116+BI!L116+AR!L116+LR!L116+LL!L116+AY!L116+MG!L116+RM!L116</f>
        <v>0</v>
      </c>
      <c r="M116" s="18">
        <f>AP!M116+TA!M116+AN!M116+AT!M116+CO!M116+VA!M116+OH!M116+MA!M116+BI!M116+AR!M116+LR!M116+LL!M116+AY!M116+MG!M116+RM!M116</f>
        <v>0</v>
      </c>
      <c r="N116" s="18">
        <f>AP!N116+TA!N116+AN!N116+AT!N116+CO!N116+VA!N116+OH!N116+MA!N116+BI!N116+AR!N116+LR!N116+LL!N116+AY!N116+MG!N116+RM!N116</f>
        <v>0</v>
      </c>
      <c r="O116" s="18">
        <f>AP!O116+TA!O116+AN!O116+AT!O116+CO!O116+VA!O116+OH!O116+MA!O116+BI!O116+AR!O116+LR!O116+LL!O116+AY!O116+MG!O116+RM!O116</f>
        <v>0</v>
      </c>
      <c r="P116" s="18">
        <f>AP!P116+TA!P116+AN!P116+AT!P116+CO!P116+VA!P116+OH!P116+MA!P116+BI!P116+AR!P116+LR!P116+LL!P116+AY!P116+MG!P116+RM!P116</f>
        <v>0</v>
      </c>
      <c r="Q116" s="18">
        <f>AP!Q116+TA!Q116+AN!Q116+AT!Q116+CO!Q116+VA!Q116+OH!Q116+MA!Q116+BI!Q116+AR!Q116+LR!Q116+LL!Q116+AY!Q116+MG!Q116+RM!Q116</f>
        <v>0</v>
      </c>
      <c r="R116" s="18">
        <f>AP!R116+TA!R116+AN!R116+AT!R116+CO!R116+VA!R116+OH!R116+MA!R116+BI!R116+AR!R116+LR!R116+LL!R116+AY!R116+MG!R116+RM!R116</f>
        <v>0</v>
      </c>
      <c r="S116" s="18">
        <f>AP!S116+TA!S116+AN!S116+AT!S116+CO!S116+VA!S116+OH!S116+MA!S116+BI!S116+AR!S116+LR!S116+LL!S116+AY!S116+MG!S116+RM!S116</f>
        <v>0</v>
      </c>
      <c r="T116" s="18">
        <f>AP!T116+TA!T116+AN!T116+AT!T116+CO!T116+VA!T116+OH!T116+MA!T116+BI!T116+AR!T116+LR!T116+LL!T116+AY!T116+MG!T116+RM!T116</f>
        <v>0</v>
      </c>
      <c r="U116" s="18">
        <f>AP!U116+TA!U116+AN!U116+AT!U116+CO!U116+VA!U116+OH!U116+MA!U116+BI!U116+AR!U116+LR!U116+LL!U116+AY!U116+MG!U116+RM!U116</f>
        <v>0</v>
      </c>
      <c r="V116" s="18">
        <f>AP!V116+TA!V116+AN!V116+AT!V116+CO!V116+VA!V116+OH!V116+MA!V116+BI!V116+AR!V116+LR!V116+LL!V116+AY!V116+MG!V116+RM!V116</f>
        <v>0</v>
      </c>
      <c r="W116" s="18">
        <f>AP!W116+TA!W116+AN!W116+AT!W116+CO!W116+VA!W116+OH!W116+MA!W116+BI!W116+AR!W116+LR!W116+LL!W116+AY!W116+MG!W116+RM!W116</f>
        <v>0</v>
      </c>
      <c r="X116" s="18">
        <f>AP!X116+TA!X116+AN!X116+AT!X116+CO!X116+VA!X116+OH!X116+MA!X116+BI!X116+AR!X116+LR!X116+LL!X116+AY!X116+MG!X116+RM!X116</f>
        <v>0</v>
      </c>
      <c r="Y116" s="18">
        <f>AP!Y116+TA!Y116+AN!Y116+AT!Y116+CO!Y116+VA!Y116+OH!Y116+MA!Y116+BI!Y116+AR!Y116+LR!Y116+LL!Y116+AY!Y116+MG!Y116+RM!Y116</f>
        <v>0</v>
      </c>
      <c r="Z116" s="18">
        <f>AP!Z116+TA!Z116+AN!Z116+AT!Z116+CO!Z116+VA!Z116+OH!Z116+MA!Z116+BI!Z116+AR!Z116+LR!Z116+LL!Z116+AY!Z116+MG!Z116+RM!Z116</f>
        <v>0</v>
      </c>
      <c r="AA116" s="18">
        <f>AP!AA116+TA!AA116+AN!AA116+AT!AA116+CO!AA116+VA!AA116+OH!AA116+MA!AA116+BI!AA116+AR!AA116+LR!AA116+LL!AA116+AY!AA116+MG!AA116+RM!AA116</f>
        <v>0</v>
      </c>
      <c r="AB116" s="18">
        <f>AP!AB116+TA!AB116+AN!AB116+AT!AB116+CO!AB116+VA!AB116+OH!AB116+MA!AB116+BI!AB116+AR!AB116+LR!AB116+LL!AB116+AY!AB116+MG!AB116+RM!AB116</f>
        <v>0</v>
      </c>
      <c r="AC116" s="18">
        <f>AP!AC116+TA!AC116+AN!AC116+AT!AC116+CO!AC116+VA!AC116+OH!AC116+MA!AC116+BI!AC116+AR!AC116+LR!AC116+LL!AC116+AY!AC116+MG!AC116+RM!AC116</f>
        <v>0</v>
      </c>
      <c r="AD116" s="18">
        <f>AP!AD116+TA!AD116+AN!AD116+AT!AD116+CO!AD116+VA!AD116+OH!AD116+MA!AD116+BI!AD116+AR!AD116+LR!AD116+LL!AD116+AY!AD116+MG!AD116+RM!AD116</f>
        <v>0</v>
      </c>
      <c r="AE116" s="18">
        <v>0</v>
      </c>
      <c r="AF116" s="18">
        <v>0</v>
      </c>
      <c r="AG116" s="18">
        <v>0</v>
      </c>
      <c r="AH116" s="18">
        <v>0</v>
      </c>
      <c r="AI116" s="23">
        <f>AP!AI116+TA!AI116+AN!AI116+AT!AI116+CO!AI116+VA!AI116+OH!AI116+MA!AI116+ÑU!AI116+BI!AI116+AR!AI116+LR!AI116+LL!AI116+AY!AI116+MG!AI116+RM!AI116</f>
        <v>0</v>
      </c>
      <c r="AJ116" s="23">
        <f t="shared" si="94"/>
        <v>0</v>
      </c>
    </row>
    <row r="117" spans="1:36" ht="12.75" customHeight="1" x14ac:dyDescent="0.2">
      <c r="A117" s="171"/>
      <c r="B117" s="148"/>
      <c r="C117" s="11" t="s">
        <v>3</v>
      </c>
      <c r="D117" s="19">
        <f>AP!D117+TA!D117+AN!D117+AT!D117+CO!D117+VA!D117+OH!D117+MA!D117+BI!D117+AR!D117+LR!D117+LL!D117+AY!D117+MG!D117+RM!D117</f>
        <v>0</v>
      </c>
      <c r="E117" s="19">
        <f>AP!E117+TA!E117+AN!E117+AT!E117+CO!E117+VA!E117+OH!E117+MA!E117+BI!E117+AR!E117+LR!E117+LL!E117+AY!E117+MG!E117+RM!E117</f>
        <v>0</v>
      </c>
      <c r="F117" s="19">
        <f>AP!F117+TA!F117+AN!F117+AT!F117+CO!F117+VA!F117+OH!F117+MA!F117+BI!F117+AR!F117+LR!F117+LL!F117+AY!F117+MG!F117+RM!F117</f>
        <v>0</v>
      </c>
      <c r="G117" s="19">
        <f>AP!G117+TA!G117+AN!G117+AT!G117+CO!G117+VA!G117+OH!G117+MA!G117+BI!G117+AR!G117+LR!G117+LL!G117+AY!G117+MG!G117+RM!G117</f>
        <v>0</v>
      </c>
      <c r="H117" s="19">
        <f>AP!H117+TA!H117+AN!H117+AT!H117+CO!H117+VA!H117+OH!H117+MA!H117+BI!H117+AR!H117+LR!H117+LL!H117+AY!H117+MG!H117+RM!H117</f>
        <v>0</v>
      </c>
      <c r="I117" s="19">
        <f>AP!I117+TA!I117+AN!I117+AT!I117+CO!I117+VA!I117+OH!I117+MA!I117+BI!I117+AR!I117+LR!I117+LL!I117+AY!I117+MG!I117+RM!I117</f>
        <v>0</v>
      </c>
      <c r="J117" s="19">
        <f>AP!J117+TA!J117+AN!J117+AT!J117+CO!J117+VA!J117+OH!J117+MA!J117+BI!J117+AR!J117+LR!J117+LL!J117+AY!J117+MG!J117+RM!J117</f>
        <v>0</v>
      </c>
      <c r="K117" s="19">
        <f>AP!K117+TA!K117+AN!K117+AT!K117+CO!K117+VA!K117+OH!K117+MA!K117+BI!K117+AR!K117+LR!K117+LL!K117+AY!K117+MG!K117+RM!K117</f>
        <v>0</v>
      </c>
      <c r="L117" s="19">
        <f>AP!L117+TA!L117+AN!L117+AT!L117+CO!L117+VA!L117+OH!L117+MA!L117+BI!L117+AR!L117+LR!L117+LL!L117+AY!L117+MG!L117+RM!L117</f>
        <v>0</v>
      </c>
      <c r="M117" s="19">
        <f>AP!M117+TA!M117+AN!M117+AT!M117+CO!M117+VA!M117+OH!M117+MA!M117+BI!M117+AR!M117+LR!M117+LL!M117+AY!M117+MG!M117+RM!M117</f>
        <v>0</v>
      </c>
      <c r="N117" s="19">
        <f>AP!N117+TA!N117+AN!N117+AT!N117+CO!N117+VA!N117+OH!N117+MA!N117+BI!N117+AR!N117+LR!N117+LL!N117+AY!N117+MG!N117+RM!N117</f>
        <v>0</v>
      </c>
      <c r="O117" s="19">
        <f>AP!O117+TA!O117+AN!O117+AT!O117+CO!O117+VA!O117+OH!O117+MA!O117+BI!O117+AR!O117+LR!O117+LL!O117+AY!O117+MG!O117+RM!O117</f>
        <v>0</v>
      </c>
      <c r="P117" s="19">
        <f>AP!P117+TA!P117+AN!P117+AT!P117+CO!P117+VA!P117+OH!P117+MA!P117+BI!P117+AR!P117+LR!P117+LL!P117+AY!P117+MG!P117+RM!P117</f>
        <v>0</v>
      </c>
      <c r="Q117" s="19">
        <f>AP!Q117+TA!Q117+AN!Q117+AT!Q117+CO!Q117+VA!Q117+OH!Q117+MA!Q117+BI!Q117+AR!Q117+LR!Q117+LL!Q117+AY!Q117+MG!Q117+RM!Q117</f>
        <v>0</v>
      </c>
      <c r="R117" s="19">
        <f>AP!R117+TA!R117+AN!R117+AT!R117+CO!R117+VA!R117+OH!R117+MA!R117+BI!R117+AR!R117+LR!R117+LL!R117+AY!R117+MG!R117+RM!R117</f>
        <v>0</v>
      </c>
      <c r="S117" s="19">
        <f>AP!S117+TA!S117+AN!S117+AT!S117+CO!S117+VA!S117+OH!S117+MA!S117+BI!S117+AR!S117+LR!S117+LL!S117+AY!S117+MG!S117+RM!S117</f>
        <v>0</v>
      </c>
      <c r="T117" s="19">
        <f>AP!T117+TA!T117+AN!T117+AT!T117+CO!T117+VA!T117+OH!T117+MA!T117+BI!T117+AR!T117+LR!T117+LL!T117+AY!T117+MG!T117+RM!T117</f>
        <v>0</v>
      </c>
      <c r="U117" s="19">
        <f>AP!U117+TA!U117+AN!U117+AT!U117+CO!U117+VA!U117+OH!U117+MA!U117+BI!U117+AR!U117+LR!U117+LL!U117+AY!U117+MG!U117+RM!U117</f>
        <v>0</v>
      </c>
      <c r="V117" s="19">
        <f>AP!V117+TA!V117+AN!V117+AT!V117+CO!V117+VA!V117+OH!V117+MA!V117+BI!V117+AR!V117+LR!V117+LL!V117+AY!V117+MG!V117+RM!V117</f>
        <v>0</v>
      </c>
      <c r="W117" s="19">
        <f>AP!W117+TA!W117+AN!W117+AT!W117+CO!W117+VA!W117+OH!W117+MA!W117+BI!W117+AR!W117+LR!W117+LL!W117+AY!W117+MG!W117+RM!W117</f>
        <v>0</v>
      </c>
      <c r="X117" s="19">
        <f>AP!X117+TA!X117+AN!X117+AT!X117+CO!X117+VA!X117+OH!X117+MA!X117+BI!X117+AR!X117+LR!X117+LL!X117+AY!X117+MG!X117+RM!X117</f>
        <v>0</v>
      </c>
      <c r="Y117" s="19">
        <f>AP!Y117+TA!Y117+AN!Y117+AT!Y117+CO!Y117+VA!Y117+OH!Y117+MA!Y117+BI!Y117+AR!Y117+LR!Y117+LL!Y117+AY!Y117+MG!Y117+RM!Y117</f>
        <v>0</v>
      </c>
      <c r="Z117" s="19">
        <f>AP!Z117+TA!Z117+AN!Z117+AT!Z117+CO!Z117+VA!Z117+OH!Z117+MA!Z117+BI!Z117+AR!Z117+LR!Z117+LL!Z117+AY!Z117+MG!Z117+RM!Z117</f>
        <v>0</v>
      </c>
      <c r="AA117" s="19">
        <f>AP!AA117+TA!AA117+AN!AA117+AT!AA117+CO!AA117+VA!AA117+OH!AA117+MA!AA117+BI!AA117+AR!AA117+LR!AA117+LL!AA117+AY!AA117+MG!AA117+RM!AA117</f>
        <v>0</v>
      </c>
      <c r="AB117" s="19">
        <f>AP!AB117+TA!AB117+AN!AB117+AT!AB117+CO!AB117+VA!AB117+OH!AB117+MA!AB117+BI!AB117+AR!AB117+LR!AB117+LL!AB117+AY!AB117+MG!AB117+RM!AB117</f>
        <v>0</v>
      </c>
      <c r="AC117" s="19">
        <f>AP!AC117+TA!AC117+AN!AC117+AT!AC117+CO!AC117+VA!AC117+OH!AC117+MA!AC117+BI!AC117+AR!AC117+LR!AC117+LL!AC117+AY!AC117+MG!AC117+RM!AC117</f>
        <v>0</v>
      </c>
      <c r="AD117" s="19">
        <f>AP!AD117+TA!AD117+AN!AD117+AT!AD117+CO!AD117+VA!AD117+OH!AD117+MA!AD117+BI!AD117+AR!AD117+LR!AD117+LL!AD117+AY!AD117+MG!AD117+RM!AD117</f>
        <v>0</v>
      </c>
      <c r="AE117" s="19">
        <v>0</v>
      </c>
      <c r="AF117" s="19">
        <v>0</v>
      </c>
      <c r="AG117" s="19">
        <v>0</v>
      </c>
      <c r="AH117" s="19">
        <v>0</v>
      </c>
      <c r="AI117" s="24">
        <f>AP!AI117+TA!AI117+AN!AI117+AT!AI117+CO!AI117+VA!AI117+OH!AI117+MA!AI117+ÑU!AI117+BI!AI117+AR!AI117+LR!AI117+LL!AI117+AY!AI117+MG!AI117+RM!AI117</f>
        <v>0</v>
      </c>
      <c r="AJ117" s="24">
        <f t="shared" si="94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18">
        <f>AP!D118+TA!D118+AN!D118+AT!D118+CO!D118+VA!D118+OH!D118+MA!D118+BI!D118+AR!D118+LR!D118+LL!D118+AY!D118+MG!D118+RM!D118</f>
        <v>0</v>
      </c>
      <c r="E118" s="18">
        <f>AP!E118+TA!E118+AN!E118+AT!E118+CO!E118+VA!E118+OH!E118+MA!E118+BI!E118+AR!E118+LR!E118+LL!E118+AY!E118+MG!E118+RM!E118</f>
        <v>0</v>
      </c>
      <c r="F118" s="18">
        <f>AP!F118+TA!F118+AN!F118+AT!F118+CO!F118+VA!F118+OH!F118+MA!F118+BI!F118+AR!F118+LR!F118+LL!F118+AY!F118+MG!F118+RM!F118</f>
        <v>0</v>
      </c>
      <c r="G118" s="18">
        <f>AP!G118+TA!G118+AN!G118+AT!G118+CO!G118+VA!G118+OH!G118+MA!G118+BI!G118+AR!G118+LR!G118+LL!G118+AY!G118+MG!G118+RM!G118</f>
        <v>0</v>
      </c>
      <c r="H118" s="18">
        <f>AP!H118+TA!H118+AN!H118+AT!H118+CO!H118+VA!H118+OH!H118+MA!H118+BI!H118+AR!H118+LR!H118+LL!H118+AY!H118+MG!H118+RM!H118</f>
        <v>0</v>
      </c>
      <c r="I118" s="18">
        <f>AP!I118+TA!I118+AN!I118+AT!I118+CO!I118+VA!I118+OH!I118+MA!I118+BI!I118+AR!I118+LR!I118+LL!I118+AY!I118+MG!I118+RM!I118</f>
        <v>0</v>
      </c>
      <c r="J118" s="18">
        <f>AP!J118+TA!J118+AN!J118+AT!J118+CO!J118+VA!J118+OH!J118+MA!J118+BI!J118+AR!J118+LR!J118+LL!J118+AY!J118+MG!J118+RM!J118</f>
        <v>0</v>
      </c>
      <c r="K118" s="18">
        <f>AP!K118+TA!K118+AN!K118+AT!K118+CO!K118+VA!K118+OH!K118+MA!K118+BI!K118+AR!K118+LR!K118+LL!K118+AY!K118+MG!K118+RM!K118</f>
        <v>0</v>
      </c>
      <c r="L118" s="18">
        <f>AP!L118+TA!L118+AN!L118+AT!L118+CO!L118+VA!L118+OH!L118+MA!L118+BI!L118+AR!L118+LR!L118+LL!L118+AY!L118+MG!L118+RM!L118</f>
        <v>0</v>
      </c>
      <c r="M118" s="18">
        <f>AP!M118+TA!M118+AN!M118+AT!M118+CO!M118+VA!M118+OH!M118+MA!M118+BI!M118+AR!M118+LR!M118+LL!M118+AY!M118+MG!M118+RM!M118</f>
        <v>0</v>
      </c>
      <c r="N118" s="18">
        <f>AP!N118+TA!N118+AN!N118+AT!N118+CO!N118+VA!N118+OH!N118+MA!N118+BI!N118+AR!N118+LR!N118+LL!N118+AY!N118+MG!N118+RM!N118</f>
        <v>0</v>
      </c>
      <c r="O118" s="18">
        <f>AP!O118+TA!O118+AN!O118+AT!O118+CO!O118+VA!O118+OH!O118+MA!O118+BI!O118+AR!O118+LR!O118+LL!O118+AY!O118+MG!O118+RM!O118</f>
        <v>0</v>
      </c>
      <c r="P118" s="18">
        <f>AP!P118+TA!P118+AN!P118+AT!P118+CO!P118+VA!P118+OH!P118+MA!P118+BI!P118+AR!P118+LR!P118+LL!P118+AY!P118+MG!P118+RM!P118</f>
        <v>0</v>
      </c>
      <c r="Q118" s="18">
        <f>AP!Q118+TA!Q118+AN!Q118+AT!Q118+CO!Q118+VA!Q118+OH!Q118+MA!Q118+BI!Q118+AR!Q118+LR!Q118+LL!Q118+AY!Q118+MG!Q118+RM!Q118</f>
        <v>0</v>
      </c>
      <c r="R118" s="18">
        <f>AP!R118+TA!R118+AN!R118+AT!R118+CO!R118+VA!R118+OH!R118+MA!R118+BI!R118+AR!R118+LR!R118+LL!R118+AY!R118+MG!R118+RM!R118</f>
        <v>0</v>
      </c>
      <c r="S118" s="18">
        <f>AP!S118+TA!S118+AN!S118+AT!S118+CO!S118+VA!S118+OH!S118+MA!S118+BI!S118+AR!S118+LR!S118+LL!S118+AY!S118+MG!S118+RM!S118</f>
        <v>0</v>
      </c>
      <c r="T118" s="18">
        <f>AP!T118+TA!T118+AN!T118+AT!T118+CO!T118+VA!T118+OH!T118+MA!T118+BI!T118+AR!T118+LR!T118+LL!T118+AY!T118+MG!T118+RM!T118</f>
        <v>0</v>
      </c>
      <c r="U118" s="18">
        <f>AP!U118+TA!U118+AN!U118+AT!U118+CO!U118+VA!U118+OH!U118+MA!U118+BI!U118+AR!U118+LR!U118+LL!U118+AY!U118+MG!U118+RM!U118</f>
        <v>0</v>
      </c>
      <c r="V118" s="18">
        <f>AP!V118+TA!V118+AN!V118+AT!V118+CO!V118+VA!V118+OH!V118+MA!V118+BI!V118+AR!V118+LR!V118+LL!V118+AY!V118+MG!V118+RM!V118</f>
        <v>0</v>
      </c>
      <c r="W118" s="18">
        <f>AP!W118+TA!W118+AN!W118+AT!W118+CO!W118+VA!W118+OH!W118+MA!W118+BI!W118+AR!W118+LR!W118+LL!W118+AY!W118+MG!W118+RM!W118</f>
        <v>0</v>
      </c>
      <c r="X118" s="18">
        <f>AP!X118+TA!X118+AN!X118+AT!X118+CO!X118+VA!X118+OH!X118+MA!X118+BI!X118+AR!X118+LR!X118+LL!X118+AY!X118+MG!X118+RM!X118</f>
        <v>0</v>
      </c>
      <c r="Y118" s="18">
        <f>AP!Y118+TA!Y118+AN!Y118+AT!Y118+CO!Y118+VA!Y118+OH!Y118+MA!Y118+BI!Y118+AR!Y118+LR!Y118+LL!Y118+AY!Y118+MG!Y118+RM!Y118</f>
        <v>0</v>
      </c>
      <c r="Z118" s="18">
        <f>AP!Z118+TA!Z118+AN!Z118+AT!Z118+CO!Z118+VA!Z118+OH!Z118+MA!Z118+BI!Z118+AR!Z118+LR!Z118+LL!Z118+AY!Z118+MG!Z118+RM!Z118</f>
        <v>0</v>
      </c>
      <c r="AA118" s="18">
        <f>AP!AA118+TA!AA118+AN!AA118+AT!AA118+CO!AA118+VA!AA118+OH!AA118+MA!AA118+BI!AA118+AR!AA118+LR!AA118+LL!AA118+AY!AA118+MG!AA118+RM!AA118</f>
        <v>0</v>
      </c>
      <c r="AB118" s="18">
        <f>AP!AB118+TA!AB118+AN!AB118+AT!AB118+CO!AB118+VA!AB118+OH!AB118+MA!AB118+BI!AB118+AR!AB118+LR!AB118+LL!AB118+AY!AB118+MG!AB118+RM!AB118</f>
        <v>0</v>
      </c>
      <c r="AC118" s="18">
        <f>AP!AC118+TA!AC118+AN!AC118+AT!AC118+CO!AC118+VA!AC118+OH!AC118+MA!AC118+BI!AC118+AR!AC118+LR!AC118+LL!AC118+AY!AC118+MG!AC118+RM!AC118</f>
        <v>0</v>
      </c>
      <c r="AD118" s="18">
        <f>AP!AD118+TA!AD118+AN!AD118+AT!AD118+CO!AD118+VA!AD118+OH!AD118+MA!AD118+BI!AD118+AR!AD118+LR!AD118+LL!AD118+AY!AD118+MG!AD118+RM!AD118</f>
        <v>0</v>
      </c>
      <c r="AE118" s="18">
        <v>0</v>
      </c>
      <c r="AF118" s="18">
        <v>0</v>
      </c>
      <c r="AG118" s="18">
        <v>0</v>
      </c>
      <c r="AH118" s="18">
        <v>0</v>
      </c>
      <c r="AI118" s="23">
        <f>AP!AI118+TA!AI118+AN!AI118+AT!AI118+CO!AI118+VA!AI118+OH!AI118+MA!AI118+ÑU!AI118+BI!AI118+AR!AI118+LR!AI118+LL!AI118+AY!AI118+MG!AI118+RM!AI118</f>
        <v>0</v>
      </c>
      <c r="AJ118" s="23">
        <f t="shared" si="94"/>
        <v>0</v>
      </c>
    </row>
    <row r="119" spans="1:36" ht="12.75" customHeight="1" x14ac:dyDescent="0.2">
      <c r="A119" s="171"/>
      <c r="B119" s="148"/>
      <c r="C119" s="11" t="s">
        <v>3</v>
      </c>
      <c r="D119" s="19">
        <f>AP!D119+TA!D119+AN!D119+AT!D119+CO!D119+VA!D119+OH!D119+MA!D119+BI!D119+AR!D119+LR!D119+LL!D119+AY!D119+MG!D119+RM!D119</f>
        <v>0</v>
      </c>
      <c r="E119" s="19">
        <f>AP!E119+TA!E119+AN!E119+AT!E119+CO!E119+VA!E119+OH!E119+MA!E119+BI!E119+AR!E119+LR!E119+LL!E119+AY!E119+MG!E119+RM!E119</f>
        <v>0</v>
      </c>
      <c r="F119" s="19">
        <f>AP!F119+TA!F119+AN!F119+AT!F119+CO!F119+VA!F119+OH!F119+MA!F119+BI!F119+AR!F119+LR!F119+LL!F119+AY!F119+MG!F119+RM!F119</f>
        <v>0</v>
      </c>
      <c r="G119" s="19">
        <f>AP!G119+TA!G119+AN!G119+AT!G119+CO!G119+VA!G119+OH!G119+MA!G119+BI!G119+AR!G119+LR!G119+LL!G119+AY!G119+MG!G119+RM!G119</f>
        <v>0</v>
      </c>
      <c r="H119" s="19">
        <f>AP!H119+TA!H119+AN!H119+AT!H119+CO!H119+VA!H119+OH!H119+MA!H119+BI!H119+AR!H119+LR!H119+LL!H119+AY!H119+MG!H119+RM!H119</f>
        <v>0</v>
      </c>
      <c r="I119" s="19">
        <f>AP!I119+TA!I119+AN!I119+AT!I119+CO!I119+VA!I119+OH!I119+MA!I119+BI!I119+AR!I119+LR!I119+LL!I119+AY!I119+MG!I119+RM!I119</f>
        <v>0</v>
      </c>
      <c r="J119" s="19">
        <f>AP!J119+TA!J119+AN!J119+AT!J119+CO!J119+VA!J119+OH!J119+MA!J119+BI!J119+AR!J119+LR!J119+LL!J119+AY!J119+MG!J119+RM!J119</f>
        <v>0</v>
      </c>
      <c r="K119" s="19">
        <f>AP!K119+TA!K119+AN!K119+AT!K119+CO!K119+VA!K119+OH!K119+MA!K119+BI!K119+AR!K119+LR!K119+LL!K119+AY!K119+MG!K119+RM!K119</f>
        <v>0</v>
      </c>
      <c r="L119" s="19">
        <f>AP!L119+TA!L119+AN!L119+AT!L119+CO!L119+VA!L119+OH!L119+MA!L119+BI!L119+AR!L119+LR!L119+LL!L119+AY!L119+MG!L119+RM!L119</f>
        <v>0</v>
      </c>
      <c r="M119" s="19">
        <f>AP!M119+TA!M119+AN!M119+AT!M119+CO!M119+VA!M119+OH!M119+MA!M119+BI!M119+AR!M119+LR!M119+LL!M119+AY!M119+MG!M119+RM!M119</f>
        <v>0</v>
      </c>
      <c r="N119" s="19">
        <f>AP!N119+TA!N119+AN!N119+AT!N119+CO!N119+VA!N119+OH!N119+MA!N119+BI!N119+AR!N119+LR!N119+LL!N119+AY!N119+MG!N119+RM!N119</f>
        <v>0</v>
      </c>
      <c r="O119" s="19">
        <f>AP!O119+TA!O119+AN!O119+AT!O119+CO!O119+VA!O119+OH!O119+MA!O119+BI!O119+AR!O119+LR!O119+LL!O119+AY!O119+MG!O119+RM!O119</f>
        <v>0</v>
      </c>
      <c r="P119" s="19">
        <f>AP!P119+TA!P119+AN!P119+AT!P119+CO!P119+VA!P119+OH!P119+MA!P119+BI!P119+AR!P119+LR!P119+LL!P119+AY!P119+MG!P119+RM!P119</f>
        <v>0</v>
      </c>
      <c r="Q119" s="19">
        <f>AP!Q119+TA!Q119+AN!Q119+AT!Q119+CO!Q119+VA!Q119+OH!Q119+MA!Q119+BI!Q119+AR!Q119+LR!Q119+LL!Q119+AY!Q119+MG!Q119+RM!Q119</f>
        <v>0</v>
      </c>
      <c r="R119" s="19">
        <f>AP!R119+TA!R119+AN!R119+AT!R119+CO!R119+VA!R119+OH!R119+MA!R119+BI!R119+AR!R119+LR!R119+LL!R119+AY!R119+MG!R119+RM!R119</f>
        <v>0</v>
      </c>
      <c r="S119" s="19">
        <f>AP!S119+TA!S119+AN!S119+AT!S119+CO!S119+VA!S119+OH!S119+MA!S119+BI!S119+AR!S119+LR!S119+LL!S119+AY!S119+MG!S119+RM!S119</f>
        <v>0</v>
      </c>
      <c r="T119" s="19">
        <f>AP!T119+TA!T119+AN!T119+AT!T119+CO!T119+VA!T119+OH!T119+MA!T119+BI!T119+AR!T119+LR!T119+LL!T119+AY!T119+MG!T119+RM!T119</f>
        <v>0</v>
      </c>
      <c r="U119" s="19">
        <f>AP!U119+TA!U119+AN!U119+AT!U119+CO!U119+VA!U119+OH!U119+MA!U119+BI!U119+AR!U119+LR!U119+LL!U119+AY!U119+MG!U119+RM!U119</f>
        <v>0</v>
      </c>
      <c r="V119" s="19">
        <f>AP!V119+TA!V119+AN!V119+AT!V119+CO!V119+VA!V119+OH!V119+MA!V119+BI!V119+AR!V119+LR!V119+LL!V119+AY!V119+MG!V119+RM!V119</f>
        <v>0</v>
      </c>
      <c r="W119" s="19">
        <f>AP!W119+TA!W119+AN!W119+AT!W119+CO!W119+VA!W119+OH!W119+MA!W119+BI!W119+AR!W119+LR!W119+LL!W119+AY!W119+MG!W119+RM!W119</f>
        <v>0</v>
      </c>
      <c r="X119" s="19">
        <f>AP!X119+TA!X119+AN!X119+AT!X119+CO!X119+VA!X119+OH!X119+MA!X119+BI!X119+AR!X119+LR!X119+LL!X119+AY!X119+MG!X119+RM!X119</f>
        <v>0</v>
      </c>
      <c r="Y119" s="19">
        <f>AP!Y119+TA!Y119+AN!Y119+AT!Y119+CO!Y119+VA!Y119+OH!Y119+MA!Y119+BI!Y119+AR!Y119+LR!Y119+LL!Y119+AY!Y119+MG!Y119+RM!Y119</f>
        <v>0</v>
      </c>
      <c r="Z119" s="19">
        <f>AP!Z119+TA!Z119+AN!Z119+AT!Z119+CO!Z119+VA!Z119+OH!Z119+MA!Z119+BI!Z119+AR!Z119+LR!Z119+LL!Z119+AY!Z119+MG!Z119+RM!Z119</f>
        <v>0</v>
      </c>
      <c r="AA119" s="19">
        <f>AP!AA119+TA!AA119+AN!AA119+AT!AA119+CO!AA119+VA!AA119+OH!AA119+MA!AA119+BI!AA119+AR!AA119+LR!AA119+LL!AA119+AY!AA119+MG!AA119+RM!AA119</f>
        <v>0</v>
      </c>
      <c r="AB119" s="19">
        <f>AP!AB119+TA!AB119+AN!AB119+AT!AB119+CO!AB119+VA!AB119+OH!AB119+MA!AB119+BI!AB119+AR!AB119+LR!AB119+LL!AB119+AY!AB119+MG!AB119+RM!AB119</f>
        <v>0</v>
      </c>
      <c r="AC119" s="19">
        <f>AP!AC119+TA!AC119+AN!AC119+AT!AC119+CO!AC119+VA!AC119+OH!AC119+MA!AC119+BI!AC119+AR!AC119+LR!AC119+LL!AC119+AY!AC119+MG!AC119+RM!AC119</f>
        <v>0</v>
      </c>
      <c r="AD119" s="19">
        <f>AP!AD119+TA!AD119+AN!AD119+AT!AD119+CO!AD119+VA!AD119+OH!AD119+MA!AD119+BI!AD119+AR!AD119+LR!AD119+LL!AD119+AY!AD119+MG!AD119+RM!AD119</f>
        <v>0</v>
      </c>
      <c r="AE119" s="19">
        <v>0</v>
      </c>
      <c r="AF119" s="19">
        <v>0</v>
      </c>
      <c r="AG119" s="19">
        <v>0</v>
      </c>
      <c r="AH119" s="19">
        <v>0</v>
      </c>
      <c r="AI119" s="24">
        <f>AP!AI119+TA!AI119+AN!AI119+AT!AI119+CO!AI119+VA!AI119+OH!AI119+MA!AI119+ÑU!AI119+BI!AI119+AR!AI119+LR!AI119+LL!AI119+AY!AI119+MG!AI119+RM!AI119</f>
        <v>0</v>
      </c>
      <c r="AJ119" s="24">
        <f t="shared" si="94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18">
        <f>AP!D120+TA!D120+AN!D120+AT!D120+CO!D120+VA!D120+OH!D120+MA!D120+BI!D120+AR!D120+LR!D120+LL!D120+AY!D120+MG!D120+RM!D120</f>
        <v>0</v>
      </c>
      <c r="E120" s="18">
        <f>AP!E120+TA!E120+AN!E120+AT!E120+CO!E120+VA!E120+OH!E120+MA!E120+BI!E120+AR!E120+LR!E120+LL!E120+AY!E120+MG!E120+RM!E120</f>
        <v>0</v>
      </c>
      <c r="F120" s="18">
        <f>AP!F120+TA!F120+AN!F120+AT!F120+CO!F120+VA!F120+OH!F120+MA!F120+BI!F120+AR!F120+LR!F120+LL!F120+AY!F120+MG!F120+RM!F120</f>
        <v>0</v>
      </c>
      <c r="G120" s="18">
        <f>AP!G120+TA!G120+AN!G120+AT!G120+CO!G120+VA!G120+OH!G120+MA!G120+BI!G120+AR!G120+LR!G120+LL!G120+AY!G120+MG!G120+RM!G120</f>
        <v>0</v>
      </c>
      <c r="H120" s="18">
        <f>AP!H120+TA!H120+AN!H120+AT!H120+CO!H120+VA!H120+OH!H120+MA!H120+BI!H120+AR!H120+LR!H120+LL!H120+AY!H120+MG!H120+RM!H120</f>
        <v>0</v>
      </c>
      <c r="I120" s="18">
        <f>AP!I120+TA!I120+AN!I120+AT!I120+CO!I120+VA!I120+OH!I120+MA!I120+BI!I120+AR!I120+LR!I120+LL!I120+AY!I120+MG!I120+RM!I120</f>
        <v>0</v>
      </c>
      <c r="J120" s="18">
        <f>AP!J120+TA!J120+AN!J120+AT!J120+CO!J120+VA!J120+OH!J120+MA!J120+BI!J120+AR!J120+LR!J120+LL!J120+AY!J120+MG!J120+RM!J120</f>
        <v>0</v>
      </c>
      <c r="K120" s="18">
        <f>AP!K120+TA!K120+AN!K120+AT!K120+CO!K120+VA!K120+OH!K120+MA!K120+BI!K120+AR!K120+LR!K120+LL!K120+AY!K120+MG!K120+RM!K120</f>
        <v>0</v>
      </c>
      <c r="L120" s="18">
        <f>AP!L120+TA!L120+AN!L120+AT!L120+CO!L120+VA!L120+OH!L120+MA!L120+BI!L120+AR!L120+LR!L120+LL!L120+AY!L120+MG!L120+RM!L120</f>
        <v>0</v>
      </c>
      <c r="M120" s="18">
        <f>AP!M120+TA!M120+AN!M120+AT!M120+CO!M120+VA!M120+OH!M120+MA!M120+BI!M120+AR!M120+LR!M120+LL!M120+AY!M120+MG!M120+RM!M120</f>
        <v>0</v>
      </c>
      <c r="N120" s="18">
        <f>AP!N120+TA!N120+AN!N120+AT!N120+CO!N120+VA!N120+OH!N120+MA!N120+BI!N120+AR!N120+LR!N120+LL!N120+AY!N120+MG!N120+RM!N120</f>
        <v>0</v>
      </c>
      <c r="O120" s="18">
        <f>AP!O120+TA!O120+AN!O120+AT!O120+CO!O120+VA!O120+OH!O120+MA!O120+BI!O120+AR!O120+LR!O120+LL!O120+AY!O120+MG!O120+RM!O120</f>
        <v>0</v>
      </c>
      <c r="P120" s="18">
        <f>AP!P120+TA!P120+AN!P120+AT!P120+CO!P120+VA!P120+OH!P120+MA!P120+BI!P120+AR!P120+LR!P120+LL!P120+AY!P120+MG!P120+RM!P120</f>
        <v>0</v>
      </c>
      <c r="Q120" s="18">
        <f>AP!Q120+TA!Q120+AN!Q120+AT!Q120+CO!Q120+VA!Q120+OH!Q120+MA!Q120+BI!Q120+AR!Q120+LR!Q120+LL!Q120+AY!Q120+MG!Q120+RM!Q120</f>
        <v>0</v>
      </c>
      <c r="R120" s="18">
        <f>AP!R120+TA!R120+AN!R120+AT!R120+CO!R120+VA!R120+OH!R120+MA!R120+BI!R120+AR!R120+LR!R120+LL!R120+AY!R120+MG!R120+RM!R120</f>
        <v>0</v>
      </c>
      <c r="S120" s="18">
        <f>AP!S120+TA!S120+AN!S120+AT!S120+CO!S120+VA!S120+OH!S120+MA!S120+BI!S120+AR!S120+LR!S120+LL!S120+AY!S120+MG!S120+RM!S120</f>
        <v>0</v>
      </c>
      <c r="T120" s="18">
        <f>AP!T120+TA!T120+AN!T120+AT!T120+CO!T120+VA!T120+OH!T120+MA!T120+BI!T120+AR!T120+LR!T120+LL!T120+AY!T120+MG!T120+RM!T120</f>
        <v>0</v>
      </c>
      <c r="U120" s="18">
        <f>AP!U120+TA!U120+AN!U120+AT!U120+CO!U120+VA!U120+OH!U120+MA!U120+BI!U120+AR!U120+LR!U120+LL!U120+AY!U120+MG!U120+RM!U120</f>
        <v>0</v>
      </c>
      <c r="V120" s="18">
        <f>AP!V120+TA!V120+AN!V120+AT!V120+CO!V120+VA!V120+OH!V120+MA!V120+BI!V120+AR!V120+LR!V120+LL!V120+AY!V120+MG!V120+RM!V120</f>
        <v>0</v>
      </c>
      <c r="W120" s="18">
        <f>AP!W120+TA!W120+AN!W120+AT!W120+CO!W120+VA!W120+OH!W120+MA!W120+BI!W120+AR!W120+LR!W120+LL!W120+AY!W120+MG!W120+RM!W120</f>
        <v>0</v>
      </c>
      <c r="X120" s="18">
        <f>AP!X120+TA!X120+AN!X120+AT!X120+CO!X120+VA!X120+OH!X120+MA!X120+BI!X120+AR!X120+LR!X120+LL!X120+AY!X120+MG!X120+RM!X120</f>
        <v>46502</v>
      </c>
      <c r="Y120" s="18">
        <f>AP!Y120+TA!Y120+AN!Y120+AT!Y120+CO!Y120+VA!Y120+OH!Y120+MA!Y120+BI!Y120+AR!Y120+LR!Y120+LL!Y120+AY!Y120+MG!Y120+RM!Y120</f>
        <v>46475</v>
      </c>
      <c r="Z120" s="18">
        <f>AP!Z120+TA!Z120+AN!Z120+AT!Z120+CO!Z120+VA!Z120+OH!Z120+MA!Z120+BI!Z120+AR!Z120+LR!Z120+LL!Z120+AY!Z120+MG!Z120+RM!Z120</f>
        <v>15823</v>
      </c>
      <c r="AA120" s="18">
        <f>AP!AA120+TA!AA120+AN!AA120+AT!AA120+CO!AA120+VA!AA120+OH!AA120+MA!AA120+BI!AA120+AR!AA120+LR!AA120+LL!AA120+AY!AA120+MG!AA120+RM!AA120</f>
        <v>0</v>
      </c>
      <c r="AB120" s="18">
        <f>AP!AB120+TA!AB120+AN!AB120+AT!AB120+CO!AB120+VA!AB120+OH!AB120+MA!AB120+BI!AB120+AR!AB120+LR!AB120+LL!AB120+AY!AB120+MG!AB120+RM!AB120</f>
        <v>0</v>
      </c>
      <c r="AC120" s="18">
        <f>AP!AC120+TA!AC120+AN!AC120+AT!AC120+CO!AC120+VA!AC120+OH!AC120+MA!AC120+BI!AC120+AR!AC120+LR!AC120+LL!AC120+AY!AC120+MG!AC120+RM!AC120</f>
        <v>0</v>
      </c>
      <c r="AD120" s="18">
        <f>AP!AD120+TA!AD120+AN!AD120+AT!AD120+CO!AD120+VA!AD120+OH!AD120+MA!AD120+BI!AD120+AR!AD120+LR!AD120+LL!AD120+AY!AD120+MG!AD120+RM!AD120</f>
        <v>0</v>
      </c>
      <c r="AE120" s="18">
        <v>0</v>
      </c>
      <c r="AF120" s="18">
        <v>0</v>
      </c>
      <c r="AG120" s="18">
        <v>0</v>
      </c>
      <c r="AH120" s="18">
        <v>0</v>
      </c>
      <c r="AI120" s="23">
        <f>AP!AI120+TA!AI120+AN!AI120+AT!AI120+CO!AI120+VA!AI120+OH!AI120+MA!AI120+ÑU!AI120+BI!AI120+AR!AI120+LR!AI120+LL!AI120+AY!AI120+MG!AI120+RM!AI120</f>
        <v>0</v>
      </c>
      <c r="AJ120" s="23">
        <f t="shared" si="94"/>
        <v>108800</v>
      </c>
    </row>
    <row r="121" spans="1:36" ht="12.75" customHeight="1" x14ac:dyDescent="0.2">
      <c r="A121" s="171"/>
      <c r="B121" s="148"/>
      <c r="C121" s="11" t="s">
        <v>3</v>
      </c>
      <c r="D121" s="19">
        <f>AP!D121+TA!D121+AN!D121+AT!D121+CO!D121+VA!D121+OH!D121+MA!D121+BI!D121+AR!D121+LR!D121+LL!D121+AY!D121+MG!D121+RM!D121</f>
        <v>0</v>
      </c>
      <c r="E121" s="19">
        <f>AP!E121+TA!E121+AN!E121+AT!E121+CO!E121+VA!E121+OH!E121+MA!E121+BI!E121+AR!E121+LR!E121+LL!E121+AY!E121+MG!E121+RM!E121</f>
        <v>0</v>
      </c>
      <c r="F121" s="19">
        <f>AP!F121+TA!F121+AN!F121+AT!F121+CO!F121+VA!F121+OH!F121+MA!F121+BI!F121+AR!F121+LR!F121+LL!F121+AY!F121+MG!F121+RM!F121</f>
        <v>0</v>
      </c>
      <c r="G121" s="19">
        <f>AP!G121+TA!G121+AN!G121+AT!G121+CO!G121+VA!G121+OH!G121+MA!G121+BI!G121+AR!G121+LR!G121+LL!G121+AY!G121+MG!G121+RM!G121</f>
        <v>0</v>
      </c>
      <c r="H121" s="19">
        <f>AP!H121+TA!H121+AN!H121+AT!H121+CO!H121+VA!H121+OH!H121+MA!H121+BI!H121+AR!H121+LR!H121+LL!H121+AY!H121+MG!H121+RM!H121</f>
        <v>0</v>
      </c>
      <c r="I121" s="19">
        <f>AP!I121+TA!I121+AN!I121+AT!I121+CO!I121+VA!I121+OH!I121+MA!I121+BI!I121+AR!I121+LR!I121+LL!I121+AY!I121+MG!I121+RM!I121</f>
        <v>0</v>
      </c>
      <c r="J121" s="19">
        <f>AP!J121+TA!J121+AN!J121+AT!J121+CO!J121+VA!J121+OH!J121+MA!J121+BI!J121+AR!J121+LR!J121+LL!J121+AY!J121+MG!J121+RM!J121</f>
        <v>0</v>
      </c>
      <c r="K121" s="19">
        <f>AP!K121+TA!K121+AN!K121+AT!K121+CO!K121+VA!K121+OH!K121+MA!K121+BI!K121+AR!K121+LR!K121+LL!K121+AY!K121+MG!K121+RM!K121</f>
        <v>0</v>
      </c>
      <c r="L121" s="19">
        <f>AP!L121+TA!L121+AN!L121+AT!L121+CO!L121+VA!L121+OH!L121+MA!L121+BI!L121+AR!L121+LR!L121+LL!L121+AY!L121+MG!L121+RM!L121</f>
        <v>0</v>
      </c>
      <c r="M121" s="19">
        <f>AP!M121+TA!M121+AN!M121+AT!M121+CO!M121+VA!M121+OH!M121+MA!M121+BI!M121+AR!M121+LR!M121+LL!M121+AY!M121+MG!M121+RM!M121</f>
        <v>0</v>
      </c>
      <c r="N121" s="19">
        <f>AP!N121+TA!N121+AN!N121+AT!N121+CO!N121+VA!N121+OH!N121+MA!N121+BI!N121+AR!N121+LR!N121+LL!N121+AY!N121+MG!N121+RM!N121</f>
        <v>0</v>
      </c>
      <c r="O121" s="19">
        <f>AP!O121+TA!O121+AN!O121+AT!O121+CO!O121+VA!O121+OH!O121+MA!O121+BI!O121+AR!O121+LR!O121+LL!O121+AY!O121+MG!O121+RM!O121</f>
        <v>0</v>
      </c>
      <c r="P121" s="19">
        <f>AP!P121+TA!P121+AN!P121+AT!P121+CO!P121+VA!P121+OH!P121+MA!P121+BI!P121+AR!P121+LR!P121+LL!P121+AY!P121+MG!P121+RM!P121</f>
        <v>0</v>
      </c>
      <c r="Q121" s="19">
        <f>AP!Q121+TA!Q121+AN!Q121+AT!Q121+CO!Q121+VA!Q121+OH!Q121+MA!Q121+BI!Q121+AR!Q121+LR!Q121+LL!Q121+AY!Q121+MG!Q121+RM!Q121</f>
        <v>0</v>
      </c>
      <c r="R121" s="19">
        <f>AP!R121+TA!R121+AN!R121+AT!R121+CO!R121+VA!R121+OH!R121+MA!R121+BI!R121+AR!R121+LR!R121+LL!R121+AY!R121+MG!R121+RM!R121</f>
        <v>0</v>
      </c>
      <c r="S121" s="19">
        <f>AP!S121+TA!S121+AN!S121+AT!S121+CO!S121+VA!S121+OH!S121+MA!S121+BI!S121+AR!S121+LR!S121+LL!S121+AY!S121+MG!S121+RM!S121</f>
        <v>0</v>
      </c>
      <c r="T121" s="19">
        <f>AP!T121+TA!T121+AN!T121+AT!T121+CO!T121+VA!T121+OH!T121+MA!T121+BI!T121+AR!T121+LR!T121+LL!T121+AY!T121+MG!T121+RM!T121</f>
        <v>0</v>
      </c>
      <c r="U121" s="19">
        <f>AP!U121+TA!U121+AN!U121+AT!U121+CO!U121+VA!U121+OH!U121+MA!U121+BI!U121+AR!U121+LR!U121+LL!U121+AY!U121+MG!U121+RM!U121</f>
        <v>0</v>
      </c>
      <c r="V121" s="19">
        <f>AP!V121+TA!V121+AN!V121+AT!V121+CO!V121+VA!V121+OH!V121+MA!V121+BI!V121+AR!V121+LR!V121+LL!V121+AY!V121+MG!V121+RM!V121</f>
        <v>0</v>
      </c>
      <c r="W121" s="19">
        <f>AP!W121+TA!W121+AN!W121+AT!W121+CO!W121+VA!W121+OH!W121+MA!W121+BI!W121+AR!W121+LR!W121+LL!W121+AY!W121+MG!W121+RM!W121</f>
        <v>0</v>
      </c>
      <c r="X121" s="19">
        <f>AP!X121+TA!X121+AN!X121+AT!X121+CO!X121+VA!X121+OH!X121+MA!X121+BI!X121+AR!X121+LR!X121+LL!X121+AY!X121+MG!X121+RM!X121</f>
        <v>23306896</v>
      </c>
      <c r="Y121" s="19">
        <f>AP!Y121+TA!Y121+AN!Y121+AT!Y121+CO!Y121+VA!Y121+OH!Y121+MA!Y121+BI!Y121+AR!Y121+LR!Y121+LL!Y121+AY!Y121+MG!Y121+RM!Y121</f>
        <v>25801289</v>
      </c>
      <c r="Z121" s="19">
        <f>AP!Z121+TA!Z121+AN!Z121+AT!Z121+CO!Z121+VA!Z121+OH!Z121+MA!Z121+BI!Z121+AR!Z121+LR!Z121+LL!Z121+AY!Z121+MG!Z121+RM!Z121</f>
        <v>9109732.5700000003</v>
      </c>
      <c r="AA121" s="19">
        <f>AP!AA121+TA!AA121+AN!AA121+AT!AA121+CO!AA121+VA!AA121+OH!AA121+MA!AA121+BI!AA121+AR!AA121+LR!AA121+LL!AA121+AY!AA121+MG!AA121+RM!AA121</f>
        <v>0</v>
      </c>
      <c r="AB121" s="19">
        <f>AP!AB121+TA!AB121+AN!AB121+AT!AB121+CO!AB121+VA!AB121+OH!AB121+MA!AB121+BI!AB121+AR!AB121+LR!AB121+LL!AB121+AY!AB121+MG!AB121+RM!AB121</f>
        <v>0</v>
      </c>
      <c r="AC121" s="19">
        <f>AP!AC121+TA!AC121+AN!AC121+AT!AC121+CO!AC121+VA!AC121+OH!AC121+MA!AC121+BI!AC121+AR!AC121+LR!AC121+LL!AC121+AY!AC121+MG!AC121+RM!AC121</f>
        <v>0</v>
      </c>
      <c r="AD121" s="19">
        <f>AP!AD121+TA!AD121+AN!AD121+AT!AD121+CO!AD121+VA!AD121+OH!AD121+MA!AD121+BI!AD121+AR!AD121+LR!AD121+LL!AD121+AY!AD121+MG!AD121+RM!AD121</f>
        <v>0</v>
      </c>
      <c r="AE121" s="19">
        <v>0</v>
      </c>
      <c r="AF121" s="19">
        <v>0</v>
      </c>
      <c r="AG121" s="19">
        <v>0</v>
      </c>
      <c r="AH121" s="19">
        <v>0</v>
      </c>
      <c r="AI121" s="24">
        <f>AP!AI121+TA!AI121+AN!AI121+AT!AI121+CO!AI121+VA!AI121+OH!AI121+MA!AI121+ÑU!AI121+BI!AI121+AR!AI121+LR!AI121+LL!AI121+AY!AI121+MG!AI121+RM!AI121</f>
        <v>0</v>
      </c>
      <c r="AJ121" s="24">
        <f t="shared" si="94"/>
        <v>58217917.57</v>
      </c>
    </row>
    <row r="122" spans="1:36" ht="12.75" customHeight="1" x14ac:dyDescent="0.2">
      <c r="A122" s="171"/>
      <c r="B122" s="147" t="s">
        <v>26</v>
      </c>
      <c r="C122" s="10" t="s">
        <v>0</v>
      </c>
      <c r="D122" s="18">
        <f>AP!D122+TA!D122+AN!D122+AT!D122+CO!D122+VA!D122+OH!D122+MA!D122+BI!D122+AR!D122+LR!D122+LL!D122+AY!D122+MG!D122+RM!D122</f>
        <v>0</v>
      </c>
      <c r="E122" s="18">
        <f>AP!E122+TA!E122+AN!E122+AT!E122+CO!E122+VA!E122+OH!E122+MA!E122+BI!E122+AR!E122+LR!E122+LL!E122+AY!E122+MG!E122+RM!E122</f>
        <v>0</v>
      </c>
      <c r="F122" s="18">
        <f>AP!F122+TA!F122+AN!F122+AT!F122+CO!F122+VA!F122+OH!F122+MA!F122+BI!F122+AR!F122+LR!F122+LL!F122+AY!F122+MG!F122+RM!F122</f>
        <v>0</v>
      </c>
      <c r="G122" s="18">
        <f>AP!G122+TA!G122+AN!G122+AT!G122+CO!G122+VA!G122+OH!G122+MA!G122+BI!G122+AR!G122+LR!G122+LL!G122+AY!G122+MG!G122+RM!G122</f>
        <v>0</v>
      </c>
      <c r="H122" s="18">
        <f>AP!H122+TA!H122+AN!H122+AT!H122+CO!H122+VA!H122+OH!H122+MA!H122+BI!H122+AR!H122+LR!H122+LL!H122+AY!H122+MG!H122+RM!H122</f>
        <v>0</v>
      </c>
      <c r="I122" s="18">
        <f>AP!I122+TA!I122+AN!I122+AT!I122+CO!I122+VA!I122+OH!I122+MA!I122+BI!I122+AR!I122+LR!I122+LL!I122+AY!I122+MG!I122+RM!I122</f>
        <v>0</v>
      </c>
      <c r="J122" s="18">
        <f>AP!J122+TA!J122+AN!J122+AT!J122+CO!J122+VA!J122+OH!J122+MA!J122+BI!J122+AR!J122+LR!J122+LL!J122+AY!J122+MG!J122+RM!J122</f>
        <v>0</v>
      </c>
      <c r="K122" s="18">
        <f>AP!K122+TA!K122+AN!K122+AT!K122+CO!K122+VA!K122+OH!K122+MA!K122+BI!K122+AR!K122+LR!K122+LL!K122+AY!K122+MG!K122+RM!K122</f>
        <v>0</v>
      </c>
      <c r="L122" s="18">
        <f>AP!L122+TA!L122+AN!L122+AT!L122+CO!L122+VA!L122+OH!L122+MA!L122+BI!L122+AR!L122+LR!L122+LL!L122+AY!L122+MG!L122+RM!L122</f>
        <v>0</v>
      </c>
      <c r="M122" s="18">
        <f>AP!M122+TA!M122+AN!M122+AT!M122+CO!M122+VA!M122+OH!M122+MA!M122+BI!M122+AR!M122+LR!M122+LL!M122+AY!M122+MG!M122+RM!M122</f>
        <v>0</v>
      </c>
      <c r="N122" s="18">
        <f>AP!N122+TA!N122+AN!N122+AT!N122+CO!N122+VA!N122+OH!N122+MA!N122+BI!N122+AR!N122+LR!N122+LL!N122+AY!N122+MG!N122+RM!N122</f>
        <v>0</v>
      </c>
      <c r="O122" s="18">
        <f>AP!O122+TA!O122+AN!O122+AT!O122+CO!O122+VA!O122+OH!O122+MA!O122+BI!O122+AR!O122+LR!O122+LL!O122+AY!O122+MG!O122+RM!O122</f>
        <v>0</v>
      </c>
      <c r="P122" s="18">
        <f>AP!P122+TA!P122+AN!P122+AT!P122+CO!P122+VA!P122+OH!P122+MA!P122+BI!P122+AR!P122+LR!P122+LL!P122+AY!P122+MG!P122+RM!P122</f>
        <v>0</v>
      </c>
      <c r="Q122" s="18">
        <f>AP!Q122+TA!Q122+AN!Q122+AT!Q122+CO!Q122+VA!Q122+OH!Q122+MA!Q122+BI!Q122+AR!Q122+LR!Q122+LL!Q122+AY!Q122+MG!Q122+RM!Q122</f>
        <v>0</v>
      </c>
      <c r="R122" s="18">
        <f>AP!R122+TA!R122+AN!R122+AT!R122+CO!R122+VA!R122+OH!R122+MA!R122+BI!R122+AR!R122+LR!R122+LL!R122+AY!R122+MG!R122+RM!R122</f>
        <v>0</v>
      </c>
      <c r="S122" s="18">
        <f>AP!S122+TA!S122+AN!S122+AT!S122+CO!S122+VA!S122+OH!S122+MA!S122+BI!S122+AR!S122+LR!S122+LL!S122+AY!S122+MG!S122+RM!S122</f>
        <v>0</v>
      </c>
      <c r="T122" s="18">
        <f>AP!T122+TA!T122+AN!T122+AT!T122+CO!T122+VA!T122+OH!T122+MA!T122+BI!T122+AR!T122+LR!T122+LL!T122+AY!T122+MG!T122+RM!T122</f>
        <v>0</v>
      </c>
      <c r="U122" s="18">
        <f>AP!U122+TA!U122+AN!U122+AT!U122+CO!U122+VA!U122+OH!U122+MA!U122+BI!U122+AR!U122+LR!U122+LL!U122+AY!U122+MG!U122+RM!U122</f>
        <v>0</v>
      </c>
      <c r="V122" s="18">
        <f>AP!V122+TA!V122+AN!V122+AT!V122+CO!V122+VA!V122+OH!V122+MA!V122+BI!V122+AR!V122+LR!V122+LL!V122+AY!V122+MG!V122+RM!V122</f>
        <v>0</v>
      </c>
      <c r="W122" s="18">
        <f>AP!W122+TA!W122+AN!W122+AT!W122+CO!W122+VA!W122+OH!W122+MA!W122+BI!W122+AR!W122+LR!W122+LL!W122+AY!W122+MG!W122+RM!W122</f>
        <v>0</v>
      </c>
      <c r="X122" s="18">
        <f>AP!X122+TA!X122+AN!X122+AT!X122+CO!X122+VA!X122+OH!X122+MA!X122+BI!X122+AR!X122+LR!X122+LL!X122+AY!X122+MG!X122+RM!X122</f>
        <v>0</v>
      </c>
      <c r="Y122" s="18">
        <f>AP!Y122+TA!Y122+AN!Y122+AT!Y122+CO!Y122+VA!Y122+OH!Y122+MA!Y122+BI!Y122+AR!Y122+LR!Y122+LL!Y122+AY!Y122+MG!Y122+RM!Y122</f>
        <v>0</v>
      </c>
      <c r="Z122" s="18">
        <f>AP!Z122+TA!Z122+AN!Z122+AT!Z122+CO!Z122+VA!Z122+OH!Z122+MA!Z122+BI!Z122+AR!Z122+LR!Z122+LL!Z122+AY!Z122+MG!Z122+RM!Z122</f>
        <v>4480</v>
      </c>
      <c r="AA122" s="18">
        <f>AP!AA122+TA!AA122+AN!AA122+AT!AA122+CO!AA122+VA!AA122+OH!AA122+MA!AA122+BI!AA122+AR!AA122+LR!AA122+LL!AA122+AY!AA122+MG!AA122+RM!AA122</f>
        <v>0</v>
      </c>
      <c r="AB122" s="18">
        <f>AP!AB122+TA!AB122+AN!AB122+AT!AB122+CO!AB122+VA!AB122+OH!AB122+MA!AB122+BI!AB122+AR!AB122+LR!AB122+LL!AB122+AY!AB122+MG!AB122+RM!AB122</f>
        <v>1110</v>
      </c>
      <c r="AC122" s="18">
        <f>AP!AC122+TA!AC122+AN!AC122+AT!AC122+CO!AC122+VA!AC122+OH!AC122+MA!AC122+BI!AC122+AR!AC122+LR!AC122+LL!AC122+AY!AC122+MG!AC122+RM!AC122</f>
        <v>4029</v>
      </c>
      <c r="AD122" s="18">
        <f>AP!AD122+TA!AD122+AN!AD122+AT!AD122+CO!AD122+VA!AD122+OH!AD122+MA!AD122+BI!AD122+AR!AD122+LR!AD122+LL!AD122+AY!AD122+MG!AD122+RM!AD122</f>
        <v>1111</v>
      </c>
      <c r="AE122" s="18">
        <v>677</v>
      </c>
      <c r="AF122" s="18">
        <v>0</v>
      </c>
      <c r="AG122" s="18">
        <v>0</v>
      </c>
      <c r="AH122" s="18">
        <v>0</v>
      </c>
      <c r="AI122" s="23">
        <f>AP!AI122+TA!AI122+AN!AI122+AT!AI122+CO!AI122+VA!AI122+OH!AI122+MA!AI122+ÑU!AI122+BI!AI122+AR!AI122+LR!AI122+LL!AI122+AY!AI122+MG!AI122+RM!AI122</f>
        <v>0</v>
      </c>
      <c r="AJ122" s="23">
        <f t="shared" si="94"/>
        <v>11407</v>
      </c>
    </row>
    <row r="123" spans="1:36" ht="12.75" customHeight="1" x14ac:dyDescent="0.2">
      <c r="A123" s="171"/>
      <c r="B123" s="148"/>
      <c r="C123" s="11" t="s">
        <v>3</v>
      </c>
      <c r="D123" s="19">
        <f>AP!D123+TA!D123+AN!D123+AT!D123+CO!D123+VA!D123+OH!D123+MA!D123+BI!D123+AR!D123+LR!D123+LL!D123+AY!D123+MG!D123+RM!D123</f>
        <v>0</v>
      </c>
      <c r="E123" s="19">
        <f>AP!E123+TA!E123+AN!E123+AT!E123+CO!E123+VA!E123+OH!E123+MA!E123+BI!E123+AR!E123+LR!E123+LL!E123+AY!E123+MG!E123+RM!E123</f>
        <v>0</v>
      </c>
      <c r="F123" s="19">
        <f>AP!F123+TA!F123+AN!F123+AT!F123+CO!F123+VA!F123+OH!F123+MA!F123+BI!F123+AR!F123+LR!F123+LL!F123+AY!F123+MG!F123+RM!F123</f>
        <v>0</v>
      </c>
      <c r="G123" s="19">
        <f>AP!G123+TA!G123+AN!G123+AT!G123+CO!G123+VA!G123+OH!G123+MA!G123+BI!G123+AR!G123+LR!G123+LL!G123+AY!G123+MG!G123+RM!G123</f>
        <v>0</v>
      </c>
      <c r="H123" s="19">
        <f>AP!H123+TA!H123+AN!H123+AT!H123+CO!H123+VA!H123+OH!H123+MA!H123+BI!H123+AR!H123+LR!H123+LL!H123+AY!H123+MG!H123+RM!H123</f>
        <v>0</v>
      </c>
      <c r="I123" s="19">
        <f>AP!I123+TA!I123+AN!I123+AT!I123+CO!I123+VA!I123+OH!I123+MA!I123+BI!I123+AR!I123+LR!I123+LL!I123+AY!I123+MG!I123+RM!I123</f>
        <v>0</v>
      </c>
      <c r="J123" s="19">
        <f>AP!J123+TA!J123+AN!J123+AT!J123+CO!J123+VA!J123+OH!J123+MA!J123+BI!J123+AR!J123+LR!J123+LL!J123+AY!J123+MG!J123+RM!J123</f>
        <v>0</v>
      </c>
      <c r="K123" s="19">
        <f>AP!K123+TA!K123+AN!K123+AT!K123+CO!K123+VA!K123+OH!K123+MA!K123+BI!K123+AR!K123+LR!K123+LL!K123+AY!K123+MG!K123+RM!K123</f>
        <v>0</v>
      </c>
      <c r="L123" s="19">
        <f>AP!L123+TA!L123+AN!L123+AT!L123+CO!L123+VA!L123+OH!L123+MA!L123+BI!L123+AR!L123+LR!L123+LL!L123+AY!L123+MG!L123+RM!L123</f>
        <v>0</v>
      </c>
      <c r="M123" s="19">
        <f>AP!M123+TA!M123+AN!M123+AT!M123+CO!M123+VA!M123+OH!M123+MA!M123+BI!M123+AR!M123+LR!M123+LL!M123+AY!M123+MG!M123+RM!M123</f>
        <v>0</v>
      </c>
      <c r="N123" s="19">
        <f>AP!N123+TA!N123+AN!N123+AT!N123+CO!N123+VA!N123+OH!N123+MA!N123+BI!N123+AR!N123+LR!N123+LL!N123+AY!N123+MG!N123+RM!N123</f>
        <v>0</v>
      </c>
      <c r="O123" s="19">
        <f>AP!O123+TA!O123+AN!O123+AT!O123+CO!O123+VA!O123+OH!O123+MA!O123+BI!O123+AR!O123+LR!O123+LL!O123+AY!O123+MG!O123+RM!O123</f>
        <v>0</v>
      </c>
      <c r="P123" s="19">
        <f>AP!P123+TA!P123+AN!P123+AT!P123+CO!P123+VA!P123+OH!P123+MA!P123+BI!P123+AR!P123+LR!P123+LL!P123+AY!P123+MG!P123+RM!P123</f>
        <v>0</v>
      </c>
      <c r="Q123" s="19">
        <f>AP!Q123+TA!Q123+AN!Q123+AT!Q123+CO!Q123+VA!Q123+OH!Q123+MA!Q123+BI!Q123+AR!Q123+LR!Q123+LL!Q123+AY!Q123+MG!Q123+RM!Q123</f>
        <v>0</v>
      </c>
      <c r="R123" s="19">
        <f>AP!R123+TA!R123+AN!R123+AT!R123+CO!R123+VA!R123+OH!R123+MA!R123+BI!R123+AR!R123+LR!R123+LL!R123+AY!R123+MG!R123+RM!R123</f>
        <v>0</v>
      </c>
      <c r="S123" s="19">
        <f>AP!S123+TA!S123+AN!S123+AT!S123+CO!S123+VA!S123+OH!S123+MA!S123+BI!S123+AR!S123+LR!S123+LL!S123+AY!S123+MG!S123+RM!S123</f>
        <v>0</v>
      </c>
      <c r="T123" s="19">
        <f>AP!T123+TA!T123+AN!T123+AT!T123+CO!T123+VA!T123+OH!T123+MA!T123+BI!T123+AR!T123+LR!T123+LL!T123+AY!T123+MG!T123+RM!T123</f>
        <v>0</v>
      </c>
      <c r="U123" s="19">
        <f>AP!U123+TA!U123+AN!U123+AT!U123+CO!U123+VA!U123+OH!U123+MA!U123+BI!U123+AR!U123+LR!U123+LL!U123+AY!U123+MG!U123+RM!U123</f>
        <v>0</v>
      </c>
      <c r="V123" s="19">
        <f>AP!V123+TA!V123+AN!V123+AT!V123+CO!V123+VA!V123+OH!V123+MA!V123+BI!V123+AR!V123+LR!V123+LL!V123+AY!V123+MG!V123+RM!V123</f>
        <v>0</v>
      </c>
      <c r="W123" s="19">
        <f>AP!W123+TA!W123+AN!W123+AT!W123+CO!W123+VA!W123+OH!W123+MA!W123+BI!W123+AR!W123+LR!W123+LL!W123+AY!W123+MG!W123+RM!W123</f>
        <v>0</v>
      </c>
      <c r="X123" s="19">
        <f>AP!X123+TA!X123+AN!X123+AT!X123+CO!X123+VA!X123+OH!X123+MA!X123+BI!X123+AR!X123+LR!X123+LL!X123+AY!X123+MG!X123+RM!X123</f>
        <v>0</v>
      </c>
      <c r="Y123" s="19">
        <f>AP!Y123+TA!Y123+AN!Y123+AT!Y123+CO!Y123+VA!Y123+OH!Y123+MA!Y123+BI!Y123+AR!Y123+LR!Y123+LL!Y123+AY!Y123+MG!Y123+RM!Y123</f>
        <v>0</v>
      </c>
      <c r="Z123" s="19">
        <f>AP!Z123+TA!Z123+AN!Z123+AT!Z123+CO!Z123+VA!Z123+OH!Z123+MA!Z123+BI!Z123+AR!Z123+LR!Z123+LL!Z123+AY!Z123+MG!Z123+RM!Z123</f>
        <v>2648336.5799999996</v>
      </c>
      <c r="AA123" s="19">
        <f>AP!AA123+TA!AA123+AN!AA123+AT!AA123+CO!AA123+VA!AA123+OH!AA123+MA!AA123+BI!AA123+AR!AA123+LR!AA123+LL!AA123+AY!AA123+MG!AA123+RM!AA123</f>
        <v>0</v>
      </c>
      <c r="AB123" s="19">
        <f>AP!AB123+TA!AB123+AN!AB123+AT!AB123+CO!AB123+VA!AB123+OH!AB123+MA!AB123+BI!AB123+AR!AB123+LR!AB123+LL!AB123+AY!AB123+MG!AB123+RM!AB123</f>
        <v>1175889.96</v>
      </c>
      <c r="AC123" s="19">
        <f>AP!AC123+TA!AC123+AN!AC123+AT!AC123+CO!AC123+VA!AC123+OH!AC123+MA!AC123+BI!AC123+AR!AC123+LR!AC123+LL!AC123+AY!AC123+MG!AC123+RM!AC123</f>
        <v>4790037.3599999994</v>
      </c>
      <c r="AD123" s="19">
        <f>AP!AD123+TA!AD123+AN!AD123+AT!AD123+CO!AD123+VA!AD123+OH!AD123+MA!AD123+BI!AD123+AR!AD123+LR!AD123+LL!AD123+AY!AD123+MG!AD123+RM!AD123</f>
        <v>1463727.2472581156</v>
      </c>
      <c r="AE123" s="19">
        <v>718299.21</v>
      </c>
      <c r="AF123" s="19">
        <v>0</v>
      </c>
      <c r="AG123" s="19">
        <v>0</v>
      </c>
      <c r="AH123" s="19">
        <v>0</v>
      </c>
      <c r="AI123" s="24">
        <f>AP!AI123+TA!AI123+AN!AI123+AT!AI123+CO!AI123+VA!AI123+OH!AI123+MA!AI123+ÑU!AI123+BI!AI123+AR!AI123+LR!AI123+LL!AI123+AY!AI123+MG!AI123+RM!AI123</f>
        <v>0</v>
      </c>
      <c r="AJ123" s="24">
        <f t="shared" si="94"/>
        <v>10796290.357258115</v>
      </c>
    </row>
    <row r="124" spans="1:36" ht="12.75" customHeight="1" x14ac:dyDescent="0.2">
      <c r="A124" s="171"/>
      <c r="B124" s="147" t="s">
        <v>52</v>
      </c>
      <c r="C124" s="10" t="s">
        <v>0</v>
      </c>
      <c r="D124" s="18">
        <f>AP!D124+TA!D124+AN!D124+AT!D124+CO!D124+VA!D124+OH!D124+MA!D124+BI!D124+AR!D124+LR!D124+LL!D124+AY!D124+MG!D124+RM!D124</f>
        <v>0</v>
      </c>
      <c r="E124" s="18">
        <f>AP!E124+TA!E124+AN!E124+AT!E124+CO!E124+VA!E124+OH!E124+MA!E124+BI!E124+AR!E124+LR!E124+LL!E124+AY!E124+MG!E124+RM!E124</f>
        <v>0</v>
      </c>
      <c r="F124" s="18">
        <f>AP!F124+TA!F124+AN!F124+AT!F124+CO!F124+VA!F124+OH!F124+MA!F124+BI!F124+AR!F124+LR!F124+LL!F124+AY!F124+MG!F124+RM!F124</f>
        <v>0</v>
      </c>
      <c r="G124" s="18">
        <f>AP!G124+TA!G124+AN!G124+AT!G124+CO!G124+VA!G124+OH!G124+MA!G124+BI!G124+AR!G124+LR!G124+LL!G124+AY!G124+MG!G124+RM!G124</f>
        <v>0</v>
      </c>
      <c r="H124" s="18">
        <f>AP!H124+TA!H124+AN!H124+AT!H124+CO!H124+VA!H124+OH!H124+MA!H124+BI!H124+AR!H124+LR!H124+LL!H124+AY!H124+MG!H124+RM!H124</f>
        <v>0</v>
      </c>
      <c r="I124" s="18">
        <f>AP!I124+TA!I124+AN!I124+AT!I124+CO!I124+VA!I124+OH!I124+MA!I124+BI!I124+AR!I124+LR!I124+LL!I124+AY!I124+MG!I124+RM!I124</f>
        <v>0</v>
      </c>
      <c r="J124" s="18">
        <f>AP!J124+TA!J124+AN!J124+AT!J124+CO!J124+VA!J124+OH!J124+MA!J124+BI!J124+AR!J124+LR!J124+LL!J124+AY!J124+MG!J124+RM!J124</f>
        <v>0</v>
      </c>
      <c r="K124" s="18">
        <f>AP!K124+TA!K124+AN!K124+AT!K124+CO!K124+VA!K124+OH!K124+MA!K124+BI!K124+AR!K124+LR!K124+LL!K124+AY!K124+MG!K124+RM!K124</f>
        <v>0</v>
      </c>
      <c r="L124" s="18">
        <f>AP!L124+TA!L124+AN!L124+AT!L124+CO!L124+VA!L124+OH!L124+MA!L124+BI!L124+AR!L124+LR!L124+LL!L124+AY!L124+MG!L124+RM!L124</f>
        <v>0</v>
      </c>
      <c r="M124" s="18">
        <f>AP!M124+TA!M124+AN!M124+AT!M124+CO!M124+VA!M124+OH!M124+MA!M124+BI!M124+AR!M124+LR!M124+LL!M124+AY!M124+MG!M124+RM!M124</f>
        <v>0</v>
      </c>
      <c r="N124" s="18">
        <f>AP!N124+TA!N124+AN!N124+AT!N124+CO!N124+VA!N124+OH!N124+MA!N124+BI!N124+AR!N124+LR!N124+LL!N124+AY!N124+MG!N124+RM!N124</f>
        <v>0</v>
      </c>
      <c r="O124" s="18">
        <f>AP!O124+TA!O124+AN!O124+AT!O124+CO!O124+VA!O124+OH!O124+MA!O124+BI!O124+AR!O124+LR!O124+LL!O124+AY!O124+MG!O124+RM!O124</f>
        <v>0</v>
      </c>
      <c r="P124" s="18">
        <f>AP!P124+TA!P124+AN!P124+AT!P124+CO!P124+VA!P124+OH!P124+MA!P124+BI!P124+AR!P124+LR!P124+LL!P124+AY!P124+MG!P124+RM!P124</f>
        <v>0</v>
      </c>
      <c r="Q124" s="18">
        <f>AP!Q124+TA!Q124+AN!Q124+AT!Q124+CO!Q124+VA!Q124+OH!Q124+MA!Q124+BI!Q124+AR!Q124+LR!Q124+LL!Q124+AY!Q124+MG!Q124+RM!Q124</f>
        <v>0</v>
      </c>
      <c r="R124" s="18">
        <f>AP!R124+TA!R124+AN!R124+AT!R124+CO!R124+VA!R124+OH!R124+MA!R124+BI!R124+AR!R124+LR!R124+LL!R124+AY!R124+MG!R124+RM!R124</f>
        <v>0</v>
      </c>
      <c r="S124" s="18">
        <f>AP!S124+TA!S124+AN!S124+AT!S124+CO!S124+VA!S124+OH!S124+MA!S124+BI!S124+AR!S124+LR!S124+LL!S124+AY!S124+MG!S124+RM!S124</f>
        <v>0</v>
      </c>
      <c r="T124" s="18">
        <f>AP!T124+TA!T124+AN!T124+AT!T124+CO!T124+VA!T124+OH!T124+MA!T124+BI!T124+AR!T124+LR!T124+LL!T124+AY!T124+MG!T124+RM!T124</f>
        <v>0</v>
      </c>
      <c r="U124" s="18">
        <f>AP!U124+TA!U124+AN!U124+AT!U124+CO!U124+VA!U124+OH!U124+MA!U124+BI!U124+AR!U124+LR!U124+LL!U124+AY!U124+MG!U124+RM!U124</f>
        <v>0</v>
      </c>
      <c r="V124" s="18">
        <f>AP!V124+TA!V124+AN!V124+AT!V124+CO!V124+VA!V124+OH!V124+MA!V124+BI!V124+AR!V124+LR!V124+LL!V124+AY!V124+MG!V124+RM!V124</f>
        <v>0</v>
      </c>
      <c r="W124" s="18">
        <f>AP!W124+TA!W124+AN!W124+AT!W124+CO!W124+VA!W124+OH!W124+MA!W124+BI!W124+AR!W124+LR!W124+LL!W124+AY!W124+MG!W124+RM!W124</f>
        <v>0</v>
      </c>
      <c r="X124" s="18">
        <f>AP!X124+TA!X124+AN!X124+AT!X124+CO!X124+VA!X124+OH!X124+MA!X124+BI!X124+AR!X124+LR!X124+LL!X124+AY!X124+MG!X124+RM!X124</f>
        <v>0</v>
      </c>
      <c r="Y124" s="18">
        <f>AP!Y124+TA!Y124+AN!Y124+AT!Y124+CO!Y124+VA!Y124+OH!Y124+MA!Y124+BI!Y124+AR!Y124+LR!Y124+LL!Y124+AY!Y124+MG!Y124+RM!Y124</f>
        <v>0</v>
      </c>
      <c r="Z124" s="18">
        <f>AP!Z124+TA!Z124+AN!Z124+AT!Z124+CO!Z124+VA!Z124+OH!Z124+MA!Z124+BI!Z124+AR!Z124+LR!Z124+LL!Z124+AY!Z124+MG!Z124+RM!Z124</f>
        <v>0</v>
      </c>
      <c r="AA124" s="18">
        <f>AP!AA124+TA!AA124+AN!AA124+AT!AA124+CO!AA124+VA!AA124+OH!AA124+MA!AA124+BI!AA124+AR!AA124+LR!AA124+LL!AA124+AY!AA124+MG!AA124+RM!AA124</f>
        <v>0</v>
      </c>
      <c r="AB124" s="18">
        <f>AP!AB124+TA!AB124+AN!AB124+AT!AB124+CO!AB124+VA!AB124+OH!AB124+MA!AB124+BI!AB124+AR!AB124+LR!AB124+LL!AB124+AY!AB124+MG!AB124+RM!AB124</f>
        <v>0</v>
      </c>
      <c r="AC124" s="18">
        <f>AP!AC124+TA!AC124+AN!AC124+AT!AC124+CO!AC124+VA!AC124+OH!AC124+MA!AC124+BI!AC124+AR!AC124+LR!AC124+LL!AC124+AY!AC124+MG!AC124+RM!AC124</f>
        <v>0</v>
      </c>
      <c r="AD124" s="18">
        <f>AP!AD124+TA!AD124+AN!AD124+AT!AD124+CO!AD124+VA!AD124+OH!AD124+MA!AD124+BI!AD124+AR!AD124+LR!AD124+LL!AD124+AY!AD124+MG!AD124+RM!AD124</f>
        <v>0</v>
      </c>
      <c r="AE124" s="18">
        <v>0</v>
      </c>
      <c r="AF124" s="18">
        <v>0</v>
      </c>
      <c r="AG124" s="18">
        <v>0</v>
      </c>
      <c r="AH124" s="18">
        <v>0</v>
      </c>
      <c r="AI124" s="23">
        <f>AP!AI124+TA!AI124+AN!AI124+AT!AI124+CO!AI124+VA!AI124+OH!AI124+MA!AI124+ÑU!AI124+BI!AI124+AR!AI124+LR!AI124+LL!AI124+AY!AI124+MG!AI124+RM!AI124</f>
        <v>0</v>
      </c>
      <c r="AJ124" s="23">
        <f t="shared" si="94"/>
        <v>0</v>
      </c>
    </row>
    <row r="125" spans="1:36" ht="12.75" customHeight="1" x14ac:dyDescent="0.2">
      <c r="A125" s="172"/>
      <c r="B125" s="148"/>
      <c r="C125" s="11" t="s">
        <v>3</v>
      </c>
      <c r="D125" s="19">
        <f>AP!D125+TA!D125+AN!D125+AT!D125+CO!D125+VA!D125+OH!D125+MA!D125+BI!D125+AR!D125+LR!D125+LL!D125+AY!D125+MG!D125+RM!D125</f>
        <v>0</v>
      </c>
      <c r="E125" s="19">
        <f>AP!E125+TA!E125+AN!E125+AT!E125+CO!E125+VA!E125+OH!E125+MA!E125+BI!E125+AR!E125+LR!E125+LL!E125+AY!E125+MG!E125+RM!E125</f>
        <v>0</v>
      </c>
      <c r="F125" s="19">
        <f>AP!F125+TA!F125+AN!F125+AT!F125+CO!F125+VA!F125+OH!F125+MA!F125+BI!F125+AR!F125+LR!F125+LL!F125+AY!F125+MG!F125+RM!F125</f>
        <v>0</v>
      </c>
      <c r="G125" s="19">
        <f>AP!G125+TA!G125+AN!G125+AT!G125+CO!G125+VA!G125+OH!G125+MA!G125+BI!G125+AR!G125+LR!G125+LL!G125+AY!G125+MG!G125+RM!G125</f>
        <v>0</v>
      </c>
      <c r="H125" s="19">
        <f>AP!H125+TA!H125+AN!H125+AT!H125+CO!H125+VA!H125+OH!H125+MA!H125+BI!H125+AR!H125+LR!H125+LL!H125+AY!H125+MG!H125+RM!H125</f>
        <v>0</v>
      </c>
      <c r="I125" s="19">
        <f>AP!I125+TA!I125+AN!I125+AT!I125+CO!I125+VA!I125+OH!I125+MA!I125+BI!I125+AR!I125+LR!I125+LL!I125+AY!I125+MG!I125+RM!I125</f>
        <v>0</v>
      </c>
      <c r="J125" s="19">
        <f>AP!J125+TA!J125+AN!J125+AT!J125+CO!J125+VA!J125+OH!J125+MA!J125+BI!J125+AR!J125+LR!J125+LL!J125+AY!J125+MG!J125+RM!J125</f>
        <v>0</v>
      </c>
      <c r="K125" s="19">
        <f>AP!K125+TA!K125+AN!K125+AT!K125+CO!K125+VA!K125+OH!K125+MA!K125+BI!K125+AR!K125+LR!K125+LL!K125+AY!K125+MG!K125+RM!K125</f>
        <v>0</v>
      </c>
      <c r="L125" s="19">
        <f>AP!L125+TA!L125+AN!L125+AT!L125+CO!L125+VA!L125+OH!L125+MA!L125+BI!L125+AR!L125+LR!L125+LL!L125+AY!L125+MG!L125+RM!L125</f>
        <v>0</v>
      </c>
      <c r="M125" s="19">
        <f>AP!M125+TA!M125+AN!M125+AT!M125+CO!M125+VA!M125+OH!M125+MA!M125+BI!M125+AR!M125+LR!M125+LL!M125+AY!M125+MG!M125+RM!M125</f>
        <v>0</v>
      </c>
      <c r="N125" s="19">
        <f>AP!N125+TA!N125+AN!N125+AT!N125+CO!N125+VA!N125+OH!N125+MA!N125+BI!N125+AR!N125+LR!N125+LL!N125+AY!N125+MG!N125+RM!N125</f>
        <v>0</v>
      </c>
      <c r="O125" s="19">
        <f>AP!O125+TA!O125+AN!O125+AT!O125+CO!O125+VA!O125+OH!O125+MA!O125+BI!O125+AR!O125+LR!O125+LL!O125+AY!O125+MG!O125+RM!O125</f>
        <v>0</v>
      </c>
      <c r="P125" s="19">
        <f>AP!P125+TA!P125+AN!P125+AT!P125+CO!P125+VA!P125+OH!P125+MA!P125+BI!P125+AR!P125+LR!P125+LL!P125+AY!P125+MG!P125+RM!P125</f>
        <v>0</v>
      </c>
      <c r="Q125" s="19">
        <f>AP!Q125+TA!Q125+AN!Q125+AT!Q125+CO!Q125+VA!Q125+OH!Q125+MA!Q125+BI!Q125+AR!Q125+LR!Q125+LL!Q125+AY!Q125+MG!Q125+RM!Q125</f>
        <v>0</v>
      </c>
      <c r="R125" s="19">
        <f>AP!R125+TA!R125+AN!R125+AT!R125+CO!R125+VA!R125+OH!R125+MA!R125+BI!R125+AR!R125+LR!R125+LL!R125+AY!R125+MG!R125+RM!R125</f>
        <v>0</v>
      </c>
      <c r="S125" s="19">
        <f>AP!S125+TA!S125+AN!S125+AT!S125+CO!S125+VA!S125+OH!S125+MA!S125+BI!S125+AR!S125+LR!S125+LL!S125+AY!S125+MG!S125+RM!S125</f>
        <v>0</v>
      </c>
      <c r="T125" s="19">
        <f>AP!T125+TA!T125+AN!T125+AT!T125+CO!T125+VA!T125+OH!T125+MA!T125+BI!T125+AR!T125+LR!T125+LL!T125+AY!T125+MG!T125+RM!T125</f>
        <v>0</v>
      </c>
      <c r="U125" s="19">
        <f>AP!U125+TA!U125+AN!U125+AT!U125+CO!U125+VA!U125+OH!U125+MA!U125+BI!U125+AR!U125+LR!U125+LL!U125+AY!U125+MG!U125+RM!U125</f>
        <v>0</v>
      </c>
      <c r="V125" s="19">
        <f>AP!V125+TA!V125+AN!V125+AT!V125+CO!V125+VA!V125+OH!V125+MA!V125+BI!V125+AR!V125+LR!V125+LL!V125+AY!V125+MG!V125+RM!V125</f>
        <v>0</v>
      </c>
      <c r="W125" s="19">
        <f>AP!W125+TA!W125+AN!W125+AT!W125+CO!W125+VA!W125+OH!W125+MA!W125+BI!W125+AR!W125+LR!W125+LL!W125+AY!W125+MG!W125+RM!W125</f>
        <v>0</v>
      </c>
      <c r="X125" s="19">
        <f>AP!X125+TA!X125+AN!X125+AT!X125+CO!X125+VA!X125+OH!X125+MA!X125+BI!X125+AR!X125+LR!X125+LL!X125+AY!X125+MG!X125+RM!X125</f>
        <v>0</v>
      </c>
      <c r="Y125" s="19">
        <f>AP!Y125+TA!Y125+AN!Y125+AT!Y125+CO!Y125+VA!Y125+OH!Y125+MA!Y125+BI!Y125+AR!Y125+LR!Y125+LL!Y125+AY!Y125+MG!Y125+RM!Y125</f>
        <v>0</v>
      </c>
      <c r="Z125" s="19">
        <f>AP!Z125+TA!Z125+AN!Z125+AT!Z125+CO!Z125+VA!Z125+OH!Z125+MA!Z125+BI!Z125+AR!Z125+LR!Z125+LL!Z125+AY!Z125+MG!Z125+RM!Z125</f>
        <v>0</v>
      </c>
      <c r="AA125" s="19">
        <f>AP!AA125+TA!AA125+AN!AA125+AT!AA125+CO!AA125+VA!AA125+OH!AA125+MA!AA125+BI!AA125+AR!AA125+LR!AA125+LL!AA125+AY!AA125+MG!AA125+RM!AA125</f>
        <v>0</v>
      </c>
      <c r="AB125" s="19">
        <f>AP!AB125+TA!AB125+AN!AB125+AT!AB125+CO!AB125+VA!AB125+OH!AB125+MA!AB125+BI!AB125+AR!AB125+LR!AB125+LL!AB125+AY!AB125+MG!AB125+RM!AB125</f>
        <v>0</v>
      </c>
      <c r="AC125" s="19">
        <f>AP!AC125+TA!AC125+AN!AC125+AT!AC125+CO!AC125+VA!AC125+OH!AC125+MA!AC125+BI!AC125+AR!AC125+LR!AC125+LL!AC125+AY!AC125+MG!AC125+RM!AC125</f>
        <v>0</v>
      </c>
      <c r="AD125" s="19">
        <f>AP!AD125+TA!AD125+AN!AD125+AT!AD125+CO!AD125+VA!AD125+OH!AD125+MA!AD125+BI!AD125+AR!AD125+LR!AD125+LL!AD125+AY!AD125+MG!AD125+RM!AD125</f>
        <v>0</v>
      </c>
      <c r="AE125" s="19">
        <v>0</v>
      </c>
      <c r="AF125" s="19">
        <v>0</v>
      </c>
      <c r="AG125" s="19">
        <v>0</v>
      </c>
      <c r="AH125" s="19">
        <v>0</v>
      </c>
      <c r="AI125" s="24">
        <f>AP!AI125+TA!AI125+AN!AI125+AT!AI125+CO!AI125+VA!AI125+OH!AI125+MA!AI125+ÑU!AI125+BI!AI125+AR!AI125+LR!AI125+LL!AI125+AY!AI125+MG!AI125+RM!AI125</f>
        <v>0</v>
      </c>
      <c r="AJ125" s="24">
        <f t="shared" si="94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18">
        <f>AP!D126+TA!D126+AN!D126+AT!D126+CO!D126+VA!D126+OH!D126+MA!D126+BI!D126+AR!D126+LR!D126+LL!D126+AY!D126+MG!D126+RM!D126</f>
        <v>0</v>
      </c>
      <c r="E126" s="18">
        <f>AP!E126+TA!E126+AN!E126+AT!E126+CO!E126+VA!E126+OH!E126+MA!E126+BI!E126+AR!E126+LR!E126+LL!E126+AY!E126+MG!E126+RM!E126</f>
        <v>0</v>
      </c>
      <c r="F126" s="18">
        <f>AP!F126+TA!F126+AN!F126+AT!F126+CO!F126+VA!F126+OH!F126+MA!F126+BI!F126+AR!F126+LR!F126+LL!F126+AY!F126+MG!F126+RM!F126</f>
        <v>0</v>
      </c>
      <c r="G126" s="18">
        <f>AP!G126+TA!G126+AN!G126+AT!G126+CO!G126+VA!G126+OH!G126+MA!G126+BI!G126+AR!G126+LR!G126+LL!G126+AY!G126+MG!G126+RM!G126</f>
        <v>0</v>
      </c>
      <c r="H126" s="18">
        <f>AP!H126+TA!H126+AN!H126+AT!H126+CO!H126+VA!H126+OH!H126+MA!H126+BI!H126+AR!H126+LR!H126+LL!H126+AY!H126+MG!H126+RM!H126</f>
        <v>0</v>
      </c>
      <c r="I126" s="18">
        <f>AP!I126+TA!I126+AN!I126+AT!I126+CO!I126+VA!I126+OH!I126+MA!I126+BI!I126+AR!I126+LR!I126+LL!I126+AY!I126+MG!I126+RM!I126</f>
        <v>0</v>
      </c>
      <c r="J126" s="18">
        <f>AP!J126+TA!J126+AN!J126+AT!J126+CO!J126+VA!J126+OH!J126+MA!J126+BI!J126+AR!J126+LR!J126+LL!J126+AY!J126+MG!J126+RM!J126</f>
        <v>0</v>
      </c>
      <c r="K126" s="18">
        <f>AP!K126+TA!K126+AN!K126+AT!K126+CO!K126+VA!K126+OH!K126+MA!K126+BI!K126+AR!K126+LR!K126+LL!K126+AY!K126+MG!K126+RM!K126</f>
        <v>0</v>
      </c>
      <c r="L126" s="18">
        <f>AP!L126+TA!L126+AN!L126+AT!L126+CO!L126+VA!L126+OH!L126+MA!L126+BI!L126+AR!L126+LR!L126+LL!L126+AY!L126+MG!L126+RM!L126</f>
        <v>0</v>
      </c>
      <c r="M126" s="18">
        <f>AP!M126+TA!M126+AN!M126+AT!M126+CO!M126+VA!M126+OH!M126+MA!M126+BI!M126+AR!M126+LR!M126+LL!M126+AY!M126+MG!M126+RM!M126</f>
        <v>0</v>
      </c>
      <c r="N126" s="18">
        <f>AP!N126+TA!N126+AN!N126+AT!N126+CO!N126+VA!N126+OH!N126+MA!N126+BI!N126+AR!N126+LR!N126+LL!N126+AY!N126+MG!N126+RM!N126</f>
        <v>0</v>
      </c>
      <c r="O126" s="18">
        <f>AP!O126+TA!O126+AN!O126+AT!O126+CO!O126+VA!O126+OH!O126+MA!O126+BI!O126+AR!O126+LR!O126+LL!O126+AY!O126+MG!O126+RM!O126</f>
        <v>0</v>
      </c>
      <c r="P126" s="18">
        <f>AP!P126+TA!P126+AN!P126+AT!P126+CO!P126+VA!P126+OH!P126+MA!P126+BI!P126+AR!P126+LR!P126+LL!P126+AY!P126+MG!P126+RM!P126</f>
        <v>0</v>
      </c>
      <c r="Q126" s="18">
        <f>AP!Q126+TA!Q126+AN!Q126+AT!Q126+CO!Q126+VA!Q126+OH!Q126+MA!Q126+BI!Q126+AR!Q126+LR!Q126+LL!Q126+AY!Q126+MG!Q126+RM!Q126</f>
        <v>0</v>
      </c>
      <c r="R126" s="18">
        <f>AP!R126+TA!R126+AN!R126+AT!R126+CO!R126+VA!R126+OH!R126+MA!R126+BI!R126+AR!R126+LR!R126+LL!R126+AY!R126+MG!R126+RM!R126</f>
        <v>0</v>
      </c>
      <c r="S126" s="18">
        <f>AP!S126+TA!S126+AN!S126+AT!S126+CO!S126+VA!S126+OH!S126+MA!S126+BI!S126+AR!S126+LR!S126+LL!S126+AY!S126+MG!S126+RM!S126</f>
        <v>0</v>
      </c>
      <c r="T126" s="18">
        <f>AP!T126+TA!T126+AN!T126+AT!T126+CO!T126+VA!T126+OH!T126+MA!T126+BI!T126+AR!T126+LR!T126+LL!T126+AY!T126+MG!T126+RM!T126</f>
        <v>0</v>
      </c>
      <c r="U126" s="18">
        <f>AP!U126+TA!U126+AN!U126+AT!U126+CO!U126+VA!U126+OH!U126+MA!U126+BI!U126+AR!U126+LR!U126+LL!U126+AY!U126+MG!U126+RM!U126</f>
        <v>0</v>
      </c>
      <c r="V126" s="18">
        <f>AP!V126+TA!V126+AN!V126+AT!V126+CO!V126+VA!V126+OH!V126+MA!V126+BI!V126+AR!V126+LR!V126+LL!V126+AY!V126+MG!V126+RM!V126</f>
        <v>0</v>
      </c>
      <c r="W126" s="18">
        <f>AP!W126+TA!W126+AN!W126+AT!W126+CO!W126+VA!W126+OH!W126+MA!W126+BI!W126+AR!W126+LR!W126+LL!W126+AY!W126+MG!W126+RM!W126</f>
        <v>0</v>
      </c>
      <c r="X126" s="18">
        <f>AP!X126+TA!X126+AN!X126+AT!X126+CO!X126+VA!X126+OH!X126+MA!X126+BI!X126+AR!X126+LR!X126+LL!X126+AY!X126+MG!X126+RM!X126</f>
        <v>0</v>
      </c>
      <c r="Y126" s="18">
        <f>AP!Y126+TA!Y126+AN!Y126+AT!Y126+CO!Y126+VA!Y126+OH!Y126+MA!Y126+BI!Y126+AR!Y126+LR!Y126+LL!Y126+AY!Y126+MG!Y126+RM!Y126</f>
        <v>0</v>
      </c>
      <c r="Z126" s="18">
        <f>AP!Z126+TA!Z126+AN!Z126+AT!Z126+CO!Z126+VA!Z126+OH!Z126+MA!Z126+BI!Z126+AR!Z126+LR!Z126+LL!Z126+AY!Z126+MG!Z126+RM!Z126</f>
        <v>0</v>
      </c>
      <c r="AA126" s="18">
        <f>AP!AA126+TA!AA126+AN!AA126+AT!AA126+CO!AA126+VA!AA126+OH!AA126+MA!AA126+BI!AA126+AR!AA126+LR!AA126+LL!AA126+AY!AA126+MG!AA126+RM!AA126</f>
        <v>0</v>
      </c>
      <c r="AB126" s="18">
        <f>AP!AB126+TA!AB126+AN!AB126+AT!AB126+CO!AB126+VA!AB126+OH!AB126+MA!AB126+BI!AB126+AR!AB126+LR!AB126+LL!AB126+AY!AB126+MG!AB126+RM!AB126</f>
        <v>0</v>
      </c>
      <c r="AC126" s="18">
        <f>AP!AC126+TA!AC126+AN!AC126+AT!AC126+CO!AC126+VA!AC126+OH!AC126+MA!AC126+BI!AC126+AR!AC126+LR!AC126+LL!AC126+AY!AC126+MG!AC126+RM!AC126</f>
        <v>0</v>
      </c>
      <c r="AD126" s="18">
        <f>AP!AD126+TA!AD126+AN!AD126+AT!AD126+CO!AD126+VA!AD126+OH!AD126+MA!AD126+BI!AD126+AR!AD126+LR!AD126+LL!AD126+AY!AD126+MG!AD126+RM!AD126</f>
        <v>0</v>
      </c>
      <c r="AE126" s="18">
        <v>0</v>
      </c>
      <c r="AF126" s="18">
        <v>0</v>
      </c>
      <c r="AG126" s="18">
        <v>0</v>
      </c>
      <c r="AH126" s="18">
        <v>0</v>
      </c>
      <c r="AI126" s="23">
        <f>AP!AI126+TA!AI126+AN!AI126+AT!AI126+CO!AI126+VA!AI126+OH!AI126+MA!AI126+ÑU!AI126+BI!AI126+AR!AI126+LR!AI126+LL!AI126+AY!AI126+MG!AI126+RM!AI126</f>
        <v>0</v>
      </c>
      <c r="AJ126" s="23">
        <f t="shared" si="94"/>
        <v>0</v>
      </c>
    </row>
    <row r="127" spans="1:36" ht="12.75" customHeight="1" x14ac:dyDescent="0.2">
      <c r="A127" s="158"/>
      <c r="B127" s="148"/>
      <c r="C127" s="11" t="s">
        <v>3</v>
      </c>
      <c r="D127" s="19">
        <f>AP!D127+TA!D127+AN!D127+AT!D127+CO!D127+VA!D127+OH!D127+MA!D127+BI!D127+AR!D127+LR!D127+LL!D127+AY!D127+MG!D127+RM!D127</f>
        <v>0</v>
      </c>
      <c r="E127" s="19">
        <f>AP!E127+TA!E127+AN!E127+AT!E127+CO!E127+VA!E127+OH!E127+MA!E127+BI!E127+AR!E127+LR!E127+LL!E127+AY!E127+MG!E127+RM!E127</f>
        <v>0</v>
      </c>
      <c r="F127" s="19">
        <f>AP!F127+TA!F127+AN!F127+AT!F127+CO!F127+VA!F127+OH!F127+MA!F127+BI!F127+AR!F127+LR!F127+LL!F127+AY!F127+MG!F127+RM!F127</f>
        <v>0</v>
      </c>
      <c r="G127" s="19">
        <f>AP!G127+TA!G127+AN!G127+AT!G127+CO!G127+VA!G127+OH!G127+MA!G127+BI!G127+AR!G127+LR!G127+LL!G127+AY!G127+MG!G127+RM!G127</f>
        <v>0</v>
      </c>
      <c r="H127" s="19">
        <f>AP!H127+TA!H127+AN!H127+AT!H127+CO!H127+VA!H127+OH!H127+MA!H127+BI!H127+AR!H127+LR!H127+LL!H127+AY!H127+MG!H127+RM!H127</f>
        <v>0</v>
      </c>
      <c r="I127" s="19">
        <f>AP!I127+TA!I127+AN!I127+AT!I127+CO!I127+VA!I127+OH!I127+MA!I127+BI!I127+AR!I127+LR!I127+LL!I127+AY!I127+MG!I127+RM!I127</f>
        <v>0</v>
      </c>
      <c r="J127" s="19">
        <f>AP!J127+TA!J127+AN!J127+AT!J127+CO!J127+VA!J127+OH!J127+MA!J127+BI!J127+AR!J127+LR!J127+LL!J127+AY!J127+MG!J127+RM!J127</f>
        <v>0</v>
      </c>
      <c r="K127" s="19">
        <f>AP!K127+TA!K127+AN!K127+AT!K127+CO!K127+VA!K127+OH!K127+MA!K127+BI!K127+AR!K127+LR!K127+LL!K127+AY!K127+MG!K127+RM!K127</f>
        <v>0</v>
      </c>
      <c r="L127" s="19">
        <f>AP!L127+TA!L127+AN!L127+AT!L127+CO!L127+VA!L127+OH!L127+MA!L127+BI!L127+AR!L127+LR!L127+LL!L127+AY!L127+MG!L127+RM!L127</f>
        <v>0</v>
      </c>
      <c r="M127" s="19">
        <f>AP!M127+TA!M127+AN!M127+AT!M127+CO!M127+VA!M127+OH!M127+MA!M127+BI!M127+AR!M127+LR!M127+LL!M127+AY!M127+MG!M127+RM!M127</f>
        <v>0</v>
      </c>
      <c r="N127" s="19">
        <f>AP!N127+TA!N127+AN!N127+AT!N127+CO!N127+VA!N127+OH!N127+MA!N127+BI!N127+AR!N127+LR!N127+LL!N127+AY!N127+MG!N127+RM!N127</f>
        <v>0</v>
      </c>
      <c r="O127" s="19">
        <f>AP!O127+TA!O127+AN!O127+AT!O127+CO!O127+VA!O127+OH!O127+MA!O127+BI!O127+AR!O127+LR!O127+LL!O127+AY!O127+MG!O127+RM!O127</f>
        <v>0</v>
      </c>
      <c r="P127" s="19">
        <f>AP!P127+TA!P127+AN!P127+AT!P127+CO!P127+VA!P127+OH!P127+MA!P127+BI!P127+AR!P127+LR!P127+LL!P127+AY!P127+MG!P127+RM!P127</f>
        <v>0</v>
      </c>
      <c r="Q127" s="19">
        <f>AP!Q127+TA!Q127+AN!Q127+AT!Q127+CO!Q127+VA!Q127+OH!Q127+MA!Q127+BI!Q127+AR!Q127+LR!Q127+LL!Q127+AY!Q127+MG!Q127+RM!Q127</f>
        <v>0</v>
      </c>
      <c r="R127" s="19">
        <f>AP!R127+TA!R127+AN!R127+AT!R127+CO!R127+VA!R127+OH!R127+MA!R127+BI!R127+AR!R127+LR!R127+LL!R127+AY!R127+MG!R127+RM!R127</f>
        <v>0</v>
      </c>
      <c r="S127" s="19">
        <f>AP!S127+TA!S127+AN!S127+AT!S127+CO!S127+VA!S127+OH!S127+MA!S127+BI!S127+AR!S127+LR!S127+LL!S127+AY!S127+MG!S127+RM!S127</f>
        <v>0</v>
      </c>
      <c r="T127" s="19">
        <f>AP!T127+TA!T127+AN!T127+AT!T127+CO!T127+VA!T127+OH!T127+MA!T127+BI!T127+AR!T127+LR!T127+LL!T127+AY!T127+MG!T127+RM!T127</f>
        <v>0</v>
      </c>
      <c r="U127" s="19">
        <f>AP!U127+TA!U127+AN!U127+AT!U127+CO!U127+VA!U127+OH!U127+MA!U127+BI!U127+AR!U127+LR!U127+LL!U127+AY!U127+MG!U127+RM!U127</f>
        <v>0</v>
      </c>
      <c r="V127" s="19">
        <f>AP!V127+TA!V127+AN!V127+AT!V127+CO!V127+VA!V127+OH!V127+MA!V127+BI!V127+AR!V127+LR!V127+LL!V127+AY!V127+MG!V127+RM!V127</f>
        <v>0</v>
      </c>
      <c r="W127" s="19">
        <f>AP!W127+TA!W127+AN!W127+AT!W127+CO!W127+VA!W127+OH!W127+MA!W127+BI!W127+AR!W127+LR!W127+LL!W127+AY!W127+MG!W127+RM!W127</f>
        <v>0</v>
      </c>
      <c r="X127" s="19">
        <f>AP!X127+TA!X127+AN!X127+AT!X127+CO!X127+VA!X127+OH!X127+MA!X127+BI!X127+AR!X127+LR!X127+LL!X127+AY!X127+MG!X127+RM!X127</f>
        <v>0</v>
      </c>
      <c r="Y127" s="19">
        <f>AP!Y127+TA!Y127+AN!Y127+AT!Y127+CO!Y127+VA!Y127+OH!Y127+MA!Y127+BI!Y127+AR!Y127+LR!Y127+LL!Y127+AY!Y127+MG!Y127+RM!Y127</f>
        <v>0</v>
      </c>
      <c r="Z127" s="19">
        <f>AP!Z127+TA!Z127+AN!Z127+AT!Z127+CO!Z127+VA!Z127+OH!Z127+MA!Z127+BI!Z127+AR!Z127+LR!Z127+LL!Z127+AY!Z127+MG!Z127+RM!Z127</f>
        <v>0</v>
      </c>
      <c r="AA127" s="19">
        <f>AP!AA127+TA!AA127+AN!AA127+AT!AA127+CO!AA127+VA!AA127+OH!AA127+MA!AA127+BI!AA127+AR!AA127+LR!AA127+LL!AA127+AY!AA127+MG!AA127+RM!AA127</f>
        <v>0</v>
      </c>
      <c r="AB127" s="19">
        <f>AP!AB127+TA!AB127+AN!AB127+AT!AB127+CO!AB127+VA!AB127+OH!AB127+MA!AB127+BI!AB127+AR!AB127+LR!AB127+LL!AB127+AY!AB127+MG!AB127+RM!AB127</f>
        <v>0</v>
      </c>
      <c r="AC127" s="19">
        <f>AP!AC127+TA!AC127+AN!AC127+AT!AC127+CO!AC127+VA!AC127+OH!AC127+MA!AC127+BI!AC127+AR!AC127+LR!AC127+LL!AC127+AY!AC127+MG!AC127+RM!AC127</f>
        <v>0</v>
      </c>
      <c r="AD127" s="19">
        <f>AP!AD127+TA!AD127+AN!AD127+AT!AD127+CO!AD127+VA!AD127+OH!AD127+MA!AD127+BI!AD127+AR!AD127+LR!AD127+LL!AD127+AY!AD127+MG!AD127+RM!AD127</f>
        <v>0</v>
      </c>
      <c r="AE127" s="19">
        <v>0</v>
      </c>
      <c r="AF127" s="19">
        <v>0</v>
      </c>
      <c r="AG127" s="19">
        <v>0</v>
      </c>
      <c r="AH127" s="19">
        <v>0</v>
      </c>
      <c r="AI127" s="24">
        <f>AP!AI127+TA!AI127+AN!AI127+AT!AI127+CO!AI127+VA!AI127+OH!AI127+MA!AI127+ÑU!AI127+BI!AI127+AR!AI127+LR!AI127+LL!AI127+AY!AI127+MG!AI127+RM!AI127</f>
        <v>0</v>
      </c>
      <c r="AJ127" s="24">
        <f t="shared" si="94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18">
        <f>AP!D128+TA!D128+AN!D128+AT!D128+CO!D128+VA!D128+OH!D128+MA!D128+BI!D128+AR!D128+LR!D128+LL!D128+AY!D128+MG!D128+RM!D128</f>
        <v>0</v>
      </c>
      <c r="E128" s="18">
        <f>AP!E128+TA!E128+AN!E128+AT!E128+CO!E128+VA!E128+OH!E128+MA!E128+BI!E128+AR!E128+LR!E128+LL!E128+AY!E128+MG!E128+RM!E128</f>
        <v>0</v>
      </c>
      <c r="F128" s="18">
        <f>AP!F128+TA!F128+AN!F128+AT!F128+CO!F128+VA!F128+OH!F128+MA!F128+BI!F128+AR!F128+LR!F128+LL!F128+AY!F128+MG!F128+RM!F128</f>
        <v>0</v>
      </c>
      <c r="G128" s="18">
        <f>AP!G128+TA!G128+AN!G128+AT!G128+CO!G128+VA!G128+OH!G128+MA!G128+BI!G128+AR!G128+LR!G128+LL!G128+AY!G128+MG!G128+RM!G128</f>
        <v>0</v>
      </c>
      <c r="H128" s="18">
        <f>AP!H128+TA!H128+AN!H128+AT!H128+CO!H128+VA!H128+OH!H128+MA!H128+BI!H128+AR!H128+LR!H128+LL!H128+AY!H128+MG!H128+RM!H128</f>
        <v>0</v>
      </c>
      <c r="I128" s="18">
        <f>AP!I128+TA!I128+AN!I128+AT!I128+CO!I128+VA!I128+OH!I128+MA!I128+BI!I128+AR!I128+LR!I128+LL!I128+AY!I128+MG!I128+RM!I128</f>
        <v>0</v>
      </c>
      <c r="J128" s="18">
        <f>AP!J128+TA!J128+AN!J128+AT!J128+CO!J128+VA!J128+OH!J128+MA!J128+BI!J128+AR!J128+LR!J128+LL!J128+AY!J128+MG!J128+RM!J128</f>
        <v>0</v>
      </c>
      <c r="K128" s="18">
        <f>AP!K128+TA!K128+AN!K128+AT!K128+CO!K128+VA!K128+OH!K128+MA!K128+BI!K128+AR!K128+LR!K128+LL!K128+AY!K128+MG!K128+RM!K128</f>
        <v>0</v>
      </c>
      <c r="L128" s="18">
        <f>AP!L128+TA!L128+AN!L128+AT!L128+CO!L128+VA!L128+OH!L128+MA!L128+BI!L128+AR!L128+LR!L128+LL!L128+AY!L128+MG!L128+RM!L128</f>
        <v>0</v>
      </c>
      <c r="M128" s="18">
        <f>AP!M128+TA!M128+AN!M128+AT!M128+CO!M128+VA!M128+OH!M128+MA!M128+BI!M128+AR!M128+LR!M128+LL!M128+AY!M128+MG!M128+RM!M128</f>
        <v>0</v>
      </c>
      <c r="N128" s="18">
        <f>AP!N128+TA!N128+AN!N128+AT!N128+CO!N128+VA!N128+OH!N128+MA!N128+BI!N128+AR!N128+LR!N128+LL!N128+AY!N128+MG!N128+RM!N128</f>
        <v>0</v>
      </c>
      <c r="O128" s="18">
        <f>AP!O128+TA!O128+AN!O128+AT!O128+CO!O128+VA!O128+OH!O128+MA!O128+BI!O128+AR!O128+LR!O128+LL!O128+AY!O128+MG!O128+RM!O128</f>
        <v>0</v>
      </c>
      <c r="P128" s="18">
        <f>AP!P128+TA!P128+AN!P128+AT!P128+CO!P128+VA!P128+OH!P128+MA!P128+BI!P128+AR!P128+LR!P128+LL!P128+AY!P128+MG!P128+RM!P128</f>
        <v>0</v>
      </c>
      <c r="Q128" s="18">
        <f>AP!Q128+TA!Q128+AN!Q128+AT!Q128+CO!Q128+VA!Q128+OH!Q128+MA!Q128+BI!Q128+AR!Q128+LR!Q128+LL!Q128+AY!Q128+MG!Q128+RM!Q128</f>
        <v>0</v>
      </c>
      <c r="R128" s="18">
        <f>AP!R128+TA!R128+AN!R128+AT!R128+CO!R128+VA!R128+OH!R128+MA!R128+BI!R128+AR!R128+LR!R128+LL!R128+AY!R128+MG!R128+RM!R128</f>
        <v>0</v>
      </c>
      <c r="S128" s="18">
        <f>AP!S128+TA!S128+AN!S128+AT!S128+CO!S128+VA!S128+OH!S128+MA!S128+BI!S128+AR!S128+LR!S128+LL!S128+AY!S128+MG!S128+RM!S128</f>
        <v>0</v>
      </c>
      <c r="T128" s="18">
        <f>AP!T128+TA!T128+AN!T128+AT!T128+CO!T128+VA!T128+OH!T128+MA!T128+BI!T128+AR!T128+LR!T128+LL!T128+AY!T128+MG!T128+RM!T128</f>
        <v>0</v>
      </c>
      <c r="U128" s="18">
        <f>AP!U128+TA!U128+AN!U128+AT!U128+CO!U128+VA!U128+OH!U128+MA!U128+BI!U128+AR!U128+LR!U128+LL!U128+AY!U128+MG!U128+RM!U128</f>
        <v>0</v>
      </c>
      <c r="V128" s="18">
        <f>AP!V128+TA!V128+AN!V128+AT!V128+CO!V128+VA!V128+OH!V128+MA!V128+BI!V128+AR!V128+LR!V128+LL!V128+AY!V128+MG!V128+RM!V128</f>
        <v>0</v>
      </c>
      <c r="W128" s="18">
        <f>AP!W128+TA!W128+AN!W128+AT!W128+CO!W128+VA!W128+OH!W128+MA!W128+BI!W128+AR!W128+LR!W128+LL!W128+AY!W128+MG!W128+RM!W128</f>
        <v>0</v>
      </c>
      <c r="X128" s="18">
        <f>AP!X128+TA!X128+AN!X128+AT!X128+CO!X128+VA!X128+OH!X128+MA!X128+BI!X128+AR!X128+LR!X128+LL!X128+AY!X128+MG!X128+RM!X128</f>
        <v>0</v>
      </c>
      <c r="Y128" s="18">
        <f>AP!Y128+TA!Y128+AN!Y128+AT!Y128+CO!Y128+VA!Y128+OH!Y128+MA!Y128+BI!Y128+AR!Y128+LR!Y128+LL!Y128+AY!Y128+MG!Y128+RM!Y128</f>
        <v>0</v>
      </c>
      <c r="Z128" s="18">
        <f>AP!Z128+TA!Z128+AN!Z128+AT!Z128+CO!Z128+VA!Z128+OH!Z128+MA!Z128+BI!Z128+AR!Z128+LR!Z128+LL!Z128+AY!Z128+MG!Z128+RM!Z128</f>
        <v>0</v>
      </c>
      <c r="AA128" s="18">
        <f>AP!AA128+TA!AA128+AN!AA128+AT!AA128+CO!AA128+VA!AA128+OH!AA128+MA!AA128+BI!AA128+AR!AA128+LR!AA128+LL!AA128+AY!AA128+MG!AA128+RM!AA128</f>
        <v>0</v>
      </c>
      <c r="AB128" s="18">
        <f>AP!AB128+TA!AB128+AN!AB128+AT!AB128+CO!AB128+VA!AB128+OH!AB128+MA!AB128+BI!AB128+AR!AB128+LR!AB128+LL!AB128+AY!AB128+MG!AB128+RM!AB128</f>
        <v>0</v>
      </c>
      <c r="AC128" s="18">
        <f>AP!AC128+TA!AC128+AN!AC128+AT!AC128+CO!AC128+VA!AC128+OH!AC128+MA!AC128+BI!AC128+AR!AC128+LR!AC128+LL!AC128+AY!AC128+MG!AC128+RM!AC128</f>
        <v>0</v>
      </c>
      <c r="AD128" s="18">
        <f>AP!AD128+TA!AD128+AN!AD128+AT!AD128+CO!AD128+VA!AD128+OH!AD128+MA!AD128+BI!AD128+AR!AD128+LR!AD128+LL!AD128+AY!AD128+MG!AD128+RM!AD128</f>
        <v>0</v>
      </c>
      <c r="AE128" s="18">
        <v>0</v>
      </c>
      <c r="AF128" s="18">
        <v>0</v>
      </c>
      <c r="AG128" s="18">
        <v>0</v>
      </c>
      <c r="AH128" s="18">
        <v>0</v>
      </c>
      <c r="AI128" s="23">
        <f>AP!AI128+TA!AI128+AN!AI128+AT!AI128+CO!AI128+VA!AI128+OH!AI128+MA!AI128+ÑU!AI128+BI!AI128+AR!AI128+LR!AI128+LL!AI128+AY!AI128+MG!AI128+RM!AI128</f>
        <v>0</v>
      </c>
      <c r="AJ128" s="23">
        <f t="shared" si="94"/>
        <v>0</v>
      </c>
    </row>
    <row r="129" spans="1:36" ht="12.75" customHeight="1" x14ac:dyDescent="0.2">
      <c r="A129" s="158"/>
      <c r="B129" s="148"/>
      <c r="C129" s="11" t="s">
        <v>3</v>
      </c>
      <c r="D129" s="19">
        <f>AP!D129+TA!D129+AN!D129+AT!D129+CO!D129+VA!D129+OH!D129+MA!D129+BI!D129+AR!D129+LR!D129+LL!D129+AY!D129+MG!D129+RM!D129</f>
        <v>0</v>
      </c>
      <c r="E129" s="19">
        <f>AP!E129+TA!E129+AN!E129+AT!E129+CO!E129+VA!E129+OH!E129+MA!E129+BI!E129+AR!E129+LR!E129+LL!E129+AY!E129+MG!E129+RM!E129</f>
        <v>0</v>
      </c>
      <c r="F129" s="19">
        <f>AP!F129+TA!F129+AN!F129+AT!F129+CO!F129+VA!F129+OH!F129+MA!F129+BI!F129+AR!F129+LR!F129+LL!F129+AY!F129+MG!F129+RM!F129</f>
        <v>0</v>
      </c>
      <c r="G129" s="19">
        <f>AP!G129+TA!G129+AN!G129+AT!G129+CO!G129+VA!G129+OH!G129+MA!G129+BI!G129+AR!G129+LR!G129+LL!G129+AY!G129+MG!G129+RM!G129</f>
        <v>0</v>
      </c>
      <c r="H129" s="19">
        <f>AP!H129+TA!H129+AN!H129+AT!H129+CO!H129+VA!H129+OH!H129+MA!H129+BI!H129+AR!H129+LR!H129+LL!H129+AY!H129+MG!H129+RM!H129</f>
        <v>0</v>
      </c>
      <c r="I129" s="19">
        <f>AP!I129+TA!I129+AN!I129+AT!I129+CO!I129+VA!I129+OH!I129+MA!I129+BI!I129+AR!I129+LR!I129+LL!I129+AY!I129+MG!I129+RM!I129</f>
        <v>0</v>
      </c>
      <c r="J129" s="19">
        <f>AP!J129+TA!J129+AN!J129+AT!J129+CO!J129+VA!J129+OH!J129+MA!J129+BI!J129+AR!J129+LR!J129+LL!J129+AY!J129+MG!J129+RM!J129</f>
        <v>0</v>
      </c>
      <c r="K129" s="19">
        <f>AP!K129+TA!K129+AN!K129+AT!K129+CO!K129+VA!K129+OH!K129+MA!K129+BI!K129+AR!K129+LR!K129+LL!K129+AY!K129+MG!K129+RM!K129</f>
        <v>0</v>
      </c>
      <c r="L129" s="19">
        <f>AP!L129+TA!L129+AN!L129+AT!L129+CO!L129+VA!L129+OH!L129+MA!L129+BI!L129+AR!L129+LR!L129+LL!L129+AY!L129+MG!L129+RM!L129</f>
        <v>0</v>
      </c>
      <c r="M129" s="19">
        <f>AP!M129+TA!M129+AN!M129+AT!M129+CO!M129+VA!M129+OH!M129+MA!M129+BI!M129+AR!M129+LR!M129+LL!M129+AY!M129+MG!M129+RM!M129</f>
        <v>0</v>
      </c>
      <c r="N129" s="19">
        <f>AP!N129+TA!N129+AN!N129+AT!N129+CO!N129+VA!N129+OH!N129+MA!N129+BI!N129+AR!N129+LR!N129+LL!N129+AY!N129+MG!N129+RM!N129</f>
        <v>0</v>
      </c>
      <c r="O129" s="19">
        <f>AP!O129+TA!O129+AN!O129+AT!O129+CO!O129+VA!O129+OH!O129+MA!O129+BI!O129+AR!O129+LR!O129+LL!O129+AY!O129+MG!O129+RM!O129</f>
        <v>0</v>
      </c>
      <c r="P129" s="19">
        <f>AP!P129+TA!P129+AN!P129+AT!P129+CO!P129+VA!P129+OH!P129+MA!P129+BI!P129+AR!P129+LR!P129+LL!P129+AY!P129+MG!P129+RM!P129</f>
        <v>0</v>
      </c>
      <c r="Q129" s="19">
        <f>AP!Q129+TA!Q129+AN!Q129+AT!Q129+CO!Q129+VA!Q129+OH!Q129+MA!Q129+BI!Q129+AR!Q129+LR!Q129+LL!Q129+AY!Q129+MG!Q129+RM!Q129</f>
        <v>0</v>
      </c>
      <c r="R129" s="19">
        <f>AP!R129+TA!R129+AN!R129+AT!R129+CO!R129+VA!R129+OH!R129+MA!R129+BI!R129+AR!R129+LR!R129+LL!R129+AY!R129+MG!R129+RM!R129</f>
        <v>0</v>
      </c>
      <c r="S129" s="19">
        <f>AP!S129+TA!S129+AN!S129+AT!S129+CO!S129+VA!S129+OH!S129+MA!S129+BI!S129+AR!S129+LR!S129+LL!S129+AY!S129+MG!S129+RM!S129</f>
        <v>0</v>
      </c>
      <c r="T129" s="19">
        <f>AP!T129+TA!T129+AN!T129+AT!T129+CO!T129+VA!T129+OH!T129+MA!T129+BI!T129+AR!T129+LR!T129+LL!T129+AY!T129+MG!T129+RM!T129</f>
        <v>0</v>
      </c>
      <c r="U129" s="19">
        <f>AP!U129+TA!U129+AN!U129+AT!U129+CO!U129+VA!U129+OH!U129+MA!U129+BI!U129+AR!U129+LR!U129+LL!U129+AY!U129+MG!U129+RM!U129</f>
        <v>0</v>
      </c>
      <c r="V129" s="19">
        <f>AP!V129+TA!V129+AN!V129+AT!V129+CO!V129+VA!V129+OH!V129+MA!V129+BI!V129+AR!V129+LR!V129+LL!V129+AY!V129+MG!V129+RM!V129</f>
        <v>0</v>
      </c>
      <c r="W129" s="19">
        <f>AP!W129+TA!W129+AN!W129+AT!W129+CO!W129+VA!W129+OH!W129+MA!W129+BI!W129+AR!W129+LR!W129+LL!W129+AY!W129+MG!W129+RM!W129</f>
        <v>0</v>
      </c>
      <c r="X129" s="19">
        <f>AP!X129+TA!X129+AN!X129+AT!X129+CO!X129+VA!X129+OH!X129+MA!X129+BI!X129+AR!X129+LR!X129+LL!X129+AY!X129+MG!X129+RM!X129</f>
        <v>0</v>
      </c>
      <c r="Y129" s="19">
        <f>AP!Y129+TA!Y129+AN!Y129+AT!Y129+CO!Y129+VA!Y129+OH!Y129+MA!Y129+BI!Y129+AR!Y129+LR!Y129+LL!Y129+AY!Y129+MG!Y129+RM!Y129</f>
        <v>0</v>
      </c>
      <c r="Z129" s="19">
        <f>AP!Z129+TA!Z129+AN!Z129+AT!Z129+CO!Z129+VA!Z129+OH!Z129+MA!Z129+BI!Z129+AR!Z129+LR!Z129+LL!Z129+AY!Z129+MG!Z129+RM!Z129</f>
        <v>0</v>
      </c>
      <c r="AA129" s="19">
        <f>AP!AA129+TA!AA129+AN!AA129+AT!AA129+CO!AA129+VA!AA129+OH!AA129+MA!AA129+BI!AA129+AR!AA129+LR!AA129+LL!AA129+AY!AA129+MG!AA129+RM!AA129</f>
        <v>0</v>
      </c>
      <c r="AB129" s="19">
        <f>AP!AB129+TA!AB129+AN!AB129+AT!AB129+CO!AB129+VA!AB129+OH!AB129+MA!AB129+BI!AB129+AR!AB129+LR!AB129+LL!AB129+AY!AB129+MG!AB129+RM!AB129</f>
        <v>0</v>
      </c>
      <c r="AC129" s="19">
        <f>AP!AC129+TA!AC129+AN!AC129+AT!AC129+CO!AC129+VA!AC129+OH!AC129+MA!AC129+BI!AC129+AR!AC129+LR!AC129+LL!AC129+AY!AC129+MG!AC129+RM!AC129</f>
        <v>0</v>
      </c>
      <c r="AD129" s="19">
        <f>AP!AD129+TA!AD129+AN!AD129+AT!AD129+CO!AD129+VA!AD129+OH!AD129+MA!AD129+BI!AD129+AR!AD129+LR!AD129+LL!AD129+AY!AD129+MG!AD129+RM!AD129</f>
        <v>0</v>
      </c>
      <c r="AE129" s="19">
        <v>0</v>
      </c>
      <c r="AF129" s="19">
        <v>0</v>
      </c>
      <c r="AG129" s="19">
        <v>0</v>
      </c>
      <c r="AH129" s="19">
        <v>0</v>
      </c>
      <c r="AI129" s="24">
        <f>AP!AI129+TA!AI129+AN!AI129+AT!AI129+CO!AI129+VA!AI129+OH!AI129+MA!AI129+ÑU!AI129+BI!AI129+AR!AI129+LR!AI129+LL!AI129+AY!AI129+MG!AI129+RM!AI129</f>
        <v>0</v>
      </c>
      <c r="AJ129" s="24">
        <f t="shared" si="94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18">
        <f>AP!D130+TA!D130+AN!D130+AT!D130+CO!D130+VA!D130+OH!D130+MA!D130+BI!D130+AR!D130+LR!D130+LL!D130+AY!D130+MG!D130+RM!D130</f>
        <v>0</v>
      </c>
      <c r="E130" s="18">
        <f>AP!E130+TA!E130+AN!E130+AT!E130+CO!E130+VA!E130+OH!E130+MA!E130+BI!E130+AR!E130+LR!E130+LL!E130+AY!E130+MG!E130+RM!E130</f>
        <v>0</v>
      </c>
      <c r="F130" s="18">
        <f>AP!F130+TA!F130+AN!F130+AT!F130+CO!F130+VA!F130+OH!F130+MA!F130+BI!F130+AR!F130+LR!F130+LL!F130+AY!F130+MG!F130+RM!F130</f>
        <v>0</v>
      </c>
      <c r="G130" s="18">
        <f>AP!G130+TA!G130+AN!G130+AT!G130+CO!G130+VA!G130+OH!G130+MA!G130+BI!G130+AR!G130+LR!G130+LL!G130+AY!G130+MG!G130+RM!G130</f>
        <v>0</v>
      </c>
      <c r="H130" s="18">
        <f>AP!H130+TA!H130+AN!H130+AT!H130+CO!H130+VA!H130+OH!H130+MA!H130+BI!H130+AR!H130+LR!H130+LL!H130+AY!H130+MG!H130+RM!H130</f>
        <v>0</v>
      </c>
      <c r="I130" s="18">
        <f>AP!I130+TA!I130+AN!I130+AT!I130+CO!I130+VA!I130+OH!I130+MA!I130+BI!I130+AR!I130+LR!I130+LL!I130+AY!I130+MG!I130+RM!I130</f>
        <v>0</v>
      </c>
      <c r="J130" s="18">
        <f>AP!J130+TA!J130+AN!J130+AT!J130+CO!J130+VA!J130+OH!J130+MA!J130+BI!J130+AR!J130+LR!J130+LL!J130+AY!J130+MG!J130+RM!J130</f>
        <v>0</v>
      </c>
      <c r="K130" s="18">
        <f>AP!K130+TA!K130+AN!K130+AT!K130+CO!K130+VA!K130+OH!K130+MA!K130+BI!K130+AR!K130+LR!K130+LL!K130+AY!K130+MG!K130+RM!K130</f>
        <v>0</v>
      </c>
      <c r="L130" s="18">
        <f>AP!L130+TA!L130+AN!L130+AT!L130+CO!L130+VA!L130+OH!L130+MA!L130+BI!L130+AR!L130+LR!L130+LL!L130+AY!L130+MG!L130+RM!L130</f>
        <v>0</v>
      </c>
      <c r="M130" s="18">
        <f>AP!M130+TA!M130+AN!M130+AT!M130+CO!M130+VA!M130+OH!M130+MA!M130+BI!M130+AR!M130+LR!M130+LL!M130+AY!M130+MG!M130+RM!M130</f>
        <v>0</v>
      </c>
      <c r="N130" s="18">
        <f>AP!N130+TA!N130+AN!N130+AT!N130+CO!N130+VA!N130+OH!N130+MA!N130+BI!N130+AR!N130+LR!N130+LL!N130+AY!N130+MG!N130+RM!N130</f>
        <v>0</v>
      </c>
      <c r="O130" s="18">
        <f>AP!O130+TA!O130+AN!O130+AT!O130+CO!O130+VA!O130+OH!O130+MA!O130+BI!O130+AR!O130+LR!O130+LL!O130+AY!O130+MG!O130+RM!O130</f>
        <v>0</v>
      </c>
      <c r="P130" s="18">
        <f>AP!P130+TA!P130+AN!P130+AT!P130+CO!P130+VA!P130+OH!P130+MA!P130+BI!P130+AR!P130+LR!P130+LL!P130+AY!P130+MG!P130+RM!P130</f>
        <v>0</v>
      </c>
      <c r="Q130" s="18">
        <f>AP!Q130+TA!Q130+AN!Q130+AT!Q130+CO!Q130+VA!Q130+OH!Q130+MA!Q130+BI!Q130+AR!Q130+LR!Q130+LL!Q130+AY!Q130+MG!Q130+RM!Q130</f>
        <v>0</v>
      </c>
      <c r="R130" s="18">
        <f>AP!R130+TA!R130+AN!R130+AT!R130+CO!R130+VA!R130+OH!R130+MA!R130+BI!R130+AR!R130+LR!R130+LL!R130+AY!R130+MG!R130+RM!R130</f>
        <v>0</v>
      </c>
      <c r="S130" s="18">
        <f>AP!S130+TA!S130+AN!S130+AT!S130+CO!S130+VA!S130+OH!S130+MA!S130+BI!S130+AR!S130+LR!S130+LL!S130+AY!S130+MG!S130+RM!S130</f>
        <v>0</v>
      </c>
      <c r="T130" s="18">
        <f>AP!T130+TA!T130+AN!T130+AT!T130+CO!T130+VA!T130+OH!T130+MA!T130+BI!T130+AR!T130+LR!T130+LL!T130+AY!T130+MG!T130+RM!T130</f>
        <v>0</v>
      </c>
      <c r="U130" s="18">
        <f>AP!U130+TA!U130+AN!U130+AT!U130+CO!U130+VA!U130+OH!U130+MA!U130+BI!U130+AR!U130+LR!U130+LL!U130+AY!U130+MG!U130+RM!U130</f>
        <v>0</v>
      </c>
      <c r="V130" s="18">
        <f>AP!V130+TA!V130+AN!V130+AT!V130+CO!V130+VA!V130+OH!V130+MA!V130+BI!V130+AR!V130+LR!V130+LL!V130+AY!V130+MG!V130+RM!V130</f>
        <v>0</v>
      </c>
      <c r="W130" s="18">
        <f>AP!W130+TA!W130+AN!W130+AT!W130+CO!W130+VA!W130+OH!W130+MA!W130+BI!W130+AR!W130+LR!W130+LL!W130+AY!W130+MG!W130+RM!W130</f>
        <v>0</v>
      </c>
      <c r="X130" s="18">
        <f>AP!X130+TA!X130+AN!X130+AT!X130+CO!X130+VA!X130+OH!X130+MA!X130+BI!X130+AR!X130+LR!X130+LL!X130+AY!X130+MG!X130+RM!X130</f>
        <v>0</v>
      </c>
      <c r="Y130" s="18">
        <f>AP!Y130+TA!Y130+AN!Y130+AT!Y130+CO!Y130+VA!Y130+OH!Y130+MA!Y130+BI!Y130+AR!Y130+LR!Y130+LL!Y130+AY!Y130+MG!Y130+RM!Y130</f>
        <v>0</v>
      </c>
      <c r="Z130" s="18">
        <f>AP!Z130+TA!Z130+AN!Z130+AT!Z130+CO!Z130+VA!Z130+OH!Z130+MA!Z130+BI!Z130+AR!Z130+LR!Z130+LL!Z130+AY!Z130+MG!Z130+RM!Z130</f>
        <v>0</v>
      </c>
      <c r="AA130" s="18">
        <f>AP!AA130+TA!AA130+AN!AA130+AT!AA130+CO!AA130+VA!AA130+OH!AA130+MA!AA130+BI!AA130+AR!AA130+LR!AA130+LL!AA130+AY!AA130+MG!AA130+RM!AA130</f>
        <v>0</v>
      </c>
      <c r="AB130" s="18">
        <f>AP!AB130+TA!AB130+AN!AB130+AT!AB130+CO!AB130+VA!AB130+OH!AB130+MA!AB130+BI!AB130+AR!AB130+LR!AB130+LL!AB130+AY!AB130+MG!AB130+RM!AB130</f>
        <v>0</v>
      </c>
      <c r="AC130" s="18">
        <f>AP!AC130+TA!AC130+AN!AC130+AT!AC130+CO!AC130+VA!AC130+OH!AC130+MA!AC130+BI!AC130+AR!AC130+LR!AC130+LL!AC130+AY!AC130+MG!AC130+RM!AC130</f>
        <v>0</v>
      </c>
      <c r="AD130" s="18">
        <f>AP!AD130+TA!AD130+AN!AD130+AT!AD130+CO!AD130+VA!AD130+OH!AD130+MA!AD130+BI!AD130+AR!AD130+LR!AD130+LL!AD130+AY!AD130+MG!AD130+RM!AD130</f>
        <v>0</v>
      </c>
      <c r="AE130" s="18">
        <v>0</v>
      </c>
      <c r="AF130" s="18">
        <v>0</v>
      </c>
      <c r="AG130" s="18">
        <v>0</v>
      </c>
      <c r="AH130" s="18">
        <v>0</v>
      </c>
      <c r="AI130" s="23">
        <f>AP!AI130+TA!AI130+AN!AI130+AT!AI130+CO!AI130+VA!AI130+OH!AI130+MA!AI130+ÑU!AI130+BI!AI130+AR!AI130+LR!AI130+LL!AI130+AY!AI130+MG!AI130+RM!AI130</f>
        <v>0</v>
      </c>
      <c r="AJ130" s="23">
        <f t="shared" si="94"/>
        <v>0</v>
      </c>
    </row>
    <row r="131" spans="1:36" ht="12.75" customHeight="1" x14ac:dyDescent="0.2">
      <c r="A131" s="158"/>
      <c r="B131" s="148"/>
      <c r="C131" s="11" t="s">
        <v>3</v>
      </c>
      <c r="D131" s="19">
        <f>AP!D131+TA!D131+AN!D131+AT!D131+CO!D131+VA!D131+OH!D131+MA!D131+BI!D131+AR!D131+LR!D131+LL!D131+AY!D131+MG!D131+RM!D131</f>
        <v>0</v>
      </c>
      <c r="E131" s="19">
        <f>AP!E131+TA!E131+AN!E131+AT!E131+CO!E131+VA!E131+OH!E131+MA!E131+BI!E131+AR!E131+LR!E131+LL!E131+AY!E131+MG!E131+RM!E131</f>
        <v>0</v>
      </c>
      <c r="F131" s="19">
        <f>AP!F131+TA!F131+AN!F131+AT!F131+CO!F131+VA!F131+OH!F131+MA!F131+BI!F131+AR!F131+LR!F131+LL!F131+AY!F131+MG!F131+RM!F131</f>
        <v>0</v>
      </c>
      <c r="G131" s="19">
        <f>AP!G131+TA!G131+AN!G131+AT!G131+CO!G131+VA!G131+OH!G131+MA!G131+BI!G131+AR!G131+LR!G131+LL!G131+AY!G131+MG!G131+RM!G131</f>
        <v>0</v>
      </c>
      <c r="H131" s="19">
        <f>AP!H131+TA!H131+AN!H131+AT!H131+CO!H131+VA!H131+OH!H131+MA!H131+BI!H131+AR!H131+LR!H131+LL!H131+AY!H131+MG!H131+RM!H131</f>
        <v>0</v>
      </c>
      <c r="I131" s="19">
        <f>AP!I131+TA!I131+AN!I131+AT!I131+CO!I131+VA!I131+OH!I131+MA!I131+BI!I131+AR!I131+LR!I131+LL!I131+AY!I131+MG!I131+RM!I131</f>
        <v>0</v>
      </c>
      <c r="J131" s="19">
        <f>AP!J131+TA!J131+AN!J131+AT!J131+CO!J131+VA!J131+OH!J131+MA!J131+BI!J131+AR!J131+LR!J131+LL!J131+AY!J131+MG!J131+RM!J131</f>
        <v>0</v>
      </c>
      <c r="K131" s="19">
        <f>AP!K131+TA!K131+AN!K131+AT!K131+CO!K131+VA!K131+OH!K131+MA!K131+BI!K131+AR!K131+LR!K131+LL!K131+AY!K131+MG!K131+RM!K131</f>
        <v>0</v>
      </c>
      <c r="L131" s="19">
        <f>AP!L131+TA!L131+AN!L131+AT!L131+CO!L131+VA!L131+OH!L131+MA!L131+BI!L131+AR!L131+LR!L131+LL!L131+AY!L131+MG!L131+RM!L131</f>
        <v>0</v>
      </c>
      <c r="M131" s="19">
        <f>AP!M131+TA!M131+AN!M131+AT!M131+CO!M131+VA!M131+OH!M131+MA!M131+BI!M131+AR!M131+LR!M131+LL!M131+AY!M131+MG!M131+RM!M131</f>
        <v>0</v>
      </c>
      <c r="N131" s="19">
        <f>AP!N131+TA!N131+AN!N131+AT!N131+CO!N131+VA!N131+OH!N131+MA!N131+BI!N131+AR!N131+LR!N131+LL!N131+AY!N131+MG!N131+RM!N131</f>
        <v>0</v>
      </c>
      <c r="O131" s="19">
        <f>AP!O131+TA!O131+AN!O131+AT!O131+CO!O131+VA!O131+OH!O131+MA!O131+BI!O131+AR!O131+LR!O131+LL!O131+AY!O131+MG!O131+RM!O131</f>
        <v>0</v>
      </c>
      <c r="P131" s="19">
        <f>AP!P131+TA!P131+AN!P131+AT!P131+CO!P131+VA!P131+OH!P131+MA!P131+BI!P131+AR!P131+LR!P131+LL!P131+AY!P131+MG!P131+RM!P131</f>
        <v>0</v>
      </c>
      <c r="Q131" s="19">
        <f>AP!Q131+TA!Q131+AN!Q131+AT!Q131+CO!Q131+VA!Q131+OH!Q131+MA!Q131+BI!Q131+AR!Q131+LR!Q131+LL!Q131+AY!Q131+MG!Q131+RM!Q131</f>
        <v>0</v>
      </c>
      <c r="R131" s="19">
        <f>AP!R131+TA!R131+AN!R131+AT!R131+CO!R131+VA!R131+OH!R131+MA!R131+BI!R131+AR!R131+LR!R131+LL!R131+AY!R131+MG!R131+RM!R131</f>
        <v>0</v>
      </c>
      <c r="S131" s="19">
        <f>AP!S131+TA!S131+AN!S131+AT!S131+CO!S131+VA!S131+OH!S131+MA!S131+BI!S131+AR!S131+LR!S131+LL!S131+AY!S131+MG!S131+RM!S131</f>
        <v>0</v>
      </c>
      <c r="T131" s="19">
        <f>AP!T131+TA!T131+AN!T131+AT!T131+CO!T131+VA!T131+OH!T131+MA!T131+BI!T131+AR!T131+LR!T131+LL!T131+AY!T131+MG!T131+RM!T131</f>
        <v>0</v>
      </c>
      <c r="U131" s="19">
        <f>AP!U131+TA!U131+AN!U131+AT!U131+CO!U131+VA!U131+OH!U131+MA!U131+BI!U131+AR!U131+LR!U131+LL!U131+AY!U131+MG!U131+RM!U131</f>
        <v>0</v>
      </c>
      <c r="V131" s="19">
        <f>AP!V131+TA!V131+AN!V131+AT!V131+CO!V131+VA!V131+OH!V131+MA!V131+BI!V131+AR!V131+LR!V131+LL!V131+AY!V131+MG!V131+RM!V131</f>
        <v>0</v>
      </c>
      <c r="W131" s="19">
        <f>AP!W131+TA!W131+AN!W131+AT!W131+CO!W131+VA!W131+OH!W131+MA!W131+BI!W131+AR!W131+LR!W131+LL!W131+AY!W131+MG!W131+RM!W131</f>
        <v>0</v>
      </c>
      <c r="X131" s="19">
        <f>AP!X131+TA!X131+AN!X131+AT!X131+CO!X131+VA!X131+OH!X131+MA!X131+BI!X131+AR!X131+LR!X131+LL!X131+AY!X131+MG!X131+RM!X131</f>
        <v>0</v>
      </c>
      <c r="Y131" s="19">
        <f>AP!Y131+TA!Y131+AN!Y131+AT!Y131+CO!Y131+VA!Y131+OH!Y131+MA!Y131+BI!Y131+AR!Y131+LR!Y131+LL!Y131+AY!Y131+MG!Y131+RM!Y131</f>
        <v>0</v>
      </c>
      <c r="Z131" s="19">
        <f>AP!Z131+TA!Z131+AN!Z131+AT!Z131+CO!Z131+VA!Z131+OH!Z131+MA!Z131+BI!Z131+AR!Z131+LR!Z131+LL!Z131+AY!Z131+MG!Z131+RM!Z131</f>
        <v>0</v>
      </c>
      <c r="AA131" s="19">
        <f>AP!AA131+TA!AA131+AN!AA131+AT!AA131+CO!AA131+VA!AA131+OH!AA131+MA!AA131+BI!AA131+AR!AA131+LR!AA131+LL!AA131+AY!AA131+MG!AA131+RM!AA131</f>
        <v>0</v>
      </c>
      <c r="AB131" s="19">
        <f>AP!AB131+TA!AB131+AN!AB131+AT!AB131+CO!AB131+VA!AB131+OH!AB131+MA!AB131+BI!AB131+AR!AB131+LR!AB131+LL!AB131+AY!AB131+MG!AB131+RM!AB131</f>
        <v>0</v>
      </c>
      <c r="AC131" s="19">
        <f>AP!AC131+TA!AC131+AN!AC131+AT!AC131+CO!AC131+VA!AC131+OH!AC131+MA!AC131+BI!AC131+AR!AC131+LR!AC131+LL!AC131+AY!AC131+MG!AC131+RM!AC131</f>
        <v>0</v>
      </c>
      <c r="AD131" s="19">
        <f>AP!AD131+TA!AD131+AN!AD131+AT!AD131+CO!AD131+VA!AD131+OH!AD131+MA!AD131+BI!AD131+AR!AD131+LR!AD131+LL!AD131+AY!AD131+MG!AD131+RM!AD131</f>
        <v>0</v>
      </c>
      <c r="AE131" s="19">
        <v>0</v>
      </c>
      <c r="AF131" s="19">
        <v>0</v>
      </c>
      <c r="AG131" s="19">
        <v>0</v>
      </c>
      <c r="AH131" s="19">
        <v>0</v>
      </c>
      <c r="AI131" s="24">
        <f>AP!AI131+TA!AI131+AN!AI131+AT!AI131+CO!AI131+VA!AI131+OH!AI131+MA!AI131+ÑU!AI131+BI!AI131+AR!AI131+LR!AI131+LL!AI131+AY!AI131+MG!AI131+RM!AI131</f>
        <v>0</v>
      </c>
      <c r="AJ131" s="24">
        <f t="shared" si="94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18">
        <f>AP!D132+TA!D132+AN!D132+AT!D132+CO!D132+VA!D132+OH!D132+MA!D132+BI!D132+AR!D132+LR!D132+LL!D132+AY!D132+MG!D132+RM!D132</f>
        <v>0</v>
      </c>
      <c r="E132" s="18">
        <f>AP!E132+TA!E132+AN!E132+AT!E132+CO!E132+VA!E132+OH!E132+MA!E132+BI!E132+AR!E132+LR!E132+LL!E132+AY!E132+MG!E132+RM!E132</f>
        <v>0</v>
      </c>
      <c r="F132" s="18">
        <f>AP!F132+TA!F132+AN!F132+AT!F132+CO!F132+VA!F132+OH!F132+MA!F132+BI!F132+AR!F132+LR!F132+LL!F132+AY!F132+MG!F132+RM!F132</f>
        <v>0</v>
      </c>
      <c r="G132" s="18">
        <f>AP!G132+TA!G132+AN!G132+AT!G132+CO!G132+VA!G132+OH!G132+MA!G132+BI!G132+AR!G132+LR!G132+LL!G132+AY!G132+MG!G132+RM!G132</f>
        <v>0</v>
      </c>
      <c r="H132" s="18">
        <f>AP!H132+TA!H132+AN!H132+AT!H132+CO!H132+VA!H132+OH!H132+MA!H132+BI!H132+AR!H132+LR!H132+LL!H132+AY!H132+MG!H132+RM!H132</f>
        <v>0</v>
      </c>
      <c r="I132" s="18">
        <f>AP!I132+TA!I132+AN!I132+AT!I132+CO!I132+VA!I132+OH!I132+MA!I132+BI!I132+AR!I132+LR!I132+LL!I132+AY!I132+MG!I132+RM!I132</f>
        <v>0</v>
      </c>
      <c r="J132" s="18">
        <f>AP!J132+TA!J132+AN!J132+AT!J132+CO!J132+VA!J132+OH!J132+MA!J132+BI!J132+AR!J132+LR!J132+LL!J132+AY!J132+MG!J132+RM!J132</f>
        <v>0</v>
      </c>
      <c r="K132" s="18">
        <f>AP!K132+TA!K132+AN!K132+AT!K132+CO!K132+VA!K132+OH!K132+MA!K132+BI!K132+AR!K132+LR!K132+LL!K132+AY!K132+MG!K132+RM!K132</f>
        <v>0</v>
      </c>
      <c r="L132" s="18">
        <f>AP!L132+TA!L132+AN!L132+AT!L132+CO!L132+VA!L132+OH!L132+MA!L132+BI!L132+AR!L132+LR!L132+LL!L132+AY!L132+MG!L132+RM!L132</f>
        <v>0</v>
      </c>
      <c r="M132" s="18">
        <f>AP!M132+TA!M132+AN!M132+AT!M132+CO!M132+VA!M132+OH!M132+MA!M132+BI!M132+AR!M132+LR!M132+LL!M132+AY!M132+MG!M132+RM!M132</f>
        <v>0</v>
      </c>
      <c r="N132" s="18">
        <f>AP!N132+TA!N132+AN!N132+AT!N132+CO!N132+VA!N132+OH!N132+MA!N132+BI!N132+AR!N132+LR!N132+LL!N132+AY!N132+MG!N132+RM!N132</f>
        <v>0</v>
      </c>
      <c r="O132" s="18">
        <f>AP!O132+TA!O132+AN!O132+AT!O132+CO!O132+VA!O132+OH!O132+MA!O132+BI!O132+AR!O132+LR!O132+LL!O132+AY!O132+MG!O132+RM!O132</f>
        <v>0</v>
      </c>
      <c r="P132" s="18">
        <f>AP!P132+TA!P132+AN!P132+AT!P132+CO!P132+VA!P132+OH!P132+MA!P132+BI!P132+AR!P132+LR!P132+LL!P132+AY!P132+MG!P132+RM!P132</f>
        <v>0</v>
      </c>
      <c r="Q132" s="18">
        <f>AP!Q132+TA!Q132+AN!Q132+AT!Q132+CO!Q132+VA!Q132+OH!Q132+MA!Q132+BI!Q132+AR!Q132+LR!Q132+LL!Q132+AY!Q132+MG!Q132+RM!Q132</f>
        <v>0</v>
      </c>
      <c r="R132" s="18">
        <f>AP!R132+TA!R132+AN!R132+AT!R132+CO!R132+VA!R132+OH!R132+MA!R132+BI!R132+AR!R132+LR!R132+LL!R132+AY!R132+MG!R132+RM!R132</f>
        <v>0</v>
      </c>
      <c r="S132" s="18">
        <f>AP!S132+TA!S132+AN!S132+AT!S132+CO!S132+VA!S132+OH!S132+MA!S132+BI!S132+AR!S132+LR!S132+LL!S132+AY!S132+MG!S132+RM!S132</f>
        <v>0</v>
      </c>
      <c r="T132" s="18">
        <f>AP!T132+TA!T132+AN!T132+AT!T132+CO!T132+VA!T132+OH!T132+MA!T132+BI!T132+AR!T132+LR!T132+LL!T132+AY!T132+MG!T132+RM!T132</f>
        <v>0</v>
      </c>
      <c r="U132" s="18">
        <f>AP!U132+TA!U132+AN!U132+AT!U132+CO!U132+VA!U132+OH!U132+MA!U132+BI!U132+AR!U132+LR!U132+LL!U132+AY!U132+MG!U132+RM!U132</f>
        <v>0</v>
      </c>
      <c r="V132" s="18">
        <f>AP!V132+TA!V132+AN!V132+AT!V132+CO!V132+VA!V132+OH!V132+MA!V132+BI!V132+AR!V132+LR!V132+LL!V132+AY!V132+MG!V132+RM!V132</f>
        <v>0</v>
      </c>
      <c r="W132" s="18">
        <f>AP!W132+TA!W132+AN!W132+AT!W132+CO!W132+VA!W132+OH!W132+MA!W132+BI!W132+AR!W132+LR!W132+LL!W132+AY!W132+MG!W132+RM!W132</f>
        <v>0</v>
      </c>
      <c r="X132" s="18">
        <f>AP!X132+TA!X132+AN!X132+AT!X132+CO!X132+VA!X132+OH!X132+MA!X132+BI!X132+AR!X132+LR!X132+LL!X132+AY!X132+MG!X132+RM!X132</f>
        <v>4102</v>
      </c>
      <c r="Y132" s="18">
        <f>AP!Y132+TA!Y132+AN!Y132+AT!Y132+CO!Y132+VA!Y132+OH!Y132+MA!Y132+BI!Y132+AR!Y132+LR!Y132+LL!Y132+AY!Y132+MG!Y132+RM!Y132</f>
        <v>7846</v>
      </c>
      <c r="Z132" s="18">
        <f>AP!Z132+TA!Z132+AN!Z132+AT!Z132+CO!Z132+VA!Z132+OH!Z132+MA!Z132+BI!Z132+AR!Z132+LR!Z132+LL!Z132+AY!Z132+MG!Z132+RM!Z132</f>
        <v>0</v>
      </c>
      <c r="AA132" s="18">
        <f>AP!AA132+TA!AA132+AN!AA132+AT!AA132+CO!AA132+VA!AA132+OH!AA132+MA!AA132+BI!AA132+AR!AA132+LR!AA132+LL!AA132+AY!AA132+MG!AA132+RM!AA132</f>
        <v>0</v>
      </c>
      <c r="AB132" s="18">
        <f>AP!AB132+TA!AB132+AN!AB132+AT!AB132+CO!AB132+VA!AB132+OH!AB132+MA!AB132+BI!AB132+AR!AB132+LR!AB132+LL!AB132+AY!AB132+MG!AB132+RM!AB132</f>
        <v>0</v>
      </c>
      <c r="AC132" s="18">
        <f>AP!AC132+TA!AC132+AN!AC132+AT!AC132+CO!AC132+VA!AC132+OH!AC132+MA!AC132+BI!AC132+AR!AC132+LR!AC132+LL!AC132+AY!AC132+MG!AC132+RM!AC132</f>
        <v>0</v>
      </c>
      <c r="AD132" s="18">
        <f>AP!AD132+TA!AD132+AN!AD132+AT!AD132+CO!AD132+VA!AD132+OH!AD132+MA!AD132+BI!AD132+AR!AD132+LR!AD132+LL!AD132+AY!AD132+MG!AD132+RM!AD132</f>
        <v>0</v>
      </c>
      <c r="AE132" s="18">
        <v>0</v>
      </c>
      <c r="AF132" s="18">
        <v>0</v>
      </c>
      <c r="AG132" s="18">
        <v>0</v>
      </c>
      <c r="AH132" s="18">
        <v>0</v>
      </c>
      <c r="AI132" s="23">
        <f>AP!AI132+TA!AI132+AN!AI132+AT!AI132+CO!AI132+VA!AI132+OH!AI132+MA!AI132+ÑU!AI132+BI!AI132+AR!AI132+LR!AI132+LL!AI132+AY!AI132+MG!AI132+RM!AI132</f>
        <v>0</v>
      </c>
      <c r="AJ132" s="23">
        <f t="shared" si="94"/>
        <v>11948</v>
      </c>
    </row>
    <row r="133" spans="1:36" ht="12.75" customHeight="1" x14ac:dyDescent="0.2">
      <c r="A133" s="158"/>
      <c r="B133" s="148"/>
      <c r="C133" s="11" t="s">
        <v>3</v>
      </c>
      <c r="D133" s="19">
        <f>AP!D133+TA!D133+AN!D133+AT!D133+CO!D133+VA!D133+OH!D133+MA!D133+BI!D133+AR!D133+LR!D133+LL!D133+AY!D133+MG!D133+RM!D133</f>
        <v>0</v>
      </c>
      <c r="E133" s="19">
        <f>AP!E133+TA!E133+AN!E133+AT!E133+CO!E133+VA!E133+OH!E133+MA!E133+BI!E133+AR!E133+LR!E133+LL!E133+AY!E133+MG!E133+RM!E133</f>
        <v>0</v>
      </c>
      <c r="F133" s="19">
        <f>AP!F133+TA!F133+AN!F133+AT!F133+CO!F133+VA!F133+OH!F133+MA!F133+BI!F133+AR!F133+LR!F133+LL!F133+AY!F133+MG!F133+RM!F133</f>
        <v>0</v>
      </c>
      <c r="G133" s="19">
        <f>AP!G133+TA!G133+AN!G133+AT!G133+CO!G133+VA!G133+OH!G133+MA!G133+BI!G133+AR!G133+LR!G133+LL!G133+AY!G133+MG!G133+RM!G133</f>
        <v>0</v>
      </c>
      <c r="H133" s="19">
        <f>AP!H133+TA!H133+AN!H133+AT!H133+CO!H133+VA!H133+OH!H133+MA!H133+BI!H133+AR!H133+LR!H133+LL!H133+AY!H133+MG!H133+RM!H133</f>
        <v>0</v>
      </c>
      <c r="I133" s="19">
        <f>AP!I133+TA!I133+AN!I133+AT!I133+CO!I133+VA!I133+OH!I133+MA!I133+BI!I133+AR!I133+LR!I133+LL!I133+AY!I133+MG!I133+RM!I133</f>
        <v>0</v>
      </c>
      <c r="J133" s="19">
        <f>AP!J133+TA!J133+AN!J133+AT!J133+CO!J133+VA!J133+OH!J133+MA!J133+BI!J133+AR!J133+LR!J133+LL!J133+AY!J133+MG!J133+RM!J133</f>
        <v>0</v>
      </c>
      <c r="K133" s="19">
        <f>AP!K133+TA!K133+AN!K133+AT!K133+CO!K133+VA!K133+OH!K133+MA!K133+BI!K133+AR!K133+LR!K133+LL!K133+AY!K133+MG!K133+RM!K133</f>
        <v>0</v>
      </c>
      <c r="L133" s="19">
        <f>AP!L133+TA!L133+AN!L133+AT!L133+CO!L133+VA!L133+OH!L133+MA!L133+BI!L133+AR!L133+LR!L133+LL!L133+AY!L133+MG!L133+RM!L133</f>
        <v>0</v>
      </c>
      <c r="M133" s="19">
        <f>AP!M133+TA!M133+AN!M133+AT!M133+CO!M133+VA!M133+OH!M133+MA!M133+BI!M133+AR!M133+LR!M133+LL!M133+AY!M133+MG!M133+RM!M133</f>
        <v>0</v>
      </c>
      <c r="N133" s="19">
        <f>AP!N133+TA!N133+AN!N133+AT!N133+CO!N133+VA!N133+OH!N133+MA!N133+BI!N133+AR!N133+LR!N133+LL!N133+AY!N133+MG!N133+RM!N133</f>
        <v>0</v>
      </c>
      <c r="O133" s="19">
        <f>AP!O133+TA!O133+AN!O133+AT!O133+CO!O133+VA!O133+OH!O133+MA!O133+BI!O133+AR!O133+LR!O133+LL!O133+AY!O133+MG!O133+RM!O133</f>
        <v>0</v>
      </c>
      <c r="P133" s="19">
        <f>AP!P133+TA!P133+AN!P133+AT!P133+CO!P133+VA!P133+OH!P133+MA!P133+BI!P133+AR!P133+LR!P133+LL!P133+AY!P133+MG!P133+RM!P133</f>
        <v>0</v>
      </c>
      <c r="Q133" s="19">
        <f>AP!Q133+TA!Q133+AN!Q133+AT!Q133+CO!Q133+VA!Q133+OH!Q133+MA!Q133+BI!Q133+AR!Q133+LR!Q133+LL!Q133+AY!Q133+MG!Q133+RM!Q133</f>
        <v>0</v>
      </c>
      <c r="R133" s="19">
        <f>AP!R133+TA!R133+AN!R133+AT!R133+CO!R133+VA!R133+OH!R133+MA!R133+BI!R133+AR!R133+LR!R133+LL!R133+AY!R133+MG!R133+RM!R133</f>
        <v>0</v>
      </c>
      <c r="S133" s="19">
        <f>AP!S133+TA!S133+AN!S133+AT!S133+CO!S133+VA!S133+OH!S133+MA!S133+BI!S133+AR!S133+LR!S133+LL!S133+AY!S133+MG!S133+RM!S133</f>
        <v>0</v>
      </c>
      <c r="T133" s="19">
        <f>AP!T133+TA!T133+AN!T133+AT!T133+CO!T133+VA!T133+OH!T133+MA!T133+BI!T133+AR!T133+LR!T133+LL!T133+AY!T133+MG!T133+RM!T133</f>
        <v>0</v>
      </c>
      <c r="U133" s="19">
        <f>AP!U133+TA!U133+AN!U133+AT!U133+CO!U133+VA!U133+OH!U133+MA!U133+BI!U133+AR!U133+LR!U133+LL!U133+AY!U133+MG!U133+RM!U133</f>
        <v>0</v>
      </c>
      <c r="V133" s="19">
        <f>AP!V133+TA!V133+AN!V133+AT!V133+CO!V133+VA!V133+OH!V133+MA!V133+BI!V133+AR!V133+LR!V133+LL!V133+AY!V133+MG!V133+RM!V133</f>
        <v>0</v>
      </c>
      <c r="W133" s="19">
        <f>AP!W133+TA!W133+AN!W133+AT!W133+CO!W133+VA!W133+OH!W133+MA!W133+BI!W133+AR!W133+LR!W133+LL!W133+AY!W133+MG!W133+RM!W133</f>
        <v>0</v>
      </c>
      <c r="X133" s="19">
        <f>AP!X133+TA!X133+AN!X133+AT!X133+CO!X133+VA!X133+OH!X133+MA!X133+BI!X133+AR!X133+LR!X133+LL!X133+AY!X133+MG!X133+RM!X133</f>
        <v>718055</v>
      </c>
      <c r="Y133" s="19">
        <f>AP!Y133+TA!Y133+AN!Y133+AT!Y133+CO!Y133+VA!Y133+OH!Y133+MA!Y133+BI!Y133+AR!Y133+LR!Y133+LL!Y133+AY!Y133+MG!Y133+RM!Y133</f>
        <v>2704818</v>
      </c>
      <c r="Z133" s="19">
        <f>AP!Z133+TA!Z133+AN!Z133+AT!Z133+CO!Z133+VA!Z133+OH!Z133+MA!Z133+BI!Z133+AR!Z133+LR!Z133+LL!Z133+AY!Z133+MG!Z133+RM!Z133</f>
        <v>0</v>
      </c>
      <c r="AA133" s="19">
        <f>AP!AA133+TA!AA133+AN!AA133+AT!AA133+CO!AA133+VA!AA133+OH!AA133+MA!AA133+BI!AA133+AR!AA133+LR!AA133+LL!AA133+AY!AA133+MG!AA133+RM!AA133</f>
        <v>0</v>
      </c>
      <c r="AB133" s="19">
        <f>AP!AB133+TA!AB133+AN!AB133+AT!AB133+CO!AB133+VA!AB133+OH!AB133+MA!AB133+BI!AB133+AR!AB133+LR!AB133+LL!AB133+AY!AB133+MG!AB133+RM!AB133</f>
        <v>0</v>
      </c>
      <c r="AC133" s="19">
        <f>AP!AC133+TA!AC133+AN!AC133+AT!AC133+CO!AC133+VA!AC133+OH!AC133+MA!AC133+BI!AC133+AR!AC133+LR!AC133+LL!AC133+AY!AC133+MG!AC133+RM!AC133</f>
        <v>0</v>
      </c>
      <c r="AD133" s="19">
        <f>AP!AD133+TA!AD133+AN!AD133+AT!AD133+CO!AD133+VA!AD133+OH!AD133+MA!AD133+BI!AD133+AR!AD133+LR!AD133+LL!AD133+AY!AD133+MG!AD133+RM!AD133</f>
        <v>0</v>
      </c>
      <c r="AE133" s="19">
        <v>0</v>
      </c>
      <c r="AF133" s="19">
        <v>0</v>
      </c>
      <c r="AG133" s="19">
        <v>0</v>
      </c>
      <c r="AH133" s="19">
        <v>0</v>
      </c>
      <c r="AI133" s="24">
        <f>AP!AI133+TA!AI133+AN!AI133+AT!AI133+CO!AI133+VA!AI133+OH!AI133+MA!AI133+ÑU!AI133+BI!AI133+AR!AI133+LR!AI133+LL!AI133+AY!AI133+MG!AI133+RM!AI133</f>
        <v>0</v>
      </c>
      <c r="AJ133" s="24">
        <f t="shared" si="94"/>
        <v>3422873</v>
      </c>
    </row>
    <row r="134" spans="1:36" ht="18.75" customHeight="1" x14ac:dyDescent="0.2">
      <c r="A134" s="158"/>
      <c r="B134" s="147" t="s">
        <v>29</v>
      </c>
      <c r="C134" s="10" t="s">
        <v>0</v>
      </c>
      <c r="D134" s="18">
        <f>AP!D134+TA!D134+AN!D134+AT!D134+CO!D134+VA!D134+OH!D134+MA!D134+BI!D134+AR!D134+LR!D134+LL!D134+AY!D134+MG!D134+RM!D134</f>
        <v>0</v>
      </c>
      <c r="E134" s="18">
        <f>AP!E134+TA!E134+AN!E134+AT!E134+CO!E134+VA!E134+OH!E134+MA!E134+BI!E134+AR!E134+LR!E134+LL!E134+AY!E134+MG!E134+RM!E134</f>
        <v>0</v>
      </c>
      <c r="F134" s="18">
        <f>AP!F134+TA!F134+AN!F134+AT!F134+CO!F134+VA!F134+OH!F134+MA!F134+BI!F134+AR!F134+LR!F134+LL!F134+AY!F134+MG!F134+RM!F134</f>
        <v>0</v>
      </c>
      <c r="G134" s="18">
        <f>AP!G134+TA!G134+AN!G134+AT!G134+CO!G134+VA!G134+OH!G134+MA!G134+BI!G134+AR!G134+LR!G134+LL!G134+AY!G134+MG!G134+RM!G134</f>
        <v>0</v>
      </c>
      <c r="H134" s="18">
        <f>AP!H134+TA!H134+AN!H134+AT!H134+CO!H134+VA!H134+OH!H134+MA!H134+BI!H134+AR!H134+LR!H134+LL!H134+AY!H134+MG!H134+RM!H134</f>
        <v>0</v>
      </c>
      <c r="I134" s="18">
        <f>AP!I134+TA!I134+AN!I134+AT!I134+CO!I134+VA!I134+OH!I134+MA!I134+BI!I134+AR!I134+LR!I134+LL!I134+AY!I134+MG!I134+RM!I134</f>
        <v>0</v>
      </c>
      <c r="J134" s="18">
        <f>AP!J134+TA!J134+AN!J134+AT!J134+CO!J134+VA!J134+OH!J134+MA!J134+BI!J134+AR!J134+LR!J134+LL!J134+AY!J134+MG!J134+RM!J134</f>
        <v>0</v>
      </c>
      <c r="K134" s="18">
        <f>AP!K134+TA!K134+AN!K134+AT!K134+CO!K134+VA!K134+OH!K134+MA!K134+BI!K134+AR!K134+LR!K134+LL!K134+AY!K134+MG!K134+RM!K134</f>
        <v>0</v>
      </c>
      <c r="L134" s="18">
        <f>AP!L134+TA!L134+AN!L134+AT!L134+CO!L134+VA!L134+OH!L134+MA!L134+BI!L134+AR!L134+LR!L134+LL!L134+AY!L134+MG!L134+RM!L134</f>
        <v>0</v>
      </c>
      <c r="M134" s="18">
        <f>AP!M134+TA!M134+AN!M134+AT!M134+CO!M134+VA!M134+OH!M134+MA!M134+BI!M134+AR!M134+LR!M134+LL!M134+AY!M134+MG!M134+RM!M134</f>
        <v>0</v>
      </c>
      <c r="N134" s="18">
        <f>AP!N134+TA!N134+AN!N134+AT!N134+CO!N134+VA!N134+OH!N134+MA!N134+BI!N134+AR!N134+LR!N134+LL!N134+AY!N134+MG!N134+RM!N134</f>
        <v>0</v>
      </c>
      <c r="O134" s="18">
        <f>AP!O134+TA!O134+AN!O134+AT!O134+CO!O134+VA!O134+OH!O134+MA!O134+BI!O134+AR!O134+LR!O134+LL!O134+AY!O134+MG!O134+RM!O134</f>
        <v>0</v>
      </c>
      <c r="P134" s="18">
        <f>AP!P134+TA!P134+AN!P134+AT!P134+CO!P134+VA!P134+OH!P134+MA!P134+BI!P134+AR!P134+LR!P134+LL!P134+AY!P134+MG!P134+RM!P134</f>
        <v>0</v>
      </c>
      <c r="Q134" s="18">
        <f>AP!Q134+TA!Q134+AN!Q134+AT!Q134+CO!Q134+VA!Q134+OH!Q134+MA!Q134+BI!Q134+AR!Q134+LR!Q134+LL!Q134+AY!Q134+MG!Q134+RM!Q134</f>
        <v>0</v>
      </c>
      <c r="R134" s="18">
        <f>AP!R134+TA!R134+AN!R134+AT!R134+CO!R134+VA!R134+OH!R134+MA!R134+BI!R134+AR!R134+LR!R134+LL!R134+AY!R134+MG!R134+RM!R134</f>
        <v>0</v>
      </c>
      <c r="S134" s="18">
        <f>AP!S134+TA!S134+AN!S134+AT!S134+CO!S134+VA!S134+OH!S134+MA!S134+BI!S134+AR!S134+LR!S134+LL!S134+AY!S134+MG!S134+RM!S134</f>
        <v>0</v>
      </c>
      <c r="T134" s="18">
        <f>AP!T134+TA!T134+AN!T134+AT!T134+CO!T134+VA!T134+OH!T134+MA!T134+BI!T134+AR!T134+LR!T134+LL!T134+AY!T134+MG!T134+RM!T134</f>
        <v>0</v>
      </c>
      <c r="U134" s="18">
        <f>AP!U134+TA!U134+AN!U134+AT!U134+CO!U134+VA!U134+OH!U134+MA!U134+BI!U134+AR!U134+LR!U134+LL!U134+AY!U134+MG!U134+RM!U134</f>
        <v>0</v>
      </c>
      <c r="V134" s="18">
        <f>AP!V134+TA!V134+AN!V134+AT!V134+CO!V134+VA!V134+OH!V134+MA!V134+BI!V134+AR!V134+LR!V134+LL!V134+AY!V134+MG!V134+RM!V134</f>
        <v>0</v>
      </c>
      <c r="W134" s="18">
        <f>AP!W134+TA!W134+AN!W134+AT!W134+CO!W134+VA!W134+OH!W134+MA!W134+BI!W134+AR!W134+LR!W134+LL!W134+AY!W134+MG!W134+RM!W134</f>
        <v>0</v>
      </c>
      <c r="X134" s="18">
        <f>AP!X134+TA!X134+AN!X134+AT!X134+CO!X134+VA!X134+OH!X134+MA!X134+BI!X134+AR!X134+LR!X134+LL!X134+AY!X134+MG!X134+RM!X134</f>
        <v>0</v>
      </c>
      <c r="Y134" s="18">
        <f>AP!Y134+TA!Y134+AN!Y134+AT!Y134+CO!Y134+VA!Y134+OH!Y134+MA!Y134+BI!Y134+AR!Y134+LR!Y134+LL!Y134+AY!Y134+MG!Y134+RM!Y134</f>
        <v>0</v>
      </c>
      <c r="Z134" s="18">
        <f>AP!Z134+TA!Z134+AN!Z134+AT!Z134+CO!Z134+VA!Z134+OH!Z134+MA!Z134+BI!Z134+AR!Z134+LR!Z134+LL!Z134+AY!Z134+MG!Z134+RM!Z134</f>
        <v>0</v>
      </c>
      <c r="AA134" s="18">
        <f>AP!AA134+TA!AA134+AN!AA134+AT!AA134+CO!AA134+VA!AA134+OH!AA134+MA!AA134+BI!AA134+AR!AA134+LR!AA134+LL!AA134+AY!AA134+MG!AA134+RM!AA134</f>
        <v>0</v>
      </c>
      <c r="AB134" s="18">
        <f>AP!AB134+TA!AB134+AN!AB134+AT!AB134+CO!AB134+VA!AB134+OH!AB134+MA!AB134+BI!AB134+AR!AB134+LR!AB134+LL!AB134+AY!AB134+MG!AB134+RM!AB134</f>
        <v>0</v>
      </c>
      <c r="AC134" s="18">
        <f>AP!AC134+TA!AC134+AN!AC134+AT!AC134+CO!AC134+VA!AC134+OH!AC134+MA!AC134+BI!AC134+AR!AC134+LR!AC134+LL!AC134+AY!AC134+MG!AC134+RM!AC134</f>
        <v>0</v>
      </c>
      <c r="AD134" s="18">
        <f>AP!AD134+TA!AD134+AN!AD134+AT!AD134+CO!AD134+VA!AD134+OH!AD134+MA!AD134+BI!AD134+AR!AD134+LR!AD134+LL!AD134+AY!AD134+MG!AD134+RM!AD134</f>
        <v>0</v>
      </c>
      <c r="AE134" s="18">
        <v>0</v>
      </c>
      <c r="AF134" s="18">
        <v>0</v>
      </c>
      <c r="AG134" s="18">
        <v>0</v>
      </c>
      <c r="AH134" s="18">
        <v>0</v>
      </c>
      <c r="AI134" s="23">
        <f>AP!AI134+TA!AI134+AN!AI134+AT!AI134+CO!AI134+VA!AI134+OH!AI134+MA!AI134+ÑU!AI134+BI!AI134+AR!AI134+LR!AI134+LL!AI134+AY!AI134+MG!AI134+RM!AI134</f>
        <v>0</v>
      </c>
      <c r="AJ134" s="23">
        <f t="shared" si="94"/>
        <v>0</v>
      </c>
    </row>
    <row r="135" spans="1:36" ht="18.75" customHeight="1" x14ac:dyDescent="0.2">
      <c r="A135" s="158"/>
      <c r="B135" s="148"/>
      <c r="C135" s="11" t="s">
        <v>3</v>
      </c>
      <c r="D135" s="19">
        <f>AP!D135+TA!D135+AN!D135+AT!D135+CO!D135+VA!D135+OH!D135+MA!D135+BI!D135+AR!D135+LR!D135+LL!D135+AY!D135+MG!D135+RM!D135</f>
        <v>0</v>
      </c>
      <c r="E135" s="19">
        <f>AP!E135+TA!E135+AN!E135+AT!E135+CO!E135+VA!E135+OH!E135+MA!E135+BI!E135+AR!E135+LR!E135+LL!E135+AY!E135+MG!E135+RM!E135</f>
        <v>0</v>
      </c>
      <c r="F135" s="19">
        <f>AP!F135+TA!F135+AN!F135+AT!F135+CO!F135+VA!F135+OH!F135+MA!F135+BI!F135+AR!F135+LR!F135+LL!F135+AY!F135+MG!F135+RM!F135</f>
        <v>0</v>
      </c>
      <c r="G135" s="19">
        <f>AP!G135+TA!G135+AN!G135+AT!G135+CO!G135+VA!G135+OH!G135+MA!G135+BI!G135+AR!G135+LR!G135+LL!G135+AY!G135+MG!G135+RM!G135</f>
        <v>0</v>
      </c>
      <c r="H135" s="19">
        <f>AP!H135+TA!H135+AN!H135+AT!H135+CO!H135+VA!H135+OH!H135+MA!H135+BI!H135+AR!H135+LR!H135+LL!H135+AY!H135+MG!H135+RM!H135</f>
        <v>0</v>
      </c>
      <c r="I135" s="19">
        <f>AP!I135+TA!I135+AN!I135+AT!I135+CO!I135+VA!I135+OH!I135+MA!I135+BI!I135+AR!I135+LR!I135+LL!I135+AY!I135+MG!I135+RM!I135</f>
        <v>0</v>
      </c>
      <c r="J135" s="19">
        <f>AP!J135+TA!J135+AN!J135+AT!J135+CO!J135+VA!J135+OH!J135+MA!J135+BI!J135+AR!J135+LR!J135+LL!J135+AY!J135+MG!J135+RM!J135</f>
        <v>0</v>
      </c>
      <c r="K135" s="19">
        <f>AP!K135+TA!K135+AN!K135+AT!K135+CO!K135+VA!K135+OH!K135+MA!K135+BI!K135+AR!K135+LR!K135+LL!K135+AY!K135+MG!K135+RM!K135</f>
        <v>0</v>
      </c>
      <c r="L135" s="19">
        <f>AP!L135+TA!L135+AN!L135+AT!L135+CO!L135+VA!L135+OH!L135+MA!L135+BI!L135+AR!L135+LR!L135+LL!L135+AY!L135+MG!L135+RM!L135</f>
        <v>0</v>
      </c>
      <c r="M135" s="19">
        <f>AP!M135+TA!M135+AN!M135+AT!M135+CO!M135+VA!M135+OH!M135+MA!M135+BI!M135+AR!M135+LR!M135+LL!M135+AY!M135+MG!M135+RM!M135</f>
        <v>0</v>
      </c>
      <c r="N135" s="19">
        <f>AP!N135+TA!N135+AN!N135+AT!N135+CO!N135+VA!N135+OH!N135+MA!N135+BI!N135+AR!N135+LR!N135+LL!N135+AY!N135+MG!N135+RM!N135</f>
        <v>0</v>
      </c>
      <c r="O135" s="19">
        <f>AP!O135+TA!O135+AN!O135+AT!O135+CO!O135+VA!O135+OH!O135+MA!O135+BI!O135+AR!O135+LR!O135+LL!O135+AY!O135+MG!O135+RM!O135</f>
        <v>0</v>
      </c>
      <c r="P135" s="19">
        <f>AP!P135+TA!P135+AN!P135+AT!P135+CO!P135+VA!P135+OH!P135+MA!P135+BI!P135+AR!P135+LR!P135+LL!P135+AY!P135+MG!P135+RM!P135</f>
        <v>0</v>
      </c>
      <c r="Q135" s="19">
        <f>AP!Q135+TA!Q135+AN!Q135+AT!Q135+CO!Q135+VA!Q135+OH!Q135+MA!Q135+BI!Q135+AR!Q135+LR!Q135+LL!Q135+AY!Q135+MG!Q135+RM!Q135</f>
        <v>0</v>
      </c>
      <c r="R135" s="19">
        <f>AP!R135+TA!R135+AN!R135+AT!R135+CO!R135+VA!R135+OH!R135+MA!R135+BI!R135+AR!R135+LR!R135+LL!R135+AY!R135+MG!R135+RM!R135</f>
        <v>0</v>
      </c>
      <c r="S135" s="19">
        <f>AP!S135+TA!S135+AN!S135+AT!S135+CO!S135+VA!S135+OH!S135+MA!S135+BI!S135+AR!S135+LR!S135+LL!S135+AY!S135+MG!S135+RM!S135</f>
        <v>0</v>
      </c>
      <c r="T135" s="19">
        <f>AP!T135+TA!T135+AN!T135+AT!T135+CO!T135+VA!T135+OH!T135+MA!T135+BI!T135+AR!T135+LR!T135+LL!T135+AY!T135+MG!T135+RM!T135</f>
        <v>0</v>
      </c>
      <c r="U135" s="19">
        <f>AP!U135+TA!U135+AN!U135+AT!U135+CO!U135+VA!U135+OH!U135+MA!U135+BI!U135+AR!U135+LR!U135+LL!U135+AY!U135+MG!U135+RM!U135</f>
        <v>0</v>
      </c>
      <c r="V135" s="19">
        <f>AP!V135+TA!V135+AN!V135+AT!V135+CO!V135+VA!V135+OH!V135+MA!V135+BI!V135+AR!V135+LR!V135+LL!V135+AY!V135+MG!V135+RM!V135</f>
        <v>0</v>
      </c>
      <c r="W135" s="19">
        <f>AP!W135+TA!W135+AN!W135+AT!W135+CO!W135+VA!W135+OH!W135+MA!W135+BI!W135+AR!W135+LR!W135+LL!W135+AY!W135+MG!W135+RM!W135</f>
        <v>0</v>
      </c>
      <c r="X135" s="19">
        <f>AP!X135+TA!X135+AN!X135+AT!X135+CO!X135+VA!X135+OH!X135+MA!X135+BI!X135+AR!X135+LR!X135+LL!X135+AY!X135+MG!X135+RM!X135</f>
        <v>0</v>
      </c>
      <c r="Y135" s="19">
        <f>AP!Y135+TA!Y135+AN!Y135+AT!Y135+CO!Y135+VA!Y135+OH!Y135+MA!Y135+BI!Y135+AR!Y135+LR!Y135+LL!Y135+AY!Y135+MG!Y135+RM!Y135</f>
        <v>0</v>
      </c>
      <c r="Z135" s="19">
        <f>AP!Z135+TA!Z135+AN!Z135+AT!Z135+CO!Z135+VA!Z135+OH!Z135+MA!Z135+BI!Z135+AR!Z135+LR!Z135+LL!Z135+AY!Z135+MG!Z135+RM!Z135</f>
        <v>0</v>
      </c>
      <c r="AA135" s="19">
        <f>AP!AA135+TA!AA135+AN!AA135+AT!AA135+CO!AA135+VA!AA135+OH!AA135+MA!AA135+BI!AA135+AR!AA135+LR!AA135+LL!AA135+AY!AA135+MG!AA135+RM!AA135</f>
        <v>0</v>
      </c>
      <c r="AB135" s="19">
        <f>AP!AB135+TA!AB135+AN!AB135+AT!AB135+CO!AB135+VA!AB135+OH!AB135+MA!AB135+BI!AB135+AR!AB135+LR!AB135+LL!AB135+AY!AB135+MG!AB135+RM!AB135</f>
        <v>0</v>
      </c>
      <c r="AC135" s="19">
        <f>AP!AC135+TA!AC135+AN!AC135+AT!AC135+CO!AC135+VA!AC135+OH!AC135+MA!AC135+BI!AC135+AR!AC135+LR!AC135+LL!AC135+AY!AC135+MG!AC135+RM!AC135</f>
        <v>0</v>
      </c>
      <c r="AD135" s="19">
        <f>AP!AD135+TA!AD135+AN!AD135+AT!AD135+CO!AD135+VA!AD135+OH!AD135+MA!AD135+BI!AD135+AR!AD135+LR!AD135+LL!AD135+AY!AD135+MG!AD135+RM!AD135</f>
        <v>0</v>
      </c>
      <c r="AE135" s="19">
        <v>0</v>
      </c>
      <c r="AF135" s="19">
        <v>0</v>
      </c>
      <c r="AG135" s="19">
        <v>0</v>
      </c>
      <c r="AH135" s="19">
        <v>0</v>
      </c>
      <c r="AI135" s="24">
        <f>AP!AI135+TA!AI135+AN!AI135+AT!AI135+CO!AI135+VA!AI135+OH!AI135+MA!AI135+ÑU!AI135+BI!AI135+AR!AI135+LR!AI135+LL!AI135+AY!AI135+MG!AI135+RM!AI135</f>
        <v>0</v>
      </c>
      <c r="AJ135" s="24">
        <f t="shared" si="94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18">
        <f>AP!D136+TA!D136+AN!D136+AT!D136+CO!D136+VA!D136+OH!D136+MA!D136+BI!D136+AR!D136+LR!D136+LL!D136+AY!D136+MG!D136+RM!D136</f>
        <v>0</v>
      </c>
      <c r="E136" s="18">
        <f>AP!E136+TA!E136+AN!E136+AT!E136+CO!E136+VA!E136+OH!E136+MA!E136+BI!E136+AR!E136+LR!E136+LL!E136+AY!E136+MG!E136+RM!E136</f>
        <v>0</v>
      </c>
      <c r="F136" s="18">
        <f>AP!F136+TA!F136+AN!F136+AT!F136+CO!F136+VA!F136+OH!F136+MA!F136+BI!F136+AR!F136+LR!F136+LL!F136+AY!F136+MG!F136+RM!F136</f>
        <v>0</v>
      </c>
      <c r="G136" s="18">
        <f>AP!G136+TA!G136+AN!G136+AT!G136+CO!G136+VA!G136+OH!G136+MA!G136+BI!G136+AR!G136+LR!G136+LL!G136+AY!G136+MG!G136+RM!G136</f>
        <v>0</v>
      </c>
      <c r="H136" s="18">
        <f>AP!H136+TA!H136+AN!H136+AT!H136+CO!H136+VA!H136+OH!H136+MA!H136+BI!H136+AR!H136+LR!H136+LL!H136+AY!H136+MG!H136+RM!H136</f>
        <v>0</v>
      </c>
      <c r="I136" s="18">
        <f>AP!I136+TA!I136+AN!I136+AT!I136+CO!I136+VA!I136+OH!I136+MA!I136+BI!I136+AR!I136+LR!I136+LL!I136+AY!I136+MG!I136+RM!I136</f>
        <v>0</v>
      </c>
      <c r="J136" s="18">
        <f>AP!J136+TA!J136+AN!J136+AT!J136+CO!J136+VA!J136+OH!J136+MA!J136+BI!J136+AR!J136+LR!J136+LL!J136+AY!J136+MG!J136+RM!J136</f>
        <v>0</v>
      </c>
      <c r="K136" s="18">
        <f>AP!K136+TA!K136+AN!K136+AT!K136+CO!K136+VA!K136+OH!K136+MA!K136+BI!K136+AR!K136+LR!K136+LL!K136+AY!K136+MG!K136+RM!K136</f>
        <v>0</v>
      </c>
      <c r="L136" s="18">
        <f>AP!L136+TA!L136+AN!L136+AT!L136+CO!L136+VA!L136+OH!L136+MA!L136+BI!L136+AR!L136+LR!L136+LL!L136+AY!L136+MG!L136+RM!L136</f>
        <v>0</v>
      </c>
      <c r="M136" s="18">
        <f>AP!M136+TA!M136+AN!M136+AT!M136+CO!M136+VA!M136+OH!M136+MA!M136+BI!M136+AR!M136+LR!M136+LL!M136+AY!M136+MG!M136+RM!M136</f>
        <v>0</v>
      </c>
      <c r="N136" s="18">
        <f>AP!N136+TA!N136+AN!N136+AT!N136+CO!N136+VA!N136+OH!N136+MA!N136+BI!N136+AR!N136+LR!N136+LL!N136+AY!N136+MG!N136+RM!N136</f>
        <v>0</v>
      </c>
      <c r="O136" s="18">
        <f>AP!O136+TA!O136+AN!O136+AT!O136+CO!O136+VA!O136+OH!O136+MA!O136+BI!O136+AR!O136+LR!O136+LL!O136+AY!O136+MG!O136+RM!O136</f>
        <v>0</v>
      </c>
      <c r="P136" s="18">
        <f>AP!P136+TA!P136+AN!P136+AT!P136+CO!P136+VA!P136+OH!P136+MA!P136+BI!P136+AR!P136+LR!P136+LL!P136+AY!P136+MG!P136+RM!P136</f>
        <v>0</v>
      </c>
      <c r="Q136" s="18">
        <f>AP!Q136+TA!Q136+AN!Q136+AT!Q136+CO!Q136+VA!Q136+OH!Q136+MA!Q136+BI!Q136+AR!Q136+LR!Q136+LL!Q136+AY!Q136+MG!Q136+RM!Q136</f>
        <v>0</v>
      </c>
      <c r="R136" s="18">
        <f>AP!R136+TA!R136+AN!R136+AT!R136+CO!R136+VA!R136+OH!R136+MA!R136+BI!R136+AR!R136+LR!R136+LL!R136+AY!R136+MG!R136+RM!R136</f>
        <v>0</v>
      </c>
      <c r="S136" s="18">
        <f>AP!S136+TA!S136+AN!S136+AT!S136+CO!S136+VA!S136+OH!S136+MA!S136+BI!S136+AR!S136+LR!S136+LL!S136+AY!S136+MG!S136+RM!S136</f>
        <v>0</v>
      </c>
      <c r="T136" s="18">
        <f>AP!T136+TA!T136+AN!T136+AT!T136+CO!T136+VA!T136+OH!T136+MA!T136+BI!T136+AR!T136+LR!T136+LL!T136+AY!T136+MG!T136+RM!T136</f>
        <v>0</v>
      </c>
      <c r="U136" s="18">
        <f>AP!U136+TA!U136+AN!U136+AT!U136+CO!U136+VA!U136+OH!U136+MA!U136+BI!U136+AR!U136+LR!U136+LL!U136+AY!U136+MG!U136+RM!U136</f>
        <v>0</v>
      </c>
      <c r="V136" s="18">
        <f>AP!V136+TA!V136+AN!V136+AT!V136+CO!V136+VA!V136+OH!V136+MA!V136+BI!V136+AR!V136+LR!V136+LL!V136+AY!V136+MG!V136+RM!V136</f>
        <v>0</v>
      </c>
      <c r="W136" s="18">
        <f>AP!W136+TA!W136+AN!W136+AT!W136+CO!W136+VA!W136+OH!W136+MA!W136+BI!W136+AR!W136+LR!W136+LL!W136+AY!W136+MG!W136+RM!W136</f>
        <v>0</v>
      </c>
      <c r="X136" s="18">
        <f>AP!X136+TA!X136+AN!X136+AT!X136+CO!X136+VA!X136+OH!X136+MA!X136+BI!X136+AR!X136+LR!X136+LL!X136+AY!X136+MG!X136+RM!X136</f>
        <v>0</v>
      </c>
      <c r="Y136" s="18">
        <f>AP!Y136+TA!Y136+AN!Y136+AT!Y136+CO!Y136+VA!Y136+OH!Y136+MA!Y136+BI!Y136+AR!Y136+LR!Y136+LL!Y136+AY!Y136+MG!Y136+RM!Y136</f>
        <v>147</v>
      </c>
      <c r="Z136" s="18">
        <f>AP!Z136+TA!Z136+AN!Z136+AT!Z136+CO!Z136+VA!Z136+OH!Z136+MA!Z136+BI!Z136+AR!Z136+LR!Z136+LL!Z136+AY!Z136+MG!Z136+RM!Z136</f>
        <v>386</v>
      </c>
      <c r="AA136" s="18">
        <f>AP!AA136+TA!AA136+AN!AA136+AT!AA136+CO!AA136+VA!AA136+OH!AA136+MA!AA136+BI!AA136+AR!AA136+LR!AA136+LL!AA136+AY!AA136+MG!AA136+RM!AA136</f>
        <v>0</v>
      </c>
      <c r="AB136" s="18">
        <f>AP!AB136+TA!AB136+AN!AB136+AT!AB136+CO!AB136+VA!AB136+OH!AB136+MA!AB136+BI!AB136+AR!AB136+LR!AB136+LL!AB136+AY!AB136+MG!AB136+RM!AB136</f>
        <v>1347</v>
      </c>
      <c r="AC136" s="18">
        <f>AP!AC136+TA!AC136+AN!AC136+AT!AC136+CO!AC136+VA!AC136+OH!AC136+MA!AC136+BI!AC136+AR!AC136+LR!AC136+LL!AC136+AY!AC136+MG!AC136+RM!AC136</f>
        <v>1581</v>
      </c>
      <c r="AD136" s="18">
        <f>AP!AD136+TA!AD136+AN!AD136+AT!AD136+CO!AD136+VA!AD136+OH!AD136+MA!AD136+BI!AD136+AR!AD136+LR!AD136+LL!AD136+AY!AD136+MG!AD136+RM!AD136</f>
        <v>1393</v>
      </c>
      <c r="AE136" s="18">
        <v>1414</v>
      </c>
      <c r="AF136" s="18">
        <v>0</v>
      </c>
      <c r="AG136" s="18">
        <v>0</v>
      </c>
      <c r="AH136" s="18">
        <v>0</v>
      </c>
      <c r="AI136" s="23">
        <f>AP!AI136+TA!AI136+AN!AI136+AT!AI136+CO!AI136+VA!AI136+OH!AI136+MA!AI136+ÑU!AI136+BI!AI136+AR!AI136+LR!AI136+LL!AI136+AY!AI136+MG!AI136+RM!AI136</f>
        <v>0</v>
      </c>
      <c r="AJ136" s="23">
        <f t="shared" si="94"/>
        <v>6268</v>
      </c>
    </row>
    <row r="137" spans="1:36" ht="12.75" customHeight="1" x14ac:dyDescent="0.2">
      <c r="A137" s="158"/>
      <c r="B137" s="148"/>
      <c r="C137" s="11" t="s">
        <v>3</v>
      </c>
      <c r="D137" s="19">
        <f>AP!D137+TA!D137+AN!D137+AT!D137+CO!D137+VA!D137+OH!D137+MA!D137+BI!D137+AR!D137+LR!D137+LL!D137+AY!D137+MG!D137+RM!D137</f>
        <v>0</v>
      </c>
      <c r="E137" s="19">
        <f>AP!E137+TA!E137+AN!E137+AT!E137+CO!E137+VA!E137+OH!E137+MA!E137+BI!E137+AR!E137+LR!E137+LL!E137+AY!E137+MG!E137+RM!E137</f>
        <v>0</v>
      </c>
      <c r="F137" s="19">
        <f>AP!F137+TA!F137+AN!F137+AT!F137+CO!F137+VA!F137+OH!F137+MA!F137+BI!F137+AR!F137+LR!F137+LL!F137+AY!F137+MG!F137+RM!F137</f>
        <v>0</v>
      </c>
      <c r="G137" s="19">
        <f>AP!G137+TA!G137+AN!G137+AT!G137+CO!G137+VA!G137+OH!G137+MA!G137+BI!G137+AR!G137+LR!G137+LL!G137+AY!G137+MG!G137+RM!G137</f>
        <v>0</v>
      </c>
      <c r="H137" s="19">
        <f>AP!H137+TA!H137+AN!H137+AT!H137+CO!H137+VA!H137+OH!H137+MA!H137+BI!H137+AR!H137+LR!H137+LL!H137+AY!H137+MG!H137+RM!H137</f>
        <v>0</v>
      </c>
      <c r="I137" s="19">
        <f>AP!I137+TA!I137+AN!I137+AT!I137+CO!I137+VA!I137+OH!I137+MA!I137+BI!I137+AR!I137+LR!I137+LL!I137+AY!I137+MG!I137+RM!I137</f>
        <v>0</v>
      </c>
      <c r="J137" s="19">
        <f>AP!J137+TA!J137+AN!J137+AT!J137+CO!J137+VA!J137+OH!J137+MA!J137+BI!J137+AR!J137+LR!J137+LL!J137+AY!J137+MG!J137+RM!J137</f>
        <v>0</v>
      </c>
      <c r="K137" s="19">
        <f>AP!K137+TA!K137+AN!K137+AT!K137+CO!K137+VA!K137+OH!K137+MA!K137+BI!K137+AR!K137+LR!K137+LL!K137+AY!K137+MG!K137+RM!K137</f>
        <v>0</v>
      </c>
      <c r="L137" s="19">
        <f>AP!L137+TA!L137+AN!L137+AT!L137+CO!L137+VA!L137+OH!L137+MA!L137+BI!L137+AR!L137+LR!L137+LL!L137+AY!L137+MG!L137+RM!L137</f>
        <v>0</v>
      </c>
      <c r="M137" s="19">
        <f>AP!M137+TA!M137+AN!M137+AT!M137+CO!M137+VA!M137+OH!M137+MA!M137+BI!M137+AR!M137+LR!M137+LL!M137+AY!M137+MG!M137+RM!M137</f>
        <v>0</v>
      </c>
      <c r="N137" s="19">
        <f>AP!N137+TA!N137+AN!N137+AT!N137+CO!N137+VA!N137+OH!N137+MA!N137+BI!N137+AR!N137+LR!N137+LL!N137+AY!N137+MG!N137+RM!N137</f>
        <v>0</v>
      </c>
      <c r="O137" s="19">
        <f>AP!O137+TA!O137+AN!O137+AT!O137+CO!O137+VA!O137+OH!O137+MA!O137+BI!O137+AR!O137+LR!O137+LL!O137+AY!O137+MG!O137+RM!O137</f>
        <v>0</v>
      </c>
      <c r="P137" s="19">
        <f>AP!P137+TA!P137+AN!P137+AT!P137+CO!P137+VA!P137+OH!P137+MA!P137+BI!P137+AR!P137+LR!P137+LL!P137+AY!P137+MG!P137+RM!P137</f>
        <v>0</v>
      </c>
      <c r="Q137" s="19">
        <f>AP!Q137+TA!Q137+AN!Q137+AT!Q137+CO!Q137+VA!Q137+OH!Q137+MA!Q137+BI!Q137+AR!Q137+LR!Q137+LL!Q137+AY!Q137+MG!Q137+RM!Q137</f>
        <v>0</v>
      </c>
      <c r="R137" s="19">
        <f>AP!R137+TA!R137+AN!R137+AT!R137+CO!R137+VA!R137+OH!R137+MA!R137+BI!R137+AR!R137+LR!R137+LL!R137+AY!R137+MG!R137+RM!R137</f>
        <v>0</v>
      </c>
      <c r="S137" s="19">
        <f>AP!S137+TA!S137+AN!S137+AT!S137+CO!S137+VA!S137+OH!S137+MA!S137+BI!S137+AR!S137+LR!S137+LL!S137+AY!S137+MG!S137+RM!S137</f>
        <v>0</v>
      </c>
      <c r="T137" s="19">
        <f>AP!T137+TA!T137+AN!T137+AT!T137+CO!T137+VA!T137+OH!T137+MA!T137+BI!T137+AR!T137+LR!T137+LL!T137+AY!T137+MG!T137+RM!T137</f>
        <v>0</v>
      </c>
      <c r="U137" s="19">
        <f>AP!U137+TA!U137+AN!U137+AT!U137+CO!U137+VA!U137+OH!U137+MA!U137+BI!U137+AR!U137+LR!U137+LL!U137+AY!U137+MG!U137+RM!U137</f>
        <v>0</v>
      </c>
      <c r="V137" s="19">
        <f>AP!V137+TA!V137+AN!V137+AT!V137+CO!V137+VA!V137+OH!V137+MA!V137+BI!V137+AR!V137+LR!V137+LL!V137+AY!V137+MG!V137+RM!V137</f>
        <v>0</v>
      </c>
      <c r="W137" s="19">
        <f>AP!W137+TA!W137+AN!W137+AT!W137+CO!W137+VA!W137+OH!W137+MA!W137+BI!W137+AR!W137+LR!W137+LL!W137+AY!W137+MG!W137+RM!W137</f>
        <v>0</v>
      </c>
      <c r="X137" s="19">
        <f>AP!X137+TA!X137+AN!X137+AT!X137+CO!X137+VA!X137+OH!X137+MA!X137+BI!X137+AR!X137+LR!X137+LL!X137+AY!X137+MG!X137+RM!X137</f>
        <v>0</v>
      </c>
      <c r="Y137" s="19">
        <f>AP!Y137+TA!Y137+AN!Y137+AT!Y137+CO!Y137+VA!Y137+OH!Y137+MA!Y137+BI!Y137+AR!Y137+LR!Y137+LL!Y137+AY!Y137+MG!Y137+RM!Y137</f>
        <v>50630</v>
      </c>
      <c r="Z137" s="19">
        <f>AP!Z137+TA!Z137+AN!Z137+AT!Z137+CO!Z137+VA!Z137+OH!Z137+MA!Z137+BI!Z137+AR!Z137+LR!Z137+LL!Z137+AY!Z137+MG!Z137+RM!Z137</f>
        <v>107840</v>
      </c>
      <c r="AA137" s="19">
        <f>AP!AA137+TA!AA137+AN!AA137+AT!AA137+CO!AA137+VA!AA137+OH!AA137+MA!AA137+BI!AA137+AR!AA137+LR!AA137+LL!AA137+AY!AA137+MG!AA137+RM!AA137</f>
        <v>0</v>
      </c>
      <c r="AB137" s="19">
        <f>AP!AB137+TA!AB137+AN!AB137+AT!AB137+CO!AB137+VA!AB137+OH!AB137+MA!AB137+BI!AB137+AR!AB137+LR!AB137+LL!AB137+AY!AB137+MG!AB137+RM!AB137</f>
        <v>1156900</v>
      </c>
      <c r="AC137" s="19">
        <f>AP!AC137+TA!AC137+AN!AC137+AT!AC137+CO!AC137+VA!AC137+OH!AC137+MA!AC137+BI!AC137+AR!AC137+LR!AC137+LL!AC137+AY!AC137+MG!AC137+RM!AC137</f>
        <v>1345200</v>
      </c>
      <c r="AD137" s="19">
        <f>AP!AD137+TA!AD137+AN!AD137+AT!AD137+CO!AD137+VA!AD137+OH!AD137+MA!AD137+BI!AD137+AR!AD137+LR!AD137+LL!AD137+AY!AD137+MG!AD137+RM!AD137</f>
        <v>1133800</v>
      </c>
      <c r="AE137" s="19">
        <v>1245895</v>
      </c>
      <c r="AF137" s="19">
        <v>0</v>
      </c>
      <c r="AG137" s="19">
        <v>0</v>
      </c>
      <c r="AH137" s="19">
        <v>0</v>
      </c>
      <c r="AI137" s="24">
        <f>AP!AI137+TA!AI137+AN!AI137+AT!AI137+CO!AI137+VA!AI137+OH!AI137+MA!AI137+ÑU!AI137+BI!AI137+AR!AI137+LR!AI137+LL!AI137+AY!AI137+MG!AI137+RM!AI137</f>
        <v>0</v>
      </c>
      <c r="AJ137" s="24">
        <f t="shared" si="94"/>
        <v>5040265</v>
      </c>
    </row>
    <row r="138" spans="1:36" ht="18.75" customHeight="1" x14ac:dyDescent="0.2">
      <c r="A138" s="158"/>
      <c r="B138" s="147" t="s">
        <v>71</v>
      </c>
      <c r="C138" s="10" t="s">
        <v>0</v>
      </c>
      <c r="D138" s="18">
        <f>AP!D138+TA!D138+AN!D138+AT!D138+CO!D138+VA!D138+OH!D138+MA!D138+BI!D138+AR!D138+LR!D138+LL!D138+AY!D138+MG!D138+RM!D138</f>
        <v>0</v>
      </c>
      <c r="E138" s="18">
        <f>AP!E138+TA!E138+AN!E138+AT!E138+CO!E138+VA!E138+OH!E138+MA!E138+BI!E138+AR!E138+LR!E138+LL!E138+AY!E138+MG!E138+RM!E138</f>
        <v>0</v>
      </c>
      <c r="F138" s="18">
        <f>AP!F138+TA!F138+AN!F138+AT!F138+CO!F138+VA!F138+OH!F138+MA!F138+BI!F138+AR!F138+LR!F138+LL!F138+AY!F138+MG!F138+RM!F138</f>
        <v>0</v>
      </c>
      <c r="G138" s="18">
        <f>AP!G138+TA!G138+AN!G138+AT!G138+CO!G138+VA!G138+OH!G138+MA!G138+BI!G138+AR!G138+LR!G138+LL!G138+AY!G138+MG!G138+RM!G138</f>
        <v>0</v>
      </c>
      <c r="H138" s="18">
        <f>AP!H138+TA!H138+AN!H138+AT!H138+CO!H138+VA!H138+OH!H138+MA!H138+BI!H138+AR!H138+LR!H138+LL!H138+AY!H138+MG!H138+RM!H138</f>
        <v>0</v>
      </c>
      <c r="I138" s="18">
        <f>AP!I138+TA!I138+AN!I138+AT!I138+CO!I138+VA!I138+OH!I138+MA!I138+BI!I138+AR!I138+LR!I138+LL!I138+AY!I138+MG!I138+RM!I138</f>
        <v>0</v>
      </c>
      <c r="J138" s="18">
        <f>AP!J138+TA!J138+AN!J138+AT!J138+CO!J138+VA!J138+OH!J138+MA!J138+BI!J138+AR!J138+LR!J138+LL!J138+AY!J138+MG!J138+RM!J138</f>
        <v>0</v>
      </c>
      <c r="K138" s="18">
        <f>AP!K138+TA!K138+AN!K138+AT!K138+CO!K138+VA!K138+OH!K138+MA!K138+BI!K138+AR!K138+LR!K138+LL!K138+AY!K138+MG!K138+RM!K138</f>
        <v>0</v>
      </c>
      <c r="L138" s="18">
        <f>AP!L138+TA!L138+AN!L138+AT!L138+CO!L138+VA!L138+OH!L138+MA!L138+BI!L138+AR!L138+LR!L138+LL!L138+AY!L138+MG!L138+RM!L138</f>
        <v>0</v>
      </c>
      <c r="M138" s="18">
        <f>AP!M138+TA!M138+AN!M138+AT!M138+CO!M138+VA!M138+OH!M138+MA!M138+BI!M138+AR!M138+LR!M138+LL!M138+AY!M138+MG!M138+RM!M138</f>
        <v>0</v>
      </c>
      <c r="N138" s="18">
        <f>AP!N138+TA!N138+AN!N138+AT!N138+CO!N138+VA!N138+OH!N138+MA!N138+BI!N138+AR!N138+LR!N138+LL!N138+AY!N138+MG!N138+RM!N138</f>
        <v>0</v>
      </c>
      <c r="O138" s="18">
        <f>AP!O138+TA!O138+AN!O138+AT!O138+CO!O138+VA!O138+OH!O138+MA!O138+BI!O138+AR!O138+LR!O138+LL!O138+AY!O138+MG!O138+RM!O138</f>
        <v>0</v>
      </c>
      <c r="P138" s="18">
        <f>AP!P138+TA!P138+AN!P138+AT!P138+CO!P138+VA!P138+OH!P138+MA!P138+BI!P138+AR!P138+LR!P138+LL!P138+AY!P138+MG!P138+RM!P138</f>
        <v>0</v>
      </c>
      <c r="Q138" s="18">
        <f>AP!Q138+TA!Q138+AN!Q138+AT!Q138+CO!Q138+VA!Q138+OH!Q138+MA!Q138+BI!Q138+AR!Q138+LR!Q138+LL!Q138+AY!Q138+MG!Q138+RM!Q138</f>
        <v>0</v>
      </c>
      <c r="R138" s="18">
        <f>AP!R138+TA!R138+AN!R138+AT!R138+CO!R138+VA!R138+OH!R138+MA!R138+BI!R138+AR!R138+LR!R138+LL!R138+AY!R138+MG!R138+RM!R138</f>
        <v>0</v>
      </c>
      <c r="S138" s="18">
        <f>AP!S138+TA!S138+AN!S138+AT!S138+CO!S138+VA!S138+OH!S138+MA!S138+BI!S138+AR!S138+LR!S138+LL!S138+AY!S138+MG!S138+RM!S138</f>
        <v>0</v>
      </c>
      <c r="T138" s="18">
        <f>AP!T138+TA!T138+AN!T138+AT!T138+CO!T138+VA!T138+OH!T138+MA!T138+BI!T138+AR!T138+LR!T138+LL!T138+AY!T138+MG!T138+RM!T138</f>
        <v>0</v>
      </c>
      <c r="U138" s="18">
        <f>AP!U138+TA!U138+AN!U138+AT!U138+CO!U138+VA!U138+OH!U138+MA!U138+BI!U138+AR!U138+LR!U138+LL!U138+AY!U138+MG!U138+RM!U138</f>
        <v>0</v>
      </c>
      <c r="V138" s="18">
        <f>AP!V138+TA!V138+AN!V138+AT!V138+CO!V138+VA!V138+OH!V138+MA!V138+BI!V138+AR!V138+LR!V138+LL!V138+AY!V138+MG!V138+RM!V138</f>
        <v>0</v>
      </c>
      <c r="W138" s="18">
        <f>AP!W138+TA!W138+AN!W138+AT!W138+CO!W138+VA!W138+OH!W138+MA!W138+BI!W138+AR!W138+LR!W138+LL!W138+AY!W138+MG!W138+RM!W138</f>
        <v>0</v>
      </c>
      <c r="X138" s="18">
        <f>AP!X138+TA!X138+AN!X138+AT!X138+CO!X138+VA!X138+OH!X138+MA!X138+BI!X138+AR!X138+LR!X138+LL!X138+AY!X138+MG!X138+RM!X138</f>
        <v>0</v>
      </c>
      <c r="Y138" s="18">
        <f>AP!Y138+TA!Y138+AN!Y138+AT!Y138+CO!Y138+VA!Y138+OH!Y138+MA!Y138+BI!Y138+AR!Y138+LR!Y138+LL!Y138+AY!Y138+MG!Y138+RM!Y138</f>
        <v>0</v>
      </c>
      <c r="Z138" s="18">
        <f>AP!Z138+TA!Z138+AN!Z138+AT!Z138+CO!Z138+VA!Z138+OH!Z138+MA!Z138+BI!Z138+AR!Z138+LR!Z138+LL!Z138+AY!Z138+MG!Z138+RM!Z138</f>
        <v>0</v>
      </c>
      <c r="AA138" s="18">
        <f>AP!AA138+TA!AA138+AN!AA138+AT!AA138+CO!AA138+VA!AA138+OH!AA138+MA!AA138+BI!AA138+AR!AA138+LR!AA138+LL!AA138+AY!AA138+MG!AA138+RM!AA138</f>
        <v>0</v>
      </c>
      <c r="AB138" s="18">
        <f>AP!AB138+TA!AB138+AN!AB138+AT!AB138+CO!AB138+VA!AB138+OH!AB138+MA!AB138+BI!AB138+AR!AB138+LR!AB138+LL!AB138+AY!AB138+MG!AB138+RM!AB138</f>
        <v>0</v>
      </c>
      <c r="AC138" s="18">
        <f>AP!AC138+TA!AC138+AN!AC138+AT!AC138+CO!AC138+VA!AC138+OH!AC138+MA!AC138+BI!AC138+AR!AC138+LR!AC138+LL!AC138+AY!AC138+MG!AC138+RM!AC138</f>
        <v>0</v>
      </c>
      <c r="AD138" s="18">
        <f>AP!AD138+TA!AD138+AN!AD138+AT!AD138+CO!AD138+VA!AD138+OH!AD138+MA!AD138+BI!AD138+AR!AD138+LR!AD138+LL!AD138+AY!AD138+MG!AD138+RM!AD138</f>
        <v>0</v>
      </c>
      <c r="AE138" s="18">
        <v>0</v>
      </c>
      <c r="AF138" s="18">
        <v>0</v>
      </c>
      <c r="AG138" s="18">
        <v>0</v>
      </c>
      <c r="AH138" s="18">
        <v>0</v>
      </c>
      <c r="AI138" s="23">
        <f>AP!AI138+TA!AI138+AN!AI138+AT!AI138+CO!AI138+VA!AI138+OH!AI138+MA!AI138+ÑU!AI138+BI!AI138+AR!AI138+LR!AI138+LL!AI138+AY!AI138+MG!AI138+RM!AI138</f>
        <v>0</v>
      </c>
      <c r="AJ138" s="23">
        <f t="shared" si="94"/>
        <v>0</v>
      </c>
    </row>
    <row r="139" spans="1:36" ht="18.75" customHeight="1" x14ac:dyDescent="0.2">
      <c r="A139" s="158"/>
      <c r="B139" s="148"/>
      <c r="C139" s="11" t="s">
        <v>3</v>
      </c>
      <c r="D139" s="19">
        <f>AP!D139+TA!D139+AN!D139+AT!D139+CO!D139+VA!D139+OH!D139+MA!D139+BI!D139+AR!D139+LR!D139+LL!D139+AY!D139+MG!D139+RM!D139</f>
        <v>0</v>
      </c>
      <c r="E139" s="19">
        <f>AP!E139+TA!E139+AN!E139+AT!E139+CO!E139+VA!E139+OH!E139+MA!E139+BI!E139+AR!E139+LR!E139+LL!E139+AY!E139+MG!E139+RM!E139</f>
        <v>0</v>
      </c>
      <c r="F139" s="19">
        <f>AP!F139+TA!F139+AN!F139+AT!F139+CO!F139+VA!F139+OH!F139+MA!F139+BI!F139+AR!F139+LR!F139+LL!F139+AY!F139+MG!F139+RM!F139</f>
        <v>0</v>
      </c>
      <c r="G139" s="19">
        <f>AP!G139+TA!G139+AN!G139+AT!G139+CO!G139+VA!G139+OH!G139+MA!G139+BI!G139+AR!G139+LR!G139+LL!G139+AY!G139+MG!G139+RM!G139</f>
        <v>0</v>
      </c>
      <c r="H139" s="19">
        <f>AP!H139+TA!H139+AN!H139+AT!H139+CO!H139+VA!H139+OH!H139+MA!H139+BI!H139+AR!H139+LR!H139+LL!H139+AY!H139+MG!H139+RM!H139</f>
        <v>0</v>
      </c>
      <c r="I139" s="19">
        <f>AP!I139+TA!I139+AN!I139+AT!I139+CO!I139+VA!I139+OH!I139+MA!I139+BI!I139+AR!I139+LR!I139+LL!I139+AY!I139+MG!I139+RM!I139</f>
        <v>0</v>
      </c>
      <c r="J139" s="19">
        <f>AP!J139+TA!J139+AN!J139+AT!J139+CO!J139+VA!J139+OH!J139+MA!J139+BI!J139+AR!J139+LR!J139+LL!J139+AY!J139+MG!J139+RM!J139</f>
        <v>0</v>
      </c>
      <c r="K139" s="19">
        <f>AP!K139+TA!K139+AN!K139+AT!K139+CO!K139+VA!K139+OH!K139+MA!K139+BI!K139+AR!K139+LR!K139+LL!K139+AY!K139+MG!K139+RM!K139</f>
        <v>0</v>
      </c>
      <c r="L139" s="19">
        <f>AP!L139+TA!L139+AN!L139+AT!L139+CO!L139+VA!L139+OH!L139+MA!L139+BI!L139+AR!L139+LR!L139+LL!L139+AY!L139+MG!L139+RM!L139</f>
        <v>0</v>
      </c>
      <c r="M139" s="19">
        <f>AP!M139+TA!M139+AN!M139+AT!M139+CO!M139+VA!M139+OH!M139+MA!M139+BI!M139+AR!M139+LR!M139+LL!M139+AY!M139+MG!M139+RM!M139</f>
        <v>0</v>
      </c>
      <c r="N139" s="19">
        <f>AP!N139+TA!N139+AN!N139+AT!N139+CO!N139+VA!N139+OH!N139+MA!N139+BI!N139+AR!N139+LR!N139+LL!N139+AY!N139+MG!N139+RM!N139</f>
        <v>0</v>
      </c>
      <c r="O139" s="19">
        <f>AP!O139+TA!O139+AN!O139+AT!O139+CO!O139+VA!O139+OH!O139+MA!O139+BI!O139+AR!O139+LR!O139+LL!O139+AY!O139+MG!O139+RM!O139</f>
        <v>0</v>
      </c>
      <c r="P139" s="19">
        <f>AP!P139+TA!P139+AN!P139+AT!P139+CO!P139+VA!P139+OH!P139+MA!P139+BI!P139+AR!P139+LR!P139+LL!P139+AY!P139+MG!P139+RM!P139</f>
        <v>0</v>
      </c>
      <c r="Q139" s="19">
        <f>AP!Q139+TA!Q139+AN!Q139+AT!Q139+CO!Q139+VA!Q139+OH!Q139+MA!Q139+BI!Q139+AR!Q139+LR!Q139+LL!Q139+AY!Q139+MG!Q139+RM!Q139</f>
        <v>0</v>
      </c>
      <c r="R139" s="19">
        <f>AP!R139+TA!R139+AN!R139+AT!R139+CO!R139+VA!R139+OH!R139+MA!R139+BI!R139+AR!R139+LR!R139+LL!R139+AY!R139+MG!R139+RM!R139</f>
        <v>0</v>
      </c>
      <c r="S139" s="19">
        <f>AP!S139+TA!S139+AN!S139+AT!S139+CO!S139+VA!S139+OH!S139+MA!S139+BI!S139+AR!S139+LR!S139+LL!S139+AY!S139+MG!S139+RM!S139</f>
        <v>0</v>
      </c>
      <c r="T139" s="19">
        <f>AP!T139+TA!T139+AN!T139+AT!T139+CO!T139+VA!T139+OH!T139+MA!T139+BI!T139+AR!T139+LR!T139+LL!T139+AY!T139+MG!T139+RM!T139</f>
        <v>0</v>
      </c>
      <c r="U139" s="19">
        <f>AP!U139+TA!U139+AN!U139+AT!U139+CO!U139+VA!U139+OH!U139+MA!U139+BI!U139+AR!U139+LR!U139+LL!U139+AY!U139+MG!U139+RM!U139</f>
        <v>0</v>
      </c>
      <c r="V139" s="19">
        <f>AP!V139+TA!V139+AN!V139+AT!V139+CO!V139+VA!V139+OH!V139+MA!V139+BI!V139+AR!V139+LR!V139+LL!V139+AY!V139+MG!V139+RM!V139</f>
        <v>0</v>
      </c>
      <c r="W139" s="19">
        <f>AP!W139+TA!W139+AN!W139+AT!W139+CO!W139+VA!W139+OH!W139+MA!W139+BI!W139+AR!W139+LR!W139+LL!W139+AY!W139+MG!W139+RM!W139</f>
        <v>0</v>
      </c>
      <c r="X139" s="19">
        <f>AP!X139+TA!X139+AN!X139+AT!X139+CO!X139+VA!X139+OH!X139+MA!X139+BI!X139+AR!X139+LR!X139+LL!X139+AY!X139+MG!X139+RM!X139</f>
        <v>0</v>
      </c>
      <c r="Y139" s="19">
        <f>AP!Y139+TA!Y139+AN!Y139+AT!Y139+CO!Y139+VA!Y139+OH!Y139+MA!Y139+BI!Y139+AR!Y139+LR!Y139+LL!Y139+AY!Y139+MG!Y139+RM!Y139</f>
        <v>0</v>
      </c>
      <c r="Z139" s="19">
        <f>AP!Z139+TA!Z139+AN!Z139+AT!Z139+CO!Z139+VA!Z139+OH!Z139+MA!Z139+BI!Z139+AR!Z139+LR!Z139+LL!Z139+AY!Z139+MG!Z139+RM!Z139</f>
        <v>0</v>
      </c>
      <c r="AA139" s="19">
        <f>AP!AA139+TA!AA139+AN!AA139+AT!AA139+CO!AA139+VA!AA139+OH!AA139+MA!AA139+BI!AA139+AR!AA139+LR!AA139+LL!AA139+AY!AA139+MG!AA139+RM!AA139</f>
        <v>0</v>
      </c>
      <c r="AB139" s="19">
        <f>AP!AB139+TA!AB139+AN!AB139+AT!AB139+CO!AB139+VA!AB139+OH!AB139+MA!AB139+BI!AB139+AR!AB139+LR!AB139+LL!AB139+AY!AB139+MG!AB139+RM!AB139</f>
        <v>0</v>
      </c>
      <c r="AC139" s="19">
        <f>AP!AC139+TA!AC139+AN!AC139+AT!AC139+CO!AC139+VA!AC139+OH!AC139+MA!AC139+BI!AC139+AR!AC139+LR!AC139+LL!AC139+AY!AC139+MG!AC139+RM!AC139</f>
        <v>0</v>
      </c>
      <c r="AD139" s="19">
        <f>AP!AD139+TA!AD139+AN!AD139+AT!AD139+CO!AD139+VA!AD139+OH!AD139+MA!AD139+BI!AD139+AR!AD139+LR!AD139+LL!AD139+AY!AD139+MG!AD139+RM!AD139</f>
        <v>0</v>
      </c>
      <c r="AE139" s="19">
        <v>0</v>
      </c>
      <c r="AF139" s="19">
        <v>0</v>
      </c>
      <c r="AG139" s="19">
        <v>0</v>
      </c>
      <c r="AH139" s="19">
        <v>0</v>
      </c>
      <c r="AI139" s="24">
        <f>AP!AI139+TA!AI139+AN!AI139+AT!AI139+CO!AI139+VA!AI139+OH!AI139+MA!AI139+ÑU!AI139+BI!AI139+AR!AI139+LR!AI139+LL!AI139+AY!AI139+MG!AI139+RM!AI139</f>
        <v>0</v>
      </c>
      <c r="AJ139" s="24">
        <f t="shared" si="94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18">
        <f>AP!D140+TA!D140+AN!D140+AT!D140+CO!D140+VA!D140+OH!D140+MA!D140+BI!D140+AR!D140+LR!D140+LL!D140+AY!D140+MG!D140+RM!D140</f>
        <v>0</v>
      </c>
      <c r="E140" s="18">
        <f>AP!E140+TA!E140+AN!E140+AT!E140+CO!E140+VA!E140+OH!E140+MA!E140+BI!E140+AR!E140+LR!E140+LL!E140+AY!E140+MG!E140+RM!E140</f>
        <v>0</v>
      </c>
      <c r="F140" s="18">
        <f>AP!F140+TA!F140+AN!F140+AT!F140+CO!F140+VA!F140+OH!F140+MA!F140+BI!F140+AR!F140+LR!F140+LL!F140+AY!F140+MG!F140+RM!F140</f>
        <v>0</v>
      </c>
      <c r="G140" s="18">
        <f>AP!G140+TA!G140+AN!G140+AT!G140+CO!G140+VA!G140+OH!G140+MA!G140+BI!G140+AR!G140+LR!G140+LL!G140+AY!G140+MG!G140+RM!G140</f>
        <v>0</v>
      </c>
      <c r="H140" s="18">
        <f>AP!H140+TA!H140+AN!H140+AT!H140+CO!H140+VA!H140+OH!H140+MA!H140+BI!H140+AR!H140+LR!H140+LL!H140+AY!H140+MG!H140+RM!H140</f>
        <v>0</v>
      </c>
      <c r="I140" s="18">
        <f>AP!I140+TA!I140+AN!I140+AT!I140+CO!I140+VA!I140+OH!I140+MA!I140+BI!I140+AR!I140+LR!I140+LL!I140+AY!I140+MG!I140+RM!I140</f>
        <v>0</v>
      </c>
      <c r="J140" s="18">
        <f>AP!J140+TA!J140+AN!J140+AT!J140+CO!J140+VA!J140+OH!J140+MA!J140+BI!J140+AR!J140+LR!J140+LL!J140+AY!J140+MG!J140+RM!J140</f>
        <v>0</v>
      </c>
      <c r="K140" s="18">
        <f>AP!K140+TA!K140+AN!K140+AT!K140+CO!K140+VA!K140+OH!K140+MA!K140+BI!K140+AR!K140+LR!K140+LL!K140+AY!K140+MG!K140+RM!K140</f>
        <v>0</v>
      </c>
      <c r="L140" s="18">
        <f>AP!L140+TA!L140+AN!L140+AT!L140+CO!L140+VA!L140+OH!L140+MA!L140+BI!L140+AR!L140+LR!L140+LL!L140+AY!L140+MG!L140+RM!L140</f>
        <v>0</v>
      </c>
      <c r="M140" s="18">
        <f>AP!M140+TA!M140+AN!M140+AT!M140+CO!M140+VA!M140+OH!M140+MA!M140+BI!M140+AR!M140+LR!M140+LL!M140+AY!M140+MG!M140+RM!M140</f>
        <v>0</v>
      </c>
      <c r="N140" s="18">
        <f>AP!N140+TA!N140+AN!N140+AT!N140+CO!N140+VA!N140+OH!N140+MA!N140+BI!N140+AR!N140+LR!N140+LL!N140+AY!N140+MG!N140+RM!N140</f>
        <v>0</v>
      </c>
      <c r="O140" s="18">
        <f>AP!O140+TA!O140+AN!O140+AT!O140+CO!O140+VA!O140+OH!O140+MA!O140+BI!O140+AR!O140+LR!O140+LL!O140+AY!O140+MG!O140+RM!O140</f>
        <v>0</v>
      </c>
      <c r="P140" s="18">
        <f>AP!P140+TA!P140+AN!P140+AT!P140+CO!P140+VA!P140+OH!P140+MA!P140+BI!P140+AR!P140+LR!P140+LL!P140+AY!P140+MG!P140+RM!P140</f>
        <v>0</v>
      </c>
      <c r="Q140" s="18">
        <f>AP!Q140+TA!Q140+AN!Q140+AT!Q140+CO!Q140+VA!Q140+OH!Q140+MA!Q140+BI!Q140+AR!Q140+LR!Q140+LL!Q140+AY!Q140+MG!Q140+RM!Q140</f>
        <v>0</v>
      </c>
      <c r="R140" s="18">
        <f>AP!R140+TA!R140+AN!R140+AT!R140+CO!R140+VA!R140+OH!R140+MA!R140+BI!R140+AR!R140+LR!R140+LL!R140+AY!R140+MG!R140+RM!R140</f>
        <v>0</v>
      </c>
      <c r="S140" s="18">
        <f>AP!S140+TA!S140+AN!S140+AT!S140+CO!S140+VA!S140+OH!S140+MA!S140+BI!S140+AR!S140+LR!S140+LL!S140+AY!S140+MG!S140+RM!S140</f>
        <v>0</v>
      </c>
      <c r="T140" s="18">
        <f>AP!T140+TA!T140+AN!T140+AT!T140+CO!T140+VA!T140+OH!T140+MA!T140+BI!T140+AR!T140+LR!T140+LL!T140+AY!T140+MG!T140+RM!T140</f>
        <v>0</v>
      </c>
      <c r="U140" s="18">
        <f>AP!U140+TA!U140+AN!U140+AT!U140+CO!U140+VA!U140+OH!U140+MA!U140+BI!U140+AR!U140+LR!U140+LL!U140+AY!U140+MG!U140+RM!U140</f>
        <v>0</v>
      </c>
      <c r="V140" s="18">
        <f>AP!V140+TA!V140+AN!V140+AT!V140+CO!V140+VA!V140+OH!V140+MA!V140+BI!V140+AR!V140+LR!V140+LL!V140+AY!V140+MG!V140+RM!V140</f>
        <v>0</v>
      </c>
      <c r="W140" s="18">
        <f>AP!W140+TA!W140+AN!W140+AT!W140+CO!W140+VA!W140+OH!W140+MA!W140+BI!W140+AR!W140+LR!W140+LL!W140+AY!W140+MG!W140+RM!W140</f>
        <v>0</v>
      </c>
      <c r="X140" s="18">
        <f>AP!X140+TA!X140+AN!X140+AT!X140+CO!X140+VA!X140+OH!X140+MA!X140+BI!X140+AR!X140+LR!X140+LL!X140+AY!X140+MG!X140+RM!X140</f>
        <v>0</v>
      </c>
      <c r="Y140" s="18">
        <f>AP!Y140+TA!Y140+AN!Y140+AT!Y140+CO!Y140+VA!Y140+OH!Y140+MA!Y140+BI!Y140+AR!Y140+LR!Y140+LL!Y140+AY!Y140+MG!Y140+RM!Y140</f>
        <v>0</v>
      </c>
      <c r="Z140" s="18">
        <f>AP!Z140+TA!Z140+AN!Z140+AT!Z140+CO!Z140+VA!Z140+OH!Z140+MA!Z140+BI!Z140+AR!Z140+LR!Z140+LL!Z140+AY!Z140+MG!Z140+RM!Z140</f>
        <v>0</v>
      </c>
      <c r="AA140" s="18">
        <f>AP!AA140+TA!AA140+AN!AA140+AT!AA140+CO!AA140+VA!AA140+OH!AA140+MA!AA140+BI!AA140+AR!AA140+LR!AA140+LL!AA140+AY!AA140+MG!AA140+RM!AA140</f>
        <v>0</v>
      </c>
      <c r="AB140" s="18">
        <f>AP!AB140+TA!AB140+AN!AB140+AT!AB140+CO!AB140+VA!AB140+OH!AB140+MA!AB140+BI!AB140+AR!AB140+LR!AB140+LL!AB140+AY!AB140+MG!AB140+RM!AB140</f>
        <v>0</v>
      </c>
      <c r="AC140" s="18">
        <f>AP!AC140+TA!AC140+AN!AC140+AT!AC140+CO!AC140+VA!AC140+OH!AC140+MA!AC140+BI!AC140+AR!AC140+LR!AC140+LL!AC140+AY!AC140+MG!AC140+RM!AC140</f>
        <v>0</v>
      </c>
      <c r="AD140" s="18">
        <f>AP!AD140+TA!AD140+AN!AD140+AT!AD140+CO!AD140+VA!AD140+OH!AD140+MA!AD140+BI!AD140+AR!AD140+LR!AD140+LL!AD140+AY!AD140+MG!AD140+RM!AD140</f>
        <v>0</v>
      </c>
      <c r="AE140" s="18">
        <v>0</v>
      </c>
      <c r="AF140" s="18">
        <v>0</v>
      </c>
      <c r="AG140" s="18">
        <v>0</v>
      </c>
      <c r="AH140" s="18">
        <v>0</v>
      </c>
      <c r="AI140" s="23">
        <f>AP!AI140+TA!AI140+AN!AI140+AT!AI140+CO!AI140+VA!AI140+OH!AI140+MA!AI140+ÑU!AI140+BI!AI140+AR!AI140+LR!AI140+LL!AI140+AY!AI140+MG!AI140+RM!AI140</f>
        <v>0</v>
      </c>
      <c r="AJ140" s="23">
        <f t="shared" si="94"/>
        <v>0</v>
      </c>
    </row>
    <row r="141" spans="1:36" ht="12.75" customHeight="1" x14ac:dyDescent="0.2">
      <c r="A141" s="159"/>
      <c r="B141" s="148"/>
      <c r="C141" s="11" t="s">
        <v>3</v>
      </c>
      <c r="D141" s="19">
        <f>AP!D141+TA!D141+AN!D141+AT!D141+CO!D141+VA!D141+OH!D141+MA!D141+BI!D141+AR!D141+LR!D141+LL!D141+AY!D141+MG!D141+RM!D141</f>
        <v>0</v>
      </c>
      <c r="E141" s="19">
        <f>AP!E141+TA!E141+AN!E141+AT!E141+CO!E141+VA!E141+OH!E141+MA!E141+BI!E141+AR!E141+LR!E141+LL!E141+AY!E141+MG!E141+RM!E141</f>
        <v>0</v>
      </c>
      <c r="F141" s="19">
        <f>AP!F141+TA!F141+AN!F141+AT!F141+CO!F141+VA!F141+OH!F141+MA!F141+BI!F141+AR!F141+LR!F141+LL!F141+AY!F141+MG!F141+RM!F141</f>
        <v>0</v>
      </c>
      <c r="G141" s="19">
        <f>AP!G141+TA!G141+AN!G141+AT!G141+CO!G141+VA!G141+OH!G141+MA!G141+BI!G141+AR!G141+LR!G141+LL!G141+AY!G141+MG!G141+RM!G141</f>
        <v>0</v>
      </c>
      <c r="H141" s="19">
        <f>AP!H141+TA!H141+AN!H141+AT!H141+CO!H141+VA!H141+OH!H141+MA!H141+BI!H141+AR!H141+LR!H141+LL!H141+AY!H141+MG!H141+RM!H141</f>
        <v>0</v>
      </c>
      <c r="I141" s="19">
        <f>AP!I141+TA!I141+AN!I141+AT!I141+CO!I141+VA!I141+OH!I141+MA!I141+BI!I141+AR!I141+LR!I141+LL!I141+AY!I141+MG!I141+RM!I141</f>
        <v>0</v>
      </c>
      <c r="J141" s="19">
        <f>AP!J141+TA!J141+AN!J141+AT!J141+CO!J141+VA!J141+OH!J141+MA!J141+BI!J141+AR!J141+LR!J141+LL!J141+AY!J141+MG!J141+RM!J141</f>
        <v>0</v>
      </c>
      <c r="K141" s="19">
        <f>AP!K141+TA!K141+AN!K141+AT!K141+CO!K141+VA!K141+OH!K141+MA!K141+BI!K141+AR!K141+LR!K141+LL!K141+AY!K141+MG!K141+RM!K141</f>
        <v>0</v>
      </c>
      <c r="L141" s="19">
        <f>AP!L141+TA!L141+AN!L141+AT!L141+CO!L141+VA!L141+OH!L141+MA!L141+BI!L141+AR!L141+LR!L141+LL!L141+AY!L141+MG!L141+RM!L141</f>
        <v>0</v>
      </c>
      <c r="M141" s="19">
        <f>AP!M141+TA!M141+AN!M141+AT!M141+CO!M141+VA!M141+OH!M141+MA!M141+BI!M141+AR!M141+LR!M141+LL!M141+AY!M141+MG!M141+RM!M141</f>
        <v>0</v>
      </c>
      <c r="N141" s="19">
        <f>AP!N141+TA!N141+AN!N141+AT!N141+CO!N141+VA!N141+OH!N141+MA!N141+BI!N141+AR!N141+LR!N141+LL!N141+AY!N141+MG!N141+RM!N141</f>
        <v>0</v>
      </c>
      <c r="O141" s="19">
        <f>AP!O141+TA!O141+AN!O141+AT!O141+CO!O141+VA!O141+OH!O141+MA!O141+BI!O141+AR!O141+LR!O141+LL!O141+AY!O141+MG!O141+RM!O141</f>
        <v>0</v>
      </c>
      <c r="P141" s="19">
        <f>AP!P141+TA!P141+AN!P141+AT!P141+CO!P141+VA!P141+OH!P141+MA!P141+BI!P141+AR!P141+LR!P141+LL!P141+AY!P141+MG!P141+RM!P141</f>
        <v>0</v>
      </c>
      <c r="Q141" s="19">
        <f>AP!Q141+TA!Q141+AN!Q141+AT!Q141+CO!Q141+VA!Q141+OH!Q141+MA!Q141+BI!Q141+AR!Q141+LR!Q141+LL!Q141+AY!Q141+MG!Q141+RM!Q141</f>
        <v>0</v>
      </c>
      <c r="R141" s="19">
        <f>AP!R141+TA!R141+AN!R141+AT!R141+CO!R141+VA!R141+OH!R141+MA!R141+BI!R141+AR!R141+LR!R141+LL!R141+AY!R141+MG!R141+RM!R141</f>
        <v>0</v>
      </c>
      <c r="S141" s="19">
        <f>AP!S141+TA!S141+AN!S141+AT!S141+CO!S141+VA!S141+OH!S141+MA!S141+BI!S141+AR!S141+LR!S141+LL!S141+AY!S141+MG!S141+RM!S141</f>
        <v>0</v>
      </c>
      <c r="T141" s="19">
        <f>AP!T141+TA!T141+AN!T141+AT!T141+CO!T141+VA!T141+OH!T141+MA!T141+BI!T141+AR!T141+LR!T141+LL!T141+AY!T141+MG!T141+RM!T141</f>
        <v>0</v>
      </c>
      <c r="U141" s="19">
        <f>AP!U141+TA!U141+AN!U141+AT!U141+CO!U141+VA!U141+OH!U141+MA!U141+BI!U141+AR!U141+LR!U141+LL!U141+AY!U141+MG!U141+RM!U141</f>
        <v>0</v>
      </c>
      <c r="V141" s="19">
        <f>AP!V141+TA!V141+AN!V141+AT!V141+CO!V141+VA!V141+OH!V141+MA!V141+BI!V141+AR!V141+LR!V141+LL!V141+AY!V141+MG!V141+RM!V141</f>
        <v>0</v>
      </c>
      <c r="W141" s="19">
        <f>AP!W141+TA!W141+AN!W141+AT!W141+CO!W141+VA!W141+OH!W141+MA!W141+BI!W141+AR!W141+LR!W141+LL!W141+AY!W141+MG!W141+RM!W141</f>
        <v>0</v>
      </c>
      <c r="X141" s="19">
        <f>AP!X141+TA!X141+AN!X141+AT!X141+CO!X141+VA!X141+OH!X141+MA!X141+BI!X141+AR!X141+LR!X141+LL!X141+AY!X141+MG!X141+RM!X141</f>
        <v>0</v>
      </c>
      <c r="Y141" s="19">
        <f>AP!Y141+TA!Y141+AN!Y141+AT!Y141+CO!Y141+VA!Y141+OH!Y141+MA!Y141+BI!Y141+AR!Y141+LR!Y141+LL!Y141+AY!Y141+MG!Y141+RM!Y141</f>
        <v>0</v>
      </c>
      <c r="Z141" s="19">
        <f>AP!Z141+TA!Z141+AN!Z141+AT!Z141+CO!Z141+VA!Z141+OH!Z141+MA!Z141+BI!Z141+AR!Z141+LR!Z141+LL!Z141+AY!Z141+MG!Z141+RM!Z141</f>
        <v>0</v>
      </c>
      <c r="AA141" s="19">
        <f>AP!AA141+TA!AA141+AN!AA141+AT!AA141+CO!AA141+VA!AA141+OH!AA141+MA!AA141+BI!AA141+AR!AA141+LR!AA141+LL!AA141+AY!AA141+MG!AA141+RM!AA141</f>
        <v>0</v>
      </c>
      <c r="AB141" s="19">
        <f>AP!AB141+TA!AB141+AN!AB141+AT!AB141+CO!AB141+VA!AB141+OH!AB141+MA!AB141+BI!AB141+AR!AB141+LR!AB141+LL!AB141+AY!AB141+MG!AB141+RM!AB141</f>
        <v>0</v>
      </c>
      <c r="AC141" s="19">
        <f>AP!AC141+TA!AC141+AN!AC141+AT!AC141+CO!AC141+VA!AC141+OH!AC141+MA!AC141+BI!AC141+AR!AC141+LR!AC141+LL!AC141+AY!AC141+MG!AC141+RM!AC141</f>
        <v>0</v>
      </c>
      <c r="AD141" s="19">
        <f>AP!AD141+TA!AD141+AN!AD141+AT!AD141+CO!AD141+VA!AD141+OH!AD141+MA!AD141+BI!AD141+AR!AD141+LR!AD141+LL!AD141+AY!AD141+MG!AD141+RM!AD141</f>
        <v>0</v>
      </c>
      <c r="AE141" s="19">
        <v>0</v>
      </c>
      <c r="AF141" s="19">
        <v>0</v>
      </c>
      <c r="AG141" s="19">
        <v>0</v>
      </c>
      <c r="AH141" s="19">
        <v>0</v>
      </c>
      <c r="AI141" s="24">
        <f>AP!AI141+TA!AI141+AN!AI141+AT!AI141+CO!AI141+VA!AI141+OH!AI141+MA!AI141+ÑU!AI141+BI!AI141+AR!AI141+LR!AI141+LL!AI141+AY!AI141+MG!AI141+RM!AI141</f>
        <v>0</v>
      </c>
      <c r="AJ141" s="24">
        <f t="shared" si="94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18">
        <f>AP!D142+TA!D142+AN!D142+AT!D142+CO!D142+VA!D142+OH!D142+MA!D142+BI!D142+AR!D142+LR!D142+LL!D142+AY!D142+MG!D142+RM!D142</f>
        <v>0</v>
      </c>
      <c r="E142" s="18">
        <f>AP!E142+TA!E142+AN!E142+AT!E142+CO!E142+VA!E142+OH!E142+MA!E142+BI!E142+AR!E142+LR!E142+LL!E142+AY!E142+MG!E142+RM!E142</f>
        <v>0</v>
      </c>
      <c r="F142" s="18">
        <f>AP!F142+TA!F142+AN!F142+AT!F142+CO!F142+VA!F142+OH!F142+MA!F142+BI!F142+AR!F142+LR!F142+LL!F142+AY!F142+MG!F142+RM!F142</f>
        <v>0</v>
      </c>
      <c r="G142" s="18">
        <f>AP!G142+TA!G142+AN!G142+AT!G142+CO!G142+VA!G142+OH!G142+MA!G142+BI!G142+AR!G142+LR!G142+LL!G142+AY!G142+MG!G142+RM!G142</f>
        <v>0</v>
      </c>
      <c r="H142" s="18">
        <f>AP!H142+TA!H142+AN!H142+AT!H142+CO!H142+VA!H142+OH!H142+MA!H142+BI!H142+AR!H142+LR!H142+LL!H142+AY!H142+MG!H142+RM!H142</f>
        <v>0</v>
      </c>
      <c r="I142" s="18">
        <f>AP!I142+TA!I142+AN!I142+AT!I142+CO!I142+VA!I142+OH!I142+MA!I142+BI!I142+AR!I142+LR!I142+LL!I142+AY!I142+MG!I142+RM!I142</f>
        <v>0</v>
      </c>
      <c r="J142" s="18">
        <f>AP!J142+TA!J142+AN!J142+AT!J142+CO!J142+VA!J142+OH!J142+MA!J142+BI!J142+AR!J142+LR!J142+LL!J142+AY!J142+MG!J142+RM!J142</f>
        <v>0</v>
      </c>
      <c r="K142" s="18">
        <f>AP!K142+TA!K142+AN!K142+AT!K142+CO!K142+VA!K142+OH!K142+MA!K142+BI!K142+AR!K142+LR!K142+LL!K142+AY!K142+MG!K142+RM!K142</f>
        <v>0</v>
      </c>
      <c r="L142" s="18">
        <f>AP!L142+TA!L142+AN!L142+AT!L142+CO!L142+VA!L142+OH!L142+MA!L142+BI!L142+AR!L142+LR!L142+LL!L142+AY!L142+MG!L142+RM!L142</f>
        <v>0</v>
      </c>
      <c r="M142" s="18">
        <f>AP!M142+TA!M142+AN!M142+AT!M142+CO!M142+VA!M142+OH!M142+MA!M142+BI!M142+AR!M142+LR!M142+LL!M142+AY!M142+MG!M142+RM!M142</f>
        <v>0</v>
      </c>
      <c r="N142" s="18">
        <f>AP!N142+TA!N142+AN!N142+AT!N142+CO!N142+VA!N142+OH!N142+MA!N142+BI!N142+AR!N142+LR!N142+LL!N142+AY!N142+MG!N142+RM!N142</f>
        <v>0</v>
      </c>
      <c r="O142" s="18">
        <f>AP!O142+TA!O142+AN!O142+AT!O142+CO!O142+VA!O142+OH!O142+MA!O142+BI!O142+AR!O142+LR!O142+LL!O142+AY!O142+MG!O142+RM!O142</f>
        <v>0</v>
      </c>
      <c r="P142" s="18">
        <f>AP!P142+TA!P142+AN!P142+AT!P142+CO!P142+VA!P142+OH!P142+MA!P142+BI!P142+AR!P142+LR!P142+LL!P142+AY!P142+MG!P142+RM!P142</f>
        <v>0</v>
      </c>
      <c r="Q142" s="18">
        <f>AP!Q142+TA!Q142+AN!Q142+AT!Q142+CO!Q142+VA!Q142+OH!Q142+MA!Q142+BI!Q142+AR!Q142+LR!Q142+LL!Q142+AY!Q142+MG!Q142+RM!Q142</f>
        <v>0</v>
      </c>
      <c r="R142" s="18">
        <f>AP!R142+TA!R142+AN!R142+AT!R142+CO!R142+VA!R142+OH!R142+MA!R142+BI!R142+AR!R142+LR!R142+LL!R142+AY!R142+MG!R142+RM!R142</f>
        <v>0</v>
      </c>
      <c r="S142" s="18">
        <f>AP!S142+TA!S142+AN!S142+AT!S142+CO!S142+VA!S142+OH!S142+MA!S142+BI!S142+AR!S142+LR!S142+LL!S142+AY!S142+MG!S142+RM!S142</f>
        <v>0</v>
      </c>
      <c r="T142" s="18">
        <f>AP!T142+TA!T142+AN!T142+AT!T142+CO!T142+VA!T142+OH!T142+MA!T142+BI!T142+AR!T142+LR!T142+LL!T142+AY!T142+MG!T142+RM!T142</f>
        <v>0</v>
      </c>
      <c r="U142" s="18">
        <f>AP!U142+TA!U142+AN!U142+AT!U142+CO!U142+VA!U142+OH!U142+MA!U142+BI!U142+AR!U142+LR!U142+LL!U142+AY!U142+MG!U142+RM!U142</f>
        <v>0</v>
      </c>
      <c r="V142" s="18">
        <f>AP!V142+TA!V142+AN!V142+AT!V142+CO!V142+VA!V142+OH!V142+MA!V142+BI!V142+AR!V142+LR!V142+LL!V142+AY!V142+MG!V142+RM!V142</f>
        <v>0</v>
      </c>
      <c r="W142" s="18">
        <f>AP!W142+TA!W142+AN!W142+AT!W142+CO!W142+VA!W142+OH!W142+MA!W142+BI!W142+AR!W142+LR!W142+LL!W142+AY!W142+MG!W142+RM!W142</f>
        <v>0</v>
      </c>
      <c r="X142" s="18">
        <f>AP!X142+TA!X142+AN!X142+AT!X142+CO!X142+VA!X142+OH!X142+MA!X142+BI!X142+AR!X142+LR!X142+LL!X142+AY!X142+MG!X142+RM!X142</f>
        <v>73477</v>
      </c>
      <c r="Y142" s="18">
        <f>AP!Y142+TA!Y142+AN!Y142+AT!Y142+CO!Y142+VA!Y142+OH!Y142+MA!Y142+BI!Y142+AR!Y142+LR!Y142+LL!Y142+AY!Y142+MG!Y142+RM!Y142</f>
        <v>34418</v>
      </c>
      <c r="Z142" s="18">
        <f>AP!Z142+TA!Z142+AN!Z142+AT!Z142+CO!Z142+VA!Z142+OH!Z142+MA!Z142+BI!Z142+AR!Z142+LR!Z142+LL!Z142+AY!Z142+MG!Z142+RM!Z142</f>
        <v>6384</v>
      </c>
      <c r="AA142" s="18">
        <f>AP!AA142+TA!AA142+AN!AA142+AT!AA142+CO!AA142+VA!AA142+OH!AA142+MA!AA142+BI!AA142+AR!AA142+LR!AA142+LL!AA142+AY!AA142+MG!AA142+RM!AA142</f>
        <v>0</v>
      </c>
      <c r="AB142" s="18">
        <f>AP!AB142+TA!AB142+AN!AB142+AT!AB142+CO!AB142+VA!AB142+OH!AB142+MA!AB142+BI!AB142+AR!AB142+LR!AB142+LL!AB142+AY!AB142+MG!AB142+RM!AB142</f>
        <v>6249</v>
      </c>
      <c r="AC142" s="18">
        <f>AP!AC142+TA!AC142+AN!AC142+AT!AC142+CO!AC142+VA!AC142+OH!AC142+MA!AC142+BI!AC142+AR!AC142+LR!AC142+LL!AC142+AY!AC142+MG!AC142+RM!AC142</f>
        <v>16596</v>
      </c>
      <c r="AD142" s="18">
        <f>AP!AD142+TA!AD142+AN!AD142+AT!AD142+CO!AD142+VA!AD142+OH!AD142+MA!AD142+BI!AD142+AR!AD142+LR!AD142+LL!AD142+AY!AD142+MG!AD142+RM!AD142</f>
        <v>5120</v>
      </c>
      <c r="AE142" s="18">
        <v>2183</v>
      </c>
      <c r="AF142" s="18">
        <v>0</v>
      </c>
      <c r="AG142" s="18">
        <v>0</v>
      </c>
      <c r="AH142" s="18">
        <v>0</v>
      </c>
      <c r="AI142" s="23">
        <f>AP!AI142+TA!AI142+AN!AI142+AT!AI142+CO!AI142+VA!AI142+OH!AI142+MA!AI142+ÑU!AI142+BI!AI142+AR!AI142+LR!AI142+LL!AI142+AY!AI142+MG!AI142+RM!AI142</f>
        <v>0</v>
      </c>
      <c r="AJ142" s="23">
        <f t="shared" si="94"/>
        <v>144427</v>
      </c>
    </row>
    <row r="143" spans="1:36" ht="28.5" customHeight="1" x14ac:dyDescent="0.2">
      <c r="A143" s="158"/>
      <c r="B143" s="148"/>
      <c r="C143" s="11" t="s">
        <v>3</v>
      </c>
      <c r="D143" s="19">
        <f>AP!D143+TA!D143+AN!D143+AT!D143+CO!D143+VA!D143+OH!D143+MA!D143+BI!D143+AR!D143+LR!D143+LL!D143+AY!D143+MG!D143+RM!D143</f>
        <v>0</v>
      </c>
      <c r="E143" s="19">
        <f>AP!E143+TA!E143+AN!E143+AT!E143+CO!E143+VA!E143+OH!E143+MA!E143+BI!E143+AR!E143+LR!E143+LL!E143+AY!E143+MG!E143+RM!E143</f>
        <v>0</v>
      </c>
      <c r="F143" s="19">
        <f>AP!F143+TA!F143+AN!F143+AT!F143+CO!F143+VA!F143+OH!F143+MA!F143+BI!F143+AR!F143+LR!F143+LL!F143+AY!F143+MG!F143+RM!F143</f>
        <v>0</v>
      </c>
      <c r="G143" s="19">
        <f>AP!G143+TA!G143+AN!G143+AT!G143+CO!G143+VA!G143+OH!G143+MA!G143+BI!G143+AR!G143+LR!G143+LL!G143+AY!G143+MG!G143+RM!G143</f>
        <v>0</v>
      </c>
      <c r="H143" s="19">
        <f>AP!H143+TA!H143+AN!H143+AT!H143+CO!H143+VA!H143+OH!H143+MA!H143+BI!H143+AR!H143+LR!H143+LL!H143+AY!H143+MG!H143+RM!H143</f>
        <v>0</v>
      </c>
      <c r="I143" s="19">
        <f>AP!I143+TA!I143+AN!I143+AT!I143+CO!I143+VA!I143+OH!I143+MA!I143+BI!I143+AR!I143+LR!I143+LL!I143+AY!I143+MG!I143+RM!I143</f>
        <v>0</v>
      </c>
      <c r="J143" s="19">
        <f>AP!J143+TA!J143+AN!J143+AT!J143+CO!J143+VA!J143+OH!J143+MA!J143+BI!J143+AR!J143+LR!J143+LL!J143+AY!J143+MG!J143+RM!J143</f>
        <v>0</v>
      </c>
      <c r="K143" s="19">
        <f>AP!K143+TA!K143+AN!K143+AT!K143+CO!K143+VA!K143+OH!K143+MA!K143+BI!K143+AR!K143+LR!K143+LL!K143+AY!K143+MG!K143+RM!K143</f>
        <v>0</v>
      </c>
      <c r="L143" s="19">
        <f>AP!L143+TA!L143+AN!L143+AT!L143+CO!L143+VA!L143+OH!L143+MA!L143+BI!L143+AR!L143+LR!L143+LL!L143+AY!L143+MG!L143+RM!L143</f>
        <v>0</v>
      </c>
      <c r="M143" s="19">
        <f>AP!M143+TA!M143+AN!M143+AT!M143+CO!M143+VA!M143+OH!M143+MA!M143+BI!M143+AR!M143+LR!M143+LL!M143+AY!M143+MG!M143+RM!M143</f>
        <v>0</v>
      </c>
      <c r="N143" s="19">
        <f>AP!N143+TA!N143+AN!N143+AT!N143+CO!N143+VA!N143+OH!N143+MA!N143+BI!N143+AR!N143+LR!N143+LL!N143+AY!N143+MG!N143+RM!N143</f>
        <v>0</v>
      </c>
      <c r="O143" s="19">
        <f>AP!O143+TA!O143+AN!O143+AT!O143+CO!O143+VA!O143+OH!O143+MA!O143+BI!O143+AR!O143+LR!O143+LL!O143+AY!O143+MG!O143+RM!O143</f>
        <v>0</v>
      </c>
      <c r="P143" s="19">
        <f>AP!P143+TA!P143+AN!P143+AT!P143+CO!P143+VA!P143+OH!P143+MA!P143+BI!P143+AR!P143+LR!P143+LL!P143+AY!P143+MG!P143+RM!P143</f>
        <v>0</v>
      </c>
      <c r="Q143" s="19">
        <f>AP!Q143+TA!Q143+AN!Q143+AT!Q143+CO!Q143+VA!Q143+OH!Q143+MA!Q143+BI!Q143+AR!Q143+LR!Q143+LL!Q143+AY!Q143+MG!Q143+RM!Q143</f>
        <v>0</v>
      </c>
      <c r="R143" s="19">
        <f>AP!R143+TA!R143+AN!R143+AT!R143+CO!R143+VA!R143+OH!R143+MA!R143+BI!R143+AR!R143+LR!R143+LL!R143+AY!R143+MG!R143+RM!R143</f>
        <v>0</v>
      </c>
      <c r="S143" s="19">
        <f>AP!S143+TA!S143+AN!S143+AT!S143+CO!S143+VA!S143+OH!S143+MA!S143+BI!S143+AR!S143+LR!S143+LL!S143+AY!S143+MG!S143+RM!S143</f>
        <v>0</v>
      </c>
      <c r="T143" s="19">
        <f>AP!T143+TA!T143+AN!T143+AT!T143+CO!T143+VA!T143+OH!T143+MA!T143+BI!T143+AR!T143+LR!T143+LL!T143+AY!T143+MG!T143+RM!T143</f>
        <v>0</v>
      </c>
      <c r="U143" s="19">
        <f>AP!U143+TA!U143+AN!U143+AT!U143+CO!U143+VA!U143+OH!U143+MA!U143+BI!U143+AR!U143+LR!U143+LL!U143+AY!U143+MG!U143+RM!U143</f>
        <v>0</v>
      </c>
      <c r="V143" s="19">
        <f>AP!V143+TA!V143+AN!V143+AT!V143+CO!V143+VA!V143+OH!V143+MA!V143+BI!V143+AR!V143+LR!V143+LL!V143+AY!V143+MG!V143+RM!V143</f>
        <v>0</v>
      </c>
      <c r="W143" s="19">
        <f>AP!W143+TA!W143+AN!W143+AT!W143+CO!W143+VA!W143+OH!W143+MA!W143+BI!W143+AR!W143+LR!W143+LL!W143+AY!W143+MG!W143+RM!W143</f>
        <v>0</v>
      </c>
      <c r="X143" s="19">
        <f>AP!X143+TA!X143+AN!X143+AT!X143+CO!X143+VA!X143+OH!X143+MA!X143+BI!X143+AR!X143+LR!X143+LL!X143+AY!X143+MG!X143+RM!X143</f>
        <v>4453474</v>
      </c>
      <c r="Y143" s="19">
        <f>AP!Y143+TA!Y143+AN!Y143+AT!Y143+CO!Y143+VA!Y143+OH!Y143+MA!Y143+BI!Y143+AR!Y143+LR!Y143+LL!Y143+AY!Y143+MG!Y143+RM!Y143</f>
        <v>2691375</v>
      </c>
      <c r="Z143" s="19">
        <f>AP!Z143+TA!Z143+AN!Z143+AT!Z143+CO!Z143+VA!Z143+OH!Z143+MA!Z143+BI!Z143+AR!Z143+LR!Z143+LL!Z143+AY!Z143+MG!Z143+RM!Z143</f>
        <v>736858.80999999994</v>
      </c>
      <c r="AA143" s="19">
        <f>AP!AA143+TA!AA143+AN!AA143+AT!AA143+CO!AA143+VA!AA143+OH!AA143+MA!AA143+BI!AA143+AR!AA143+LR!AA143+LL!AA143+AY!AA143+MG!AA143+RM!AA143</f>
        <v>0</v>
      </c>
      <c r="AB143" s="19">
        <f>AP!AB143+TA!AB143+AN!AB143+AT!AB143+CO!AB143+VA!AB143+OH!AB143+MA!AB143+BI!AB143+AR!AB143+LR!AB143+LL!AB143+AY!AB143+MG!AB143+RM!AB143</f>
        <v>1027077.628</v>
      </c>
      <c r="AC143" s="19">
        <f>AP!AC143+TA!AC143+AN!AC143+AT!AC143+CO!AC143+VA!AC143+OH!AC143+MA!AC143+BI!AC143+AR!AC143+LR!AC143+LL!AC143+AY!AC143+MG!AC143+RM!AC143</f>
        <v>2541400.9699999997</v>
      </c>
      <c r="AD143" s="19">
        <f>AP!AD143+TA!AD143+AN!AD143+AT!AD143+CO!AD143+VA!AD143+OH!AD143+MA!AD143+BI!AD143+AR!AD143+LR!AD143+LL!AD143+AY!AD143+MG!AD143+RM!AD143</f>
        <v>944376.70000000007</v>
      </c>
      <c r="AE143" s="19">
        <v>522019.02</v>
      </c>
      <c r="AF143" s="19">
        <v>0</v>
      </c>
      <c r="AG143" s="19">
        <v>0</v>
      </c>
      <c r="AH143" s="19">
        <v>0</v>
      </c>
      <c r="AI143" s="24">
        <f>AP!AI143+TA!AI143+AN!AI143+AT!AI143+CO!AI143+VA!AI143+OH!AI143+MA!AI143+ÑU!AI143+BI!AI143+AR!AI143+LR!AI143+LL!AI143+AY!AI143+MG!AI143+RM!AI143</f>
        <v>0</v>
      </c>
      <c r="AJ143" s="24">
        <f t="shared" si="94"/>
        <v>12916582.127999999</v>
      </c>
    </row>
    <row r="144" spans="1:36" ht="12.75" customHeight="1" x14ac:dyDescent="0.2">
      <c r="A144" s="158"/>
      <c r="B144" s="147" t="s">
        <v>6</v>
      </c>
      <c r="C144" s="10" t="s">
        <v>0</v>
      </c>
      <c r="D144" s="18">
        <f>AP!D144+TA!D144+AN!D144+AT!D144+CO!D144+VA!D144+OH!D144+MA!D144+BI!D144+AR!D144+LR!D144+LL!D144+AY!D144+MG!D144+RM!D144</f>
        <v>0</v>
      </c>
      <c r="E144" s="18">
        <f>AP!E144+TA!E144+AN!E144+AT!E144+CO!E144+VA!E144+OH!E144+MA!E144+BI!E144+AR!E144+LR!E144+LL!E144+AY!E144+MG!E144+RM!E144</f>
        <v>0</v>
      </c>
      <c r="F144" s="18">
        <f>AP!F144+TA!F144+AN!F144+AT!F144+CO!F144+VA!F144+OH!F144+MA!F144+BI!F144+AR!F144+LR!F144+LL!F144+AY!F144+MG!F144+RM!F144</f>
        <v>0</v>
      </c>
      <c r="G144" s="18">
        <f>AP!G144+TA!G144+AN!G144+AT!G144+CO!G144+VA!G144+OH!G144+MA!G144+BI!G144+AR!G144+LR!G144+LL!G144+AY!G144+MG!G144+RM!G144</f>
        <v>0</v>
      </c>
      <c r="H144" s="18">
        <f>AP!H144+TA!H144+AN!H144+AT!H144+CO!H144+VA!H144+OH!H144+MA!H144+BI!H144+AR!H144+LR!H144+LL!H144+AY!H144+MG!H144+RM!H144</f>
        <v>0</v>
      </c>
      <c r="I144" s="18">
        <f>AP!I144+TA!I144+AN!I144+AT!I144+CO!I144+VA!I144+OH!I144+MA!I144+BI!I144+AR!I144+LR!I144+LL!I144+AY!I144+MG!I144+RM!I144</f>
        <v>0</v>
      </c>
      <c r="J144" s="18">
        <f>AP!J144+TA!J144+AN!J144+AT!J144+CO!J144+VA!J144+OH!J144+MA!J144+BI!J144+AR!J144+LR!J144+LL!J144+AY!J144+MG!J144+RM!J144</f>
        <v>0</v>
      </c>
      <c r="K144" s="18">
        <f>AP!K144+TA!K144+AN!K144+AT!K144+CO!K144+VA!K144+OH!K144+MA!K144+BI!K144+AR!K144+LR!K144+LL!K144+AY!K144+MG!K144+RM!K144</f>
        <v>0</v>
      </c>
      <c r="L144" s="18">
        <f>AP!L144+TA!L144+AN!L144+AT!L144+CO!L144+VA!L144+OH!L144+MA!L144+BI!L144+AR!L144+LR!L144+LL!L144+AY!L144+MG!L144+RM!L144</f>
        <v>0</v>
      </c>
      <c r="M144" s="18">
        <f>AP!M144+TA!M144+AN!M144+AT!M144+CO!M144+VA!M144+OH!M144+MA!M144+BI!M144+AR!M144+LR!M144+LL!M144+AY!M144+MG!M144+RM!M144</f>
        <v>0</v>
      </c>
      <c r="N144" s="18">
        <f>AP!N144+TA!N144+AN!N144+AT!N144+CO!N144+VA!N144+OH!N144+MA!N144+BI!N144+AR!N144+LR!N144+LL!N144+AY!N144+MG!N144+RM!N144</f>
        <v>0</v>
      </c>
      <c r="O144" s="18">
        <f>AP!O144+TA!O144+AN!O144+AT!O144+CO!O144+VA!O144+OH!O144+MA!O144+BI!O144+AR!O144+LR!O144+LL!O144+AY!O144+MG!O144+RM!O144</f>
        <v>0</v>
      </c>
      <c r="P144" s="18">
        <f>AP!P144+TA!P144+AN!P144+AT!P144+CO!P144+VA!P144+OH!P144+MA!P144+BI!P144+AR!P144+LR!P144+LL!P144+AY!P144+MG!P144+RM!P144</f>
        <v>0</v>
      </c>
      <c r="Q144" s="18">
        <f>AP!Q144+TA!Q144+AN!Q144+AT!Q144+CO!Q144+VA!Q144+OH!Q144+MA!Q144+BI!Q144+AR!Q144+LR!Q144+LL!Q144+AY!Q144+MG!Q144+RM!Q144</f>
        <v>0</v>
      </c>
      <c r="R144" s="18">
        <f>AP!R144+TA!R144+AN!R144+AT!R144+CO!R144+VA!R144+OH!R144+MA!R144+BI!R144+AR!R144+LR!R144+LL!R144+AY!R144+MG!R144+RM!R144</f>
        <v>0</v>
      </c>
      <c r="S144" s="18">
        <f>AP!S144+TA!S144+AN!S144+AT!S144+CO!S144+VA!S144+OH!S144+MA!S144+BI!S144+AR!S144+LR!S144+LL!S144+AY!S144+MG!S144+RM!S144</f>
        <v>0</v>
      </c>
      <c r="T144" s="18">
        <f>AP!T144+TA!T144+AN!T144+AT!T144+CO!T144+VA!T144+OH!T144+MA!T144+BI!T144+AR!T144+LR!T144+LL!T144+AY!T144+MG!T144+RM!T144</f>
        <v>0</v>
      </c>
      <c r="U144" s="18">
        <f>AP!U144+TA!U144+AN!U144+AT!U144+CO!U144+VA!U144+OH!U144+MA!U144+BI!U144+AR!U144+LR!U144+LL!U144+AY!U144+MG!U144+RM!U144</f>
        <v>0</v>
      </c>
      <c r="V144" s="18">
        <f>AP!V144+TA!V144+AN!V144+AT!V144+CO!V144+VA!V144+OH!V144+MA!V144+BI!V144+AR!V144+LR!V144+LL!V144+AY!V144+MG!V144+RM!V144</f>
        <v>0</v>
      </c>
      <c r="W144" s="18">
        <f>AP!W144+TA!W144+AN!W144+AT!W144+CO!W144+VA!W144+OH!W144+MA!W144+BI!W144+AR!W144+LR!W144+LL!W144+AY!W144+MG!W144+RM!W144</f>
        <v>0</v>
      </c>
      <c r="X144" s="18">
        <f>AP!X144+TA!X144+AN!X144+AT!X144+CO!X144+VA!X144+OH!X144+MA!X144+BI!X144+AR!X144+LR!X144+LL!X144+AY!X144+MG!X144+RM!X144</f>
        <v>0</v>
      </c>
      <c r="Y144" s="18">
        <f>AP!Y144+TA!Y144+AN!Y144+AT!Y144+CO!Y144+VA!Y144+OH!Y144+MA!Y144+BI!Y144+AR!Y144+LR!Y144+LL!Y144+AY!Y144+MG!Y144+RM!Y144</f>
        <v>0</v>
      </c>
      <c r="Z144" s="18">
        <f>AP!Z144+TA!Z144+AN!Z144+AT!Z144+CO!Z144+VA!Z144+OH!Z144+MA!Z144+BI!Z144+AR!Z144+LR!Z144+LL!Z144+AY!Z144+MG!Z144+RM!Z144</f>
        <v>0</v>
      </c>
      <c r="AA144" s="18">
        <f>AP!AA144+TA!AA144+AN!AA144+AT!AA144+CO!AA144+VA!AA144+OH!AA144+MA!AA144+BI!AA144+AR!AA144+LR!AA144+LL!AA144+AY!AA144+MG!AA144+RM!AA144</f>
        <v>0</v>
      </c>
      <c r="AB144" s="18">
        <f>AP!AB144+TA!AB144+AN!AB144+AT!AB144+CO!AB144+VA!AB144+OH!AB144+MA!AB144+BI!AB144+AR!AB144+LR!AB144+LL!AB144+AY!AB144+MG!AB144+RM!AB144</f>
        <v>0</v>
      </c>
      <c r="AC144" s="18">
        <f>AP!AC144+TA!AC144+AN!AC144+AT!AC144+CO!AC144+VA!AC144+OH!AC144+MA!AC144+BI!AC144+AR!AC144+LR!AC144+LL!AC144+AY!AC144+MG!AC144+RM!AC144</f>
        <v>0</v>
      </c>
      <c r="AD144" s="18">
        <f>AP!AD144+TA!AD144+AN!AD144+AT!AD144+CO!AD144+VA!AD144+OH!AD144+MA!AD144+BI!AD144+AR!AD144+LR!AD144+LL!AD144+AY!AD144+MG!AD144+RM!AD144</f>
        <v>0</v>
      </c>
      <c r="AE144" s="18">
        <v>0</v>
      </c>
      <c r="AF144" s="18">
        <v>0</v>
      </c>
      <c r="AG144" s="18">
        <v>0</v>
      </c>
      <c r="AH144" s="18">
        <v>0</v>
      </c>
      <c r="AI144" s="23">
        <f>AP!AI144+TA!AI144+AN!AI144+AT!AI144+CO!AI144+VA!AI144+OH!AI144+MA!AI144+ÑU!AI144+BI!AI144+AR!AI144+LR!AI144+LL!AI144+AY!AI144+MG!AI144+RM!AI144</f>
        <v>0</v>
      </c>
      <c r="AJ144" s="23">
        <f t="shared" si="94"/>
        <v>0</v>
      </c>
    </row>
    <row r="145" spans="1:36" ht="12.75" customHeight="1" x14ac:dyDescent="0.2">
      <c r="A145" s="158"/>
      <c r="B145" s="148"/>
      <c r="C145" s="11" t="s">
        <v>3</v>
      </c>
      <c r="D145" s="19">
        <f>AP!D145+TA!D145+AN!D145+AT!D145+CO!D145+VA!D145+OH!D145+MA!D145+BI!D145+AR!D145+LR!D145+LL!D145+AY!D145+MG!D145+RM!D145</f>
        <v>0</v>
      </c>
      <c r="E145" s="19">
        <f>AP!E145+TA!E145+AN!E145+AT!E145+CO!E145+VA!E145+OH!E145+MA!E145+BI!E145+AR!E145+LR!E145+LL!E145+AY!E145+MG!E145+RM!E145</f>
        <v>0</v>
      </c>
      <c r="F145" s="19">
        <f>AP!F145+TA!F145+AN!F145+AT!F145+CO!F145+VA!F145+OH!F145+MA!F145+BI!F145+AR!F145+LR!F145+LL!F145+AY!F145+MG!F145+RM!F145</f>
        <v>0</v>
      </c>
      <c r="G145" s="19">
        <f>AP!G145+TA!G145+AN!G145+AT!G145+CO!G145+VA!G145+OH!G145+MA!G145+BI!G145+AR!G145+LR!G145+LL!G145+AY!G145+MG!G145+RM!G145</f>
        <v>0</v>
      </c>
      <c r="H145" s="19">
        <f>AP!H145+TA!H145+AN!H145+AT!H145+CO!H145+VA!H145+OH!H145+MA!H145+BI!H145+AR!H145+LR!H145+LL!H145+AY!H145+MG!H145+RM!H145</f>
        <v>0</v>
      </c>
      <c r="I145" s="19">
        <f>AP!I145+TA!I145+AN!I145+AT!I145+CO!I145+VA!I145+OH!I145+MA!I145+BI!I145+AR!I145+LR!I145+LL!I145+AY!I145+MG!I145+RM!I145</f>
        <v>0</v>
      </c>
      <c r="J145" s="19">
        <f>AP!J145+TA!J145+AN!J145+AT!J145+CO!J145+VA!J145+OH!J145+MA!J145+BI!J145+AR!J145+LR!J145+LL!J145+AY!J145+MG!J145+RM!J145</f>
        <v>0</v>
      </c>
      <c r="K145" s="19">
        <f>AP!K145+TA!K145+AN!K145+AT!K145+CO!K145+VA!K145+OH!K145+MA!K145+BI!K145+AR!K145+LR!K145+LL!K145+AY!K145+MG!K145+RM!K145</f>
        <v>0</v>
      </c>
      <c r="L145" s="19">
        <f>AP!L145+TA!L145+AN!L145+AT!L145+CO!L145+VA!L145+OH!L145+MA!L145+BI!L145+AR!L145+LR!L145+LL!L145+AY!L145+MG!L145+RM!L145</f>
        <v>0</v>
      </c>
      <c r="M145" s="19">
        <f>AP!M145+TA!M145+AN!M145+AT!M145+CO!M145+VA!M145+OH!M145+MA!M145+BI!M145+AR!M145+LR!M145+LL!M145+AY!M145+MG!M145+RM!M145</f>
        <v>0</v>
      </c>
      <c r="N145" s="19">
        <f>AP!N145+TA!N145+AN!N145+AT!N145+CO!N145+VA!N145+OH!N145+MA!N145+BI!N145+AR!N145+LR!N145+LL!N145+AY!N145+MG!N145+RM!N145</f>
        <v>0</v>
      </c>
      <c r="O145" s="19">
        <f>AP!O145+TA!O145+AN!O145+AT!O145+CO!O145+VA!O145+OH!O145+MA!O145+BI!O145+AR!O145+LR!O145+LL!O145+AY!O145+MG!O145+RM!O145</f>
        <v>0</v>
      </c>
      <c r="P145" s="19">
        <f>AP!P145+TA!P145+AN!P145+AT!P145+CO!P145+VA!P145+OH!P145+MA!P145+BI!P145+AR!P145+LR!P145+LL!P145+AY!P145+MG!P145+RM!P145</f>
        <v>0</v>
      </c>
      <c r="Q145" s="19">
        <f>AP!Q145+TA!Q145+AN!Q145+AT!Q145+CO!Q145+VA!Q145+OH!Q145+MA!Q145+BI!Q145+AR!Q145+LR!Q145+LL!Q145+AY!Q145+MG!Q145+RM!Q145</f>
        <v>0</v>
      </c>
      <c r="R145" s="19">
        <f>AP!R145+TA!R145+AN!R145+AT!R145+CO!R145+VA!R145+OH!R145+MA!R145+BI!R145+AR!R145+LR!R145+LL!R145+AY!R145+MG!R145+RM!R145</f>
        <v>0</v>
      </c>
      <c r="S145" s="19">
        <f>AP!S145+TA!S145+AN!S145+AT!S145+CO!S145+VA!S145+OH!S145+MA!S145+BI!S145+AR!S145+LR!S145+LL!S145+AY!S145+MG!S145+RM!S145</f>
        <v>0</v>
      </c>
      <c r="T145" s="19">
        <f>AP!T145+TA!T145+AN!T145+AT!T145+CO!T145+VA!T145+OH!T145+MA!T145+BI!T145+AR!T145+LR!T145+LL!T145+AY!T145+MG!T145+RM!T145</f>
        <v>0</v>
      </c>
      <c r="U145" s="19">
        <f>AP!U145+TA!U145+AN!U145+AT!U145+CO!U145+VA!U145+OH!U145+MA!U145+BI!U145+AR!U145+LR!U145+LL!U145+AY!U145+MG!U145+RM!U145</f>
        <v>0</v>
      </c>
      <c r="V145" s="19">
        <f>AP!V145+TA!V145+AN!V145+AT!V145+CO!V145+VA!V145+OH!V145+MA!V145+BI!V145+AR!V145+LR!V145+LL!V145+AY!V145+MG!V145+RM!V145</f>
        <v>0</v>
      </c>
      <c r="W145" s="19">
        <f>AP!W145+TA!W145+AN!W145+AT!W145+CO!W145+VA!W145+OH!W145+MA!W145+BI!W145+AR!W145+LR!W145+LL!W145+AY!W145+MG!W145+RM!W145</f>
        <v>0</v>
      </c>
      <c r="X145" s="19">
        <f>AP!X145+TA!X145+AN!X145+AT!X145+CO!X145+VA!X145+OH!X145+MA!X145+BI!X145+AR!X145+LR!X145+LL!X145+AY!X145+MG!X145+RM!X145</f>
        <v>0</v>
      </c>
      <c r="Y145" s="19">
        <f>AP!Y145+TA!Y145+AN!Y145+AT!Y145+CO!Y145+VA!Y145+OH!Y145+MA!Y145+BI!Y145+AR!Y145+LR!Y145+LL!Y145+AY!Y145+MG!Y145+RM!Y145</f>
        <v>0</v>
      </c>
      <c r="Z145" s="19">
        <f>AP!Z145+TA!Z145+AN!Z145+AT!Z145+CO!Z145+VA!Z145+OH!Z145+MA!Z145+BI!Z145+AR!Z145+LR!Z145+LL!Z145+AY!Z145+MG!Z145+RM!Z145</f>
        <v>0</v>
      </c>
      <c r="AA145" s="19">
        <f>AP!AA145+TA!AA145+AN!AA145+AT!AA145+CO!AA145+VA!AA145+OH!AA145+MA!AA145+BI!AA145+AR!AA145+LR!AA145+LL!AA145+AY!AA145+MG!AA145+RM!AA145</f>
        <v>0</v>
      </c>
      <c r="AB145" s="19">
        <f>AP!AB145+TA!AB145+AN!AB145+AT!AB145+CO!AB145+VA!AB145+OH!AB145+MA!AB145+BI!AB145+AR!AB145+LR!AB145+LL!AB145+AY!AB145+MG!AB145+RM!AB145</f>
        <v>0</v>
      </c>
      <c r="AC145" s="19">
        <f>AP!AC145+TA!AC145+AN!AC145+AT!AC145+CO!AC145+VA!AC145+OH!AC145+MA!AC145+BI!AC145+AR!AC145+LR!AC145+LL!AC145+AY!AC145+MG!AC145+RM!AC145</f>
        <v>0</v>
      </c>
      <c r="AD145" s="19">
        <f>AP!AD145+TA!AD145+AN!AD145+AT!AD145+CO!AD145+VA!AD145+OH!AD145+MA!AD145+BI!AD145+AR!AD145+LR!AD145+LL!AD145+AY!AD145+MG!AD145+RM!AD145</f>
        <v>0</v>
      </c>
      <c r="AE145" s="19">
        <v>0</v>
      </c>
      <c r="AF145" s="19">
        <v>0</v>
      </c>
      <c r="AG145" s="19">
        <v>0</v>
      </c>
      <c r="AH145" s="19">
        <v>0</v>
      </c>
      <c r="AI145" s="24">
        <f>AP!AI145+TA!AI145+AN!AI145+AT!AI145+CO!AI145+VA!AI145+OH!AI145+MA!AI145+ÑU!AI145+BI!AI145+AR!AI145+LR!AI145+LL!AI145+AY!AI145+MG!AI145+RM!AI145</f>
        <v>0</v>
      </c>
      <c r="AJ145" s="24">
        <f t="shared" si="94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18">
        <f>AP!D146+TA!D146+AN!D146+AT!D146+CO!D146+VA!D146+OH!D146+MA!D146+BI!D146+AR!D146+LR!D146+LL!D146+AY!D146+MG!D146+RM!D146</f>
        <v>0</v>
      </c>
      <c r="E146" s="18">
        <f>AP!E146+TA!E146+AN!E146+AT!E146+CO!E146+VA!E146+OH!E146+MA!E146+BI!E146+AR!E146+LR!E146+LL!E146+AY!E146+MG!E146+RM!E146</f>
        <v>0</v>
      </c>
      <c r="F146" s="18">
        <f>AP!F146+TA!F146+AN!F146+AT!F146+CO!F146+VA!F146+OH!F146+MA!F146+BI!F146+AR!F146+LR!F146+LL!F146+AY!F146+MG!F146+RM!F146</f>
        <v>0</v>
      </c>
      <c r="G146" s="18">
        <f>AP!G146+TA!G146+AN!G146+AT!G146+CO!G146+VA!G146+OH!G146+MA!G146+BI!G146+AR!G146+LR!G146+LL!G146+AY!G146+MG!G146+RM!G146</f>
        <v>0</v>
      </c>
      <c r="H146" s="18">
        <f>AP!H146+TA!H146+AN!H146+AT!H146+CO!H146+VA!H146+OH!H146+MA!H146+BI!H146+AR!H146+LR!H146+LL!H146+AY!H146+MG!H146+RM!H146</f>
        <v>0</v>
      </c>
      <c r="I146" s="18">
        <f>AP!I146+TA!I146+AN!I146+AT!I146+CO!I146+VA!I146+OH!I146+MA!I146+BI!I146+AR!I146+LR!I146+LL!I146+AY!I146+MG!I146+RM!I146</f>
        <v>0</v>
      </c>
      <c r="J146" s="18">
        <f>AP!J146+TA!J146+AN!J146+AT!J146+CO!J146+VA!J146+OH!J146+MA!J146+BI!J146+AR!J146+LR!J146+LL!J146+AY!J146+MG!J146+RM!J146</f>
        <v>0</v>
      </c>
      <c r="K146" s="18">
        <f>AP!K146+TA!K146+AN!K146+AT!K146+CO!K146+VA!K146+OH!K146+MA!K146+BI!K146+AR!K146+LR!K146+LL!K146+AY!K146+MG!K146+RM!K146</f>
        <v>0</v>
      </c>
      <c r="L146" s="18">
        <f>AP!L146+TA!L146+AN!L146+AT!L146+CO!L146+VA!L146+OH!L146+MA!L146+BI!L146+AR!L146+LR!L146+LL!L146+AY!L146+MG!L146+RM!L146</f>
        <v>0</v>
      </c>
      <c r="M146" s="18">
        <f>AP!M146+TA!M146+AN!M146+AT!M146+CO!M146+VA!M146+OH!M146+MA!M146+BI!M146+AR!M146+LR!M146+LL!M146+AY!M146+MG!M146+RM!M146</f>
        <v>0</v>
      </c>
      <c r="N146" s="18">
        <f>AP!N146+TA!N146+AN!N146+AT!N146+CO!N146+VA!N146+OH!N146+MA!N146+BI!N146+AR!N146+LR!N146+LL!N146+AY!N146+MG!N146+RM!N146</f>
        <v>0</v>
      </c>
      <c r="O146" s="18">
        <f>AP!O146+TA!O146+AN!O146+AT!O146+CO!O146+VA!O146+OH!O146+MA!O146+BI!O146+AR!O146+LR!O146+LL!O146+AY!O146+MG!O146+RM!O146</f>
        <v>0</v>
      </c>
      <c r="P146" s="18">
        <f>AP!P146+TA!P146+AN!P146+AT!P146+CO!P146+VA!P146+OH!P146+MA!P146+BI!P146+AR!P146+LR!P146+LL!P146+AY!P146+MG!P146+RM!P146</f>
        <v>0</v>
      </c>
      <c r="Q146" s="18">
        <f>AP!Q146+TA!Q146+AN!Q146+AT!Q146+CO!Q146+VA!Q146+OH!Q146+MA!Q146+BI!Q146+AR!Q146+LR!Q146+LL!Q146+AY!Q146+MG!Q146+RM!Q146</f>
        <v>0</v>
      </c>
      <c r="R146" s="18">
        <f>AP!R146+TA!R146+AN!R146+AT!R146+CO!R146+VA!R146+OH!R146+MA!R146+BI!R146+AR!R146+LR!R146+LL!R146+AY!R146+MG!R146+RM!R146</f>
        <v>0</v>
      </c>
      <c r="S146" s="18">
        <f>AP!S146+TA!S146+AN!S146+AT!S146+CO!S146+VA!S146+OH!S146+MA!S146+BI!S146+AR!S146+LR!S146+LL!S146+AY!S146+MG!S146+RM!S146</f>
        <v>0</v>
      </c>
      <c r="T146" s="18">
        <f>AP!T146+TA!T146+AN!T146+AT!T146+CO!T146+VA!T146+OH!T146+MA!T146+BI!T146+AR!T146+LR!T146+LL!T146+AY!T146+MG!T146+RM!T146</f>
        <v>0</v>
      </c>
      <c r="U146" s="18">
        <f>AP!U146+TA!U146+AN!U146+AT!U146+CO!U146+VA!U146+OH!U146+MA!U146+BI!U146+AR!U146+LR!U146+LL!U146+AY!U146+MG!U146+RM!U146</f>
        <v>0</v>
      </c>
      <c r="V146" s="18">
        <f>AP!V146+TA!V146+AN!V146+AT!V146+CO!V146+VA!V146+OH!V146+MA!V146+BI!V146+AR!V146+LR!V146+LL!V146+AY!V146+MG!V146+RM!V146</f>
        <v>0</v>
      </c>
      <c r="W146" s="18">
        <f>AP!W146+TA!W146+AN!W146+AT!W146+CO!W146+VA!W146+OH!W146+MA!W146+BI!W146+AR!W146+LR!W146+LL!W146+AY!W146+MG!W146+RM!W146</f>
        <v>0</v>
      </c>
      <c r="X146" s="18">
        <f>AP!X146+TA!X146+AN!X146+AT!X146+CO!X146+VA!X146+OH!X146+MA!X146+BI!X146+AR!X146+LR!X146+LL!X146+AY!X146+MG!X146+RM!X146</f>
        <v>0</v>
      </c>
      <c r="Y146" s="18">
        <f>AP!Y146+TA!Y146+AN!Y146+AT!Y146+CO!Y146+VA!Y146+OH!Y146+MA!Y146+BI!Y146+AR!Y146+LR!Y146+LL!Y146+AY!Y146+MG!Y146+RM!Y146</f>
        <v>0</v>
      </c>
      <c r="Z146" s="18">
        <f>AP!Z146+TA!Z146+AN!Z146+AT!Z146+CO!Z146+VA!Z146+OH!Z146+MA!Z146+BI!Z146+AR!Z146+LR!Z146+LL!Z146+AY!Z146+MG!Z146+RM!Z146</f>
        <v>0</v>
      </c>
      <c r="AA146" s="18">
        <f>AP!AA146+TA!AA146+AN!AA146+AT!AA146+CO!AA146+VA!AA146+OH!AA146+MA!AA146+BI!AA146+AR!AA146+LR!AA146+LL!AA146+AY!AA146+MG!AA146+RM!AA146</f>
        <v>0</v>
      </c>
      <c r="AB146" s="18">
        <f>AP!AB146+TA!AB146+AN!AB146+AT!AB146+CO!AB146+VA!AB146+OH!AB146+MA!AB146+BI!AB146+AR!AB146+LR!AB146+LL!AB146+AY!AB146+MG!AB146+RM!AB146</f>
        <v>0</v>
      </c>
      <c r="AC146" s="18">
        <f>AP!AC146+TA!AC146+AN!AC146+AT!AC146+CO!AC146+VA!AC146+OH!AC146+MA!AC146+BI!AC146+AR!AC146+LR!AC146+LL!AC146+AY!AC146+MG!AC146+RM!AC146</f>
        <v>0</v>
      </c>
      <c r="AD146" s="18">
        <f>AP!AD146+TA!AD146+AN!AD146+AT!AD146+CO!AD146+VA!AD146+OH!AD146+MA!AD146+BI!AD146+AR!AD146+LR!AD146+LL!AD146+AY!AD146+MG!AD146+RM!AD146</f>
        <v>0</v>
      </c>
      <c r="AE146" s="18">
        <v>0</v>
      </c>
      <c r="AF146" s="18">
        <v>0</v>
      </c>
      <c r="AG146" s="18">
        <v>0</v>
      </c>
      <c r="AH146" s="18">
        <v>0</v>
      </c>
      <c r="AI146" s="23">
        <f>AP!AI146+TA!AI146+AN!AI146+AT!AI146+CO!AI146+VA!AI146+OH!AI146+MA!AI146+ÑU!AI146+BI!AI146+AR!AI146+LR!AI146+LL!AI146+AY!AI146+MG!AI146+RM!AI146</f>
        <v>0</v>
      </c>
      <c r="AJ146" s="23">
        <f t="shared" si="94"/>
        <v>0</v>
      </c>
    </row>
    <row r="147" spans="1:36" ht="12.75" customHeight="1" x14ac:dyDescent="0.2">
      <c r="A147" s="158"/>
      <c r="B147" s="148"/>
      <c r="C147" s="11" t="s">
        <v>3</v>
      </c>
      <c r="D147" s="19">
        <f>AP!D147+TA!D147+AN!D147+AT!D147+CO!D147+VA!D147+OH!D147+MA!D147+BI!D147+AR!D147+LR!D147+LL!D147+AY!D147+MG!D147+RM!D147</f>
        <v>0</v>
      </c>
      <c r="E147" s="19">
        <f>AP!E147+TA!E147+AN!E147+AT!E147+CO!E147+VA!E147+OH!E147+MA!E147+BI!E147+AR!E147+LR!E147+LL!E147+AY!E147+MG!E147+RM!E147</f>
        <v>0</v>
      </c>
      <c r="F147" s="19">
        <f>AP!F147+TA!F147+AN!F147+AT!F147+CO!F147+VA!F147+OH!F147+MA!F147+BI!F147+AR!F147+LR!F147+LL!F147+AY!F147+MG!F147+RM!F147</f>
        <v>0</v>
      </c>
      <c r="G147" s="19">
        <f>AP!G147+TA!G147+AN!G147+AT!G147+CO!G147+VA!G147+OH!G147+MA!G147+BI!G147+AR!G147+LR!G147+LL!G147+AY!G147+MG!G147+RM!G147</f>
        <v>0</v>
      </c>
      <c r="H147" s="19">
        <f>AP!H147+TA!H147+AN!H147+AT!H147+CO!H147+VA!H147+OH!H147+MA!H147+BI!H147+AR!H147+LR!H147+LL!H147+AY!H147+MG!H147+RM!H147</f>
        <v>0</v>
      </c>
      <c r="I147" s="19">
        <f>AP!I147+TA!I147+AN!I147+AT!I147+CO!I147+VA!I147+OH!I147+MA!I147+BI!I147+AR!I147+LR!I147+LL!I147+AY!I147+MG!I147+RM!I147</f>
        <v>0</v>
      </c>
      <c r="J147" s="19">
        <f>AP!J147+TA!J147+AN!J147+AT!J147+CO!J147+VA!J147+OH!J147+MA!J147+BI!J147+AR!J147+LR!J147+LL!J147+AY!J147+MG!J147+RM!J147</f>
        <v>0</v>
      </c>
      <c r="K147" s="19">
        <f>AP!K147+TA!K147+AN!K147+AT!K147+CO!K147+VA!K147+OH!K147+MA!K147+BI!K147+AR!K147+LR!K147+LL!K147+AY!K147+MG!K147+RM!K147</f>
        <v>0</v>
      </c>
      <c r="L147" s="19">
        <f>AP!L147+TA!L147+AN!L147+AT!L147+CO!L147+VA!L147+OH!L147+MA!L147+BI!L147+AR!L147+LR!L147+LL!L147+AY!L147+MG!L147+RM!L147</f>
        <v>0</v>
      </c>
      <c r="M147" s="19">
        <f>AP!M147+TA!M147+AN!M147+AT!M147+CO!M147+VA!M147+OH!M147+MA!M147+BI!M147+AR!M147+LR!M147+LL!M147+AY!M147+MG!M147+RM!M147</f>
        <v>0</v>
      </c>
      <c r="N147" s="19">
        <f>AP!N147+TA!N147+AN!N147+AT!N147+CO!N147+VA!N147+OH!N147+MA!N147+BI!N147+AR!N147+LR!N147+LL!N147+AY!N147+MG!N147+RM!N147</f>
        <v>0</v>
      </c>
      <c r="O147" s="19">
        <f>AP!O147+TA!O147+AN!O147+AT!O147+CO!O147+VA!O147+OH!O147+MA!O147+BI!O147+AR!O147+LR!O147+LL!O147+AY!O147+MG!O147+RM!O147</f>
        <v>0</v>
      </c>
      <c r="P147" s="19">
        <f>AP!P147+TA!P147+AN!P147+AT!P147+CO!P147+VA!P147+OH!P147+MA!P147+BI!P147+AR!P147+LR!P147+LL!P147+AY!P147+MG!P147+RM!P147</f>
        <v>0</v>
      </c>
      <c r="Q147" s="19">
        <f>AP!Q147+TA!Q147+AN!Q147+AT!Q147+CO!Q147+VA!Q147+OH!Q147+MA!Q147+BI!Q147+AR!Q147+LR!Q147+LL!Q147+AY!Q147+MG!Q147+RM!Q147</f>
        <v>0</v>
      </c>
      <c r="R147" s="19">
        <f>AP!R147+TA!R147+AN!R147+AT!R147+CO!R147+VA!R147+OH!R147+MA!R147+BI!R147+AR!R147+LR!R147+LL!R147+AY!R147+MG!R147+RM!R147</f>
        <v>0</v>
      </c>
      <c r="S147" s="19">
        <f>AP!S147+TA!S147+AN!S147+AT!S147+CO!S147+VA!S147+OH!S147+MA!S147+BI!S147+AR!S147+LR!S147+LL!S147+AY!S147+MG!S147+RM!S147</f>
        <v>0</v>
      </c>
      <c r="T147" s="19">
        <f>AP!T147+TA!T147+AN!T147+AT!T147+CO!T147+VA!T147+OH!T147+MA!T147+BI!T147+AR!T147+LR!T147+LL!T147+AY!T147+MG!T147+RM!T147</f>
        <v>0</v>
      </c>
      <c r="U147" s="19">
        <f>AP!U147+TA!U147+AN!U147+AT!U147+CO!U147+VA!U147+OH!U147+MA!U147+BI!U147+AR!U147+LR!U147+LL!U147+AY!U147+MG!U147+RM!U147</f>
        <v>0</v>
      </c>
      <c r="V147" s="19">
        <f>AP!V147+TA!V147+AN!V147+AT!V147+CO!V147+VA!V147+OH!V147+MA!V147+BI!V147+AR!V147+LR!V147+LL!V147+AY!V147+MG!V147+RM!V147</f>
        <v>0</v>
      </c>
      <c r="W147" s="19">
        <f>AP!W147+TA!W147+AN!W147+AT!W147+CO!W147+VA!W147+OH!W147+MA!W147+BI!W147+AR!W147+LR!W147+LL!W147+AY!W147+MG!W147+RM!W147</f>
        <v>0</v>
      </c>
      <c r="X147" s="19">
        <f>AP!X147+TA!X147+AN!X147+AT!X147+CO!X147+VA!X147+OH!X147+MA!X147+BI!X147+AR!X147+LR!X147+LL!X147+AY!X147+MG!X147+RM!X147</f>
        <v>0</v>
      </c>
      <c r="Y147" s="19">
        <f>AP!Y147+TA!Y147+AN!Y147+AT!Y147+CO!Y147+VA!Y147+OH!Y147+MA!Y147+BI!Y147+AR!Y147+LR!Y147+LL!Y147+AY!Y147+MG!Y147+RM!Y147</f>
        <v>0</v>
      </c>
      <c r="Z147" s="19">
        <f>AP!Z147+TA!Z147+AN!Z147+AT!Z147+CO!Z147+VA!Z147+OH!Z147+MA!Z147+BI!Z147+AR!Z147+LR!Z147+LL!Z147+AY!Z147+MG!Z147+RM!Z147</f>
        <v>0</v>
      </c>
      <c r="AA147" s="19">
        <f>AP!AA147+TA!AA147+AN!AA147+AT!AA147+CO!AA147+VA!AA147+OH!AA147+MA!AA147+BI!AA147+AR!AA147+LR!AA147+LL!AA147+AY!AA147+MG!AA147+RM!AA147</f>
        <v>0</v>
      </c>
      <c r="AB147" s="19">
        <f>AP!AB147+TA!AB147+AN!AB147+AT!AB147+CO!AB147+VA!AB147+OH!AB147+MA!AB147+BI!AB147+AR!AB147+LR!AB147+LL!AB147+AY!AB147+MG!AB147+RM!AB147</f>
        <v>0</v>
      </c>
      <c r="AC147" s="19">
        <f>AP!AC147+TA!AC147+AN!AC147+AT!AC147+CO!AC147+VA!AC147+OH!AC147+MA!AC147+BI!AC147+AR!AC147+LR!AC147+LL!AC147+AY!AC147+MG!AC147+RM!AC147</f>
        <v>0</v>
      </c>
      <c r="AD147" s="19">
        <f>AP!AD147+TA!AD147+AN!AD147+AT!AD147+CO!AD147+VA!AD147+OH!AD147+MA!AD147+BI!AD147+AR!AD147+LR!AD147+LL!AD147+AY!AD147+MG!AD147+RM!AD147</f>
        <v>0</v>
      </c>
      <c r="AE147" s="19">
        <v>0</v>
      </c>
      <c r="AF147" s="19">
        <v>0</v>
      </c>
      <c r="AG147" s="19">
        <v>0</v>
      </c>
      <c r="AH147" s="19">
        <v>0</v>
      </c>
      <c r="AI147" s="24">
        <f>AP!AI147+TA!AI147+AN!AI147+AT!AI147+CO!AI147+VA!AI147+OH!AI147+MA!AI147+ÑU!AI147+BI!AI147+AR!AI147+LR!AI147+LL!AI147+AY!AI147+MG!AI147+RM!AI147</f>
        <v>0</v>
      </c>
      <c r="AJ147" s="24">
        <f t="shared" si="94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18">
        <f>AP!D148+TA!D148+AN!D148+AT!D148+CO!D148+VA!D148+OH!D148+MA!D148+BI!D148+AR!D148+LR!D148+LL!D148+AY!D148+MG!D148+RM!D148</f>
        <v>0</v>
      </c>
      <c r="E148" s="18">
        <f>AP!E148+TA!E148+AN!E148+AT!E148+CO!E148+VA!E148+OH!E148+MA!E148+BI!E148+AR!E148+LR!E148+LL!E148+AY!E148+MG!E148+RM!E148</f>
        <v>0</v>
      </c>
      <c r="F148" s="18">
        <f>AP!F148+TA!F148+AN!F148+AT!F148+CO!F148+VA!F148+OH!F148+MA!F148+BI!F148+AR!F148+LR!F148+LL!F148+AY!F148+MG!F148+RM!F148</f>
        <v>0</v>
      </c>
      <c r="G148" s="18">
        <f>AP!G148+TA!G148+AN!G148+AT!G148+CO!G148+VA!G148+OH!G148+MA!G148+BI!G148+AR!G148+LR!G148+LL!G148+AY!G148+MG!G148+RM!G148</f>
        <v>0</v>
      </c>
      <c r="H148" s="18">
        <f>AP!H148+TA!H148+AN!H148+AT!H148+CO!H148+VA!H148+OH!H148+MA!H148+BI!H148+AR!H148+LR!H148+LL!H148+AY!H148+MG!H148+RM!H148</f>
        <v>0</v>
      </c>
      <c r="I148" s="18">
        <f>AP!I148+TA!I148+AN!I148+AT!I148+CO!I148+VA!I148+OH!I148+MA!I148+BI!I148+AR!I148+LR!I148+LL!I148+AY!I148+MG!I148+RM!I148</f>
        <v>0</v>
      </c>
      <c r="J148" s="18">
        <f>AP!J148+TA!J148+AN!J148+AT!J148+CO!J148+VA!J148+OH!J148+MA!J148+BI!J148+AR!J148+LR!J148+LL!J148+AY!J148+MG!J148+RM!J148</f>
        <v>0</v>
      </c>
      <c r="K148" s="18">
        <f>AP!K148+TA!K148+AN!K148+AT!K148+CO!K148+VA!K148+OH!K148+MA!K148+BI!K148+AR!K148+LR!K148+LL!K148+AY!K148+MG!K148+RM!K148</f>
        <v>0</v>
      </c>
      <c r="L148" s="18">
        <f>AP!L148+TA!L148+AN!L148+AT!L148+CO!L148+VA!L148+OH!L148+MA!L148+BI!L148+AR!L148+LR!L148+LL!L148+AY!L148+MG!L148+RM!L148</f>
        <v>0</v>
      </c>
      <c r="M148" s="18">
        <f>AP!M148+TA!M148+AN!M148+AT!M148+CO!M148+VA!M148+OH!M148+MA!M148+BI!M148+AR!M148+LR!M148+LL!M148+AY!M148+MG!M148+RM!M148</f>
        <v>0</v>
      </c>
      <c r="N148" s="18">
        <f>AP!N148+TA!N148+AN!N148+AT!N148+CO!N148+VA!N148+OH!N148+MA!N148+BI!N148+AR!N148+LR!N148+LL!N148+AY!N148+MG!N148+RM!N148</f>
        <v>0</v>
      </c>
      <c r="O148" s="18">
        <f>AP!O148+TA!O148+AN!O148+AT!O148+CO!O148+VA!O148+OH!O148+MA!O148+BI!O148+AR!O148+LR!O148+LL!O148+AY!O148+MG!O148+RM!O148</f>
        <v>0</v>
      </c>
      <c r="P148" s="18">
        <f>AP!P148+TA!P148+AN!P148+AT!P148+CO!P148+VA!P148+OH!P148+MA!P148+BI!P148+AR!P148+LR!P148+LL!P148+AY!P148+MG!P148+RM!P148</f>
        <v>0</v>
      </c>
      <c r="Q148" s="18">
        <f>AP!Q148+TA!Q148+AN!Q148+AT!Q148+CO!Q148+VA!Q148+OH!Q148+MA!Q148+BI!Q148+AR!Q148+LR!Q148+LL!Q148+AY!Q148+MG!Q148+RM!Q148</f>
        <v>0</v>
      </c>
      <c r="R148" s="18">
        <f>AP!R148+TA!R148+AN!R148+AT!R148+CO!R148+VA!R148+OH!R148+MA!R148+BI!R148+AR!R148+LR!R148+LL!R148+AY!R148+MG!R148+RM!R148</f>
        <v>0</v>
      </c>
      <c r="S148" s="18">
        <f>AP!S148+TA!S148+AN!S148+AT!S148+CO!S148+VA!S148+OH!S148+MA!S148+BI!S148+AR!S148+LR!S148+LL!S148+AY!S148+MG!S148+RM!S148</f>
        <v>0</v>
      </c>
      <c r="T148" s="18">
        <f>AP!T148+TA!T148+AN!T148+AT!T148+CO!T148+VA!T148+OH!T148+MA!T148+BI!T148+AR!T148+LR!T148+LL!T148+AY!T148+MG!T148+RM!T148</f>
        <v>0</v>
      </c>
      <c r="U148" s="18">
        <f>AP!U148+TA!U148+AN!U148+AT!U148+CO!U148+VA!U148+OH!U148+MA!U148+BI!U148+AR!U148+LR!U148+LL!U148+AY!U148+MG!U148+RM!U148</f>
        <v>0</v>
      </c>
      <c r="V148" s="18">
        <f>AP!V148+TA!V148+AN!V148+AT!V148+CO!V148+VA!V148+OH!V148+MA!V148+BI!V148+AR!V148+LR!V148+LL!V148+AY!V148+MG!V148+RM!V148</f>
        <v>0</v>
      </c>
      <c r="W148" s="18">
        <f>AP!W148+TA!W148+AN!W148+AT!W148+CO!W148+VA!W148+OH!W148+MA!W148+BI!W148+AR!W148+LR!W148+LL!W148+AY!W148+MG!W148+RM!W148</f>
        <v>0</v>
      </c>
      <c r="X148" s="18">
        <f>AP!X148+TA!X148+AN!X148+AT!X148+CO!X148+VA!X148+OH!X148+MA!X148+BI!X148+AR!X148+LR!X148+LL!X148+AY!X148+MG!X148+RM!X148</f>
        <v>0</v>
      </c>
      <c r="Y148" s="18">
        <f>AP!Y148+TA!Y148+AN!Y148+AT!Y148+CO!Y148+VA!Y148+OH!Y148+MA!Y148+BI!Y148+AR!Y148+LR!Y148+LL!Y148+AY!Y148+MG!Y148+RM!Y148</f>
        <v>0</v>
      </c>
      <c r="Z148" s="18">
        <f>AP!Z148+TA!Z148+AN!Z148+AT!Z148+CO!Z148+VA!Z148+OH!Z148+MA!Z148+BI!Z148+AR!Z148+LR!Z148+LL!Z148+AY!Z148+MG!Z148+RM!Z148</f>
        <v>0</v>
      </c>
      <c r="AA148" s="18">
        <f>AP!AA148+TA!AA148+AN!AA148+AT!AA148+CO!AA148+VA!AA148+OH!AA148+MA!AA148+BI!AA148+AR!AA148+LR!AA148+LL!AA148+AY!AA148+MG!AA148+RM!AA148</f>
        <v>0</v>
      </c>
      <c r="AB148" s="18">
        <f>AP!AB148+TA!AB148+AN!AB148+AT!AB148+CO!AB148+VA!AB148+OH!AB148+MA!AB148+BI!AB148+AR!AB148+LR!AB148+LL!AB148+AY!AB148+MG!AB148+RM!AB148</f>
        <v>0</v>
      </c>
      <c r="AC148" s="18">
        <f>AP!AC148+TA!AC148+AN!AC148+AT!AC148+CO!AC148+VA!AC148+OH!AC148+MA!AC148+BI!AC148+AR!AC148+LR!AC148+LL!AC148+AY!AC148+MG!AC148+RM!AC148</f>
        <v>0</v>
      </c>
      <c r="AD148" s="18">
        <f>AP!AD148+TA!AD148+AN!AD148+AT!AD148+CO!AD148+VA!AD148+OH!AD148+MA!AD148+BI!AD148+AR!AD148+LR!AD148+LL!AD148+AY!AD148+MG!AD148+RM!AD148</f>
        <v>0</v>
      </c>
      <c r="AE148" s="18">
        <v>0</v>
      </c>
      <c r="AF148" s="18">
        <v>0</v>
      </c>
      <c r="AG148" s="18">
        <v>0</v>
      </c>
      <c r="AH148" s="18">
        <v>0</v>
      </c>
      <c r="AI148" s="23">
        <f>AP!AI148+TA!AI148+AN!AI148+AT!AI148+CO!AI148+VA!AI148+OH!AI148+MA!AI148+ÑU!AI148+BI!AI148+AR!AI148+LR!AI148+LL!AI148+AY!AI148+MG!AI148+RM!AI148</f>
        <v>0</v>
      </c>
      <c r="AJ148" s="23">
        <f t="shared" si="94"/>
        <v>0</v>
      </c>
    </row>
    <row r="149" spans="1:36" ht="12" customHeight="1" x14ac:dyDescent="0.2">
      <c r="A149" s="158"/>
      <c r="B149" s="148"/>
      <c r="C149" s="11" t="s">
        <v>3</v>
      </c>
      <c r="D149" s="19">
        <f>AP!D149+TA!D149+AN!D149+AT!D149+CO!D149+VA!D149+OH!D149+MA!D149+BI!D149+AR!D149+LR!D149+LL!D149+AY!D149+MG!D149+RM!D149</f>
        <v>0</v>
      </c>
      <c r="E149" s="19">
        <f>AP!E149+TA!E149+AN!E149+AT!E149+CO!E149+VA!E149+OH!E149+MA!E149+BI!E149+AR!E149+LR!E149+LL!E149+AY!E149+MG!E149+RM!E149</f>
        <v>0</v>
      </c>
      <c r="F149" s="19">
        <f>AP!F149+TA!F149+AN!F149+AT!F149+CO!F149+VA!F149+OH!F149+MA!F149+BI!F149+AR!F149+LR!F149+LL!F149+AY!F149+MG!F149+RM!F149</f>
        <v>0</v>
      </c>
      <c r="G149" s="19">
        <f>AP!G149+TA!G149+AN!G149+AT!G149+CO!G149+VA!G149+OH!G149+MA!G149+BI!G149+AR!G149+LR!G149+LL!G149+AY!G149+MG!G149+RM!G149</f>
        <v>0</v>
      </c>
      <c r="H149" s="19">
        <f>AP!H149+TA!H149+AN!H149+AT!H149+CO!H149+VA!H149+OH!H149+MA!H149+BI!H149+AR!H149+LR!H149+LL!H149+AY!H149+MG!H149+RM!H149</f>
        <v>0</v>
      </c>
      <c r="I149" s="19">
        <f>AP!I149+TA!I149+AN!I149+AT!I149+CO!I149+VA!I149+OH!I149+MA!I149+BI!I149+AR!I149+LR!I149+LL!I149+AY!I149+MG!I149+RM!I149</f>
        <v>0</v>
      </c>
      <c r="J149" s="19">
        <f>AP!J149+TA!J149+AN!J149+AT!J149+CO!J149+VA!J149+OH!J149+MA!J149+BI!J149+AR!J149+LR!J149+LL!J149+AY!J149+MG!J149+RM!J149</f>
        <v>0</v>
      </c>
      <c r="K149" s="19">
        <f>AP!K149+TA!K149+AN!K149+AT!K149+CO!K149+VA!K149+OH!K149+MA!K149+BI!K149+AR!K149+LR!K149+LL!K149+AY!K149+MG!K149+RM!K149</f>
        <v>0</v>
      </c>
      <c r="L149" s="19">
        <f>AP!L149+TA!L149+AN!L149+AT!L149+CO!L149+VA!L149+OH!L149+MA!L149+BI!L149+AR!L149+LR!L149+LL!L149+AY!L149+MG!L149+RM!L149</f>
        <v>0</v>
      </c>
      <c r="M149" s="19">
        <f>AP!M149+TA!M149+AN!M149+AT!M149+CO!M149+VA!M149+OH!M149+MA!M149+BI!M149+AR!M149+LR!M149+LL!M149+AY!M149+MG!M149+RM!M149</f>
        <v>0</v>
      </c>
      <c r="N149" s="19">
        <f>AP!N149+TA!N149+AN!N149+AT!N149+CO!N149+VA!N149+OH!N149+MA!N149+BI!N149+AR!N149+LR!N149+LL!N149+AY!N149+MG!N149+RM!N149</f>
        <v>0</v>
      </c>
      <c r="O149" s="19">
        <f>AP!O149+TA!O149+AN!O149+AT!O149+CO!O149+VA!O149+OH!O149+MA!O149+BI!O149+AR!O149+LR!O149+LL!O149+AY!O149+MG!O149+RM!O149</f>
        <v>0</v>
      </c>
      <c r="P149" s="19">
        <f>AP!P149+TA!P149+AN!P149+AT!P149+CO!P149+VA!P149+OH!P149+MA!P149+BI!P149+AR!P149+LR!P149+LL!P149+AY!P149+MG!P149+RM!P149</f>
        <v>0</v>
      </c>
      <c r="Q149" s="19">
        <f>AP!Q149+TA!Q149+AN!Q149+AT!Q149+CO!Q149+VA!Q149+OH!Q149+MA!Q149+BI!Q149+AR!Q149+LR!Q149+LL!Q149+AY!Q149+MG!Q149+RM!Q149</f>
        <v>0</v>
      </c>
      <c r="R149" s="19">
        <f>AP!R149+TA!R149+AN!R149+AT!R149+CO!R149+VA!R149+OH!R149+MA!R149+BI!R149+AR!R149+LR!R149+LL!R149+AY!R149+MG!R149+RM!R149</f>
        <v>0</v>
      </c>
      <c r="S149" s="19">
        <f>AP!S149+TA!S149+AN!S149+AT!S149+CO!S149+VA!S149+OH!S149+MA!S149+BI!S149+AR!S149+LR!S149+LL!S149+AY!S149+MG!S149+RM!S149</f>
        <v>0</v>
      </c>
      <c r="T149" s="19">
        <f>AP!T149+TA!T149+AN!T149+AT!T149+CO!T149+VA!T149+OH!T149+MA!T149+BI!T149+AR!T149+LR!T149+LL!T149+AY!T149+MG!T149+RM!T149</f>
        <v>0</v>
      </c>
      <c r="U149" s="19">
        <f>AP!U149+TA!U149+AN!U149+AT!U149+CO!U149+VA!U149+OH!U149+MA!U149+BI!U149+AR!U149+LR!U149+LL!U149+AY!U149+MG!U149+RM!U149</f>
        <v>0</v>
      </c>
      <c r="V149" s="19">
        <f>AP!V149+TA!V149+AN!V149+AT!V149+CO!V149+VA!V149+OH!V149+MA!V149+BI!V149+AR!V149+LR!V149+LL!V149+AY!V149+MG!V149+RM!V149</f>
        <v>0</v>
      </c>
      <c r="W149" s="19">
        <f>AP!W149+TA!W149+AN!W149+AT!W149+CO!W149+VA!W149+OH!W149+MA!W149+BI!W149+AR!W149+LR!W149+LL!W149+AY!W149+MG!W149+RM!W149</f>
        <v>0</v>
      </c>
      <c r="X149" s="19">
        <f>AP!X149+TA!X149+AN!X149+AT!X149+CO!X149+VA!X149+OH!X149+MA!X149+BI!X149+AR!X149+LR!X149+LL!X149+AY!X149+MG!X149+RM!X149</f>
        <v>0</v>
      </c>
      <c r="Y149" s="19">
        <f>AP!Y149+TA!Y149+AN!Y149+AT!Y149+CO!Y149+VA!Y149+OH!Y149+MA!Y149+BI!Y149+AR!Y149+LR!Y149+LL!Y149+AY!Y149+MG!Y149+RM!Y149</f>
        <v>0</v>
      </c>
      <c r="Z149" s="19">
        <f>AP!Z149+TA!Z149+AN!Z149+AT!Z149+CO!Z149+VA!Z149+OH!Z149+MA!Z149+BI!Z149+AR!Z149+LR!Z149+LL!Z149+AY!Z149+MG!Z149+RM!Z149</f>
        <v>0</v>
      </c>
      <c r="AA149" s="19">
        <f>AP!AA149+TA!AA149+AN!AA149+AT!AA149+CO!AA149+VA!AA149+OH!AA149+MA!AA149+BI!AA149+AR!AA149+LR!AA149+LL!AA149+AY!AA149+MG!AA149+RM!AA149</f>
        <v>0</v>
      </c>
      <c r="AB149" s="19">
        <f>AP!AB149+TA!AB149+AN!AB149+AT!AB149+CO!AB149+VA!AB149+OH!AB149+MA!AB149+BI!AB149+AR!AB149+LR!AB149+LL!AB149+AY!AB149+MG!AB149+RM!AB149</f>
        <v>0</v>
      </c>
      <c r="AC149" s="19">
        <f>AP!AC149+TA!AC149+AN!AC149+AT!AC149+CO!AC149+VA!AC149+OH!AC149+MA!AC149+BI!AC149+AR!AC149+LR!AC149+LL!AC149+AY!AC149+MG!AC149+RM!AC149</f>
        <v>0</v>
      </c>
      <c r="AD149" s="19">
        <f>AP!AD149+TA!AD149+AN!AD149+AT!AD149+CO!AD149+VA!AD149+OH!AD149+MA!AD149+BI!AD149+AR!AD149+LR!AD149+LL!AD149+AY!AD149+MG!AD149+RM!AD149</f>
        <v>0</v>
      </c>
      <c r="AE149" s="19">
        <v>0</v>
      </c>
      <c r="AF149" s="19">
        <v>0</v>
      </c>
      <c r="AG149" s="19">
        <v>0</v>
      </c>
      <c r="AH149" s="19">
        <v>0</v>
      </c>
      <c r="AI149" s="24">
        <f>AP!AI149+TA!AI149+AN!AI149+AT!AI149+CO!AI149+VA!AI149+OH!AI149+MA!AI149+ÑU!AI149+BI!AI149+AR!AI149+LR!AI149+LL!AI149+AY!AI149+MG!AI149+RM!AI149</f>
        <v>0</v>
      </c>
      <c r="AJ149" s="24">
        <f t="shared" si="94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18">
        <f>AP!D150+TA!D150+AN!D150+AT!D150+CO!D150+VA!D150+OH!D150+MA!D150+BI!D150+AR!D150+LR!D150+LL!D150+AY!D150+MG!D150+RM!D150</f>
        <v>0</v>
      </c>
      <c r="E150" s="18">
        <f>AP!E150+TA!E150+AN!E150+AT!E150+CO!E150+VA!E150+OH!E150+MA!E150+BI!E150+AR!E150+LR!E150+LL!E150+AY!E150+MG!E150+RM!E150</f>
        <v>0</v>
      </c>
      <c r="F150" s="18">
        <f>AP!F150+TA!F150+AN!F150+AT!F150+CO!F150+VA!F150+OH!F150+MA!F150+BI!F150+AR!F150+LR!F150+LL!F150+AY!F150+MG!F150+RM!F150</f>
        <v>0</v>
      </c>
      <c r="G150" s="18">
        <f>AP!G150+TA!G150+AN!G150+AT!G150+CO!G150+VA!G150+OH!G150+MA!G150+BI!G150+AR!G150+LR!G150+LL!G150+AY!G150+MG!G150+RM!G150</f>
        <v>0</v>
      </c>
      <c r="H150" s="18">
        <f>AP!H150+TA!H150+AN!H150+AT!H150+CO!H150+VA!H150+OH!H150+MA!H150+BI!H150+AR!H150+LR!H150+LL!H150+AY!H150+MG!H150+RM!H150</f>
        <v>0</v>
      </c>
      <c r="I150" s="18">
        <f>AP!I150+TA!I150+AN!I150+AT!I150+CO!I150+VA!I150+OH!I150+MA!I150+BI!I150+AR!I150+LR!I150+LL!I150+AY!I150+MG!I150+RM!I150</f>
        <v>0</v>
      </c>
      <c r="J150" s="18">
        <f>AP!J150+TA!J150+AN!J150+AT!J150+CO!J150+VA!J150+OH!J150+MA!J150+BI!J150+AR!J150+LR!J150+LL!J150+AY!J150+MG!J150+RM!J150</f>
        <v>0</v>
      </c>
      <c r="K150" s="18">
        <f>AP!K150+TA!K150+AN!K150+AT!K150+CO!K150+VA!K150+OH!K150+MA!K150+BI!K150+AR!K150+LR!K150+LL!K150+AY!K150+MG!K150+RM!K150</f>
        <v>0</v>
      </c>
      <c r="L150" s="18">
        <f>AP!L150+TA!L150+AN!L150+AT!L150+CO!L150+VA!L150+OH!L150+MA!L150+BI!L150+AR!L150+LR!L150+LL!L150+AY!L150+MG!L150+RM!L150</f>
        <v>0</v>
      </c>
      <c r="M150" s="18">
        <f>AP!M150+TA!M150+AN!M150+AT!M150+CO!M150+VA!M150+OH!M150+MA!M150+BI!M150+AR!M150+LR!M150+LL!M150+AY!M150+MG!M150+RM!M150</f>
        <v>0</v>
      </c>
      <c r="N150" s="18">
        <f>AP!N150+TA!N150+AN!N150+AT!N150+CO!N150+VA!N150+OH!N150+MA!N150+BI!N150+AR!N150+LR!N150+LL!N150+AY!N150+MG!N150+RM!N150</f>
        <v>0</v>
      </c>
      <c r="O150" s="18">
        <f>AP!O150+TA!O150+AN!O150+AT!O150+CO!O150+VA!O150+OH!O150+MA!O150+BI!O150+AR!O150+LR!O150+LL!O150+AY!O150+MG!O150+RM!O150</f>
        <v>0</v>
      </c>
      <c r="P150" s="18">
        <f>AP!P150+TA!P150+AN!P150+AT!P150+CO!P150+VA!P150+OH!P150+MA!P150+BI!P150+AR!P150+LR!P150+LL!P150+AY!P150+MG!P150+RM!P150</f>
        <v>0</v>
      </c>
      <c r="Q150" s="18">
        <f>AP!Q150+TA!Q150+AN!Q150+AT!Q150+CO!Q150+VA!Q150+OH!Q150+MA!Q150+BI!Q150+AR!Q150+LR!Q150+LL!Q150+AY!Q150+MG!Q150+RM!Q150</f>
        <v>0</v>
      </c>
      <c r="R150" s="18">
        <f>AP!R150+TA!R150+AN!R150+AT!R150+CO!R150+VA!R150+OH!R150+MA!R150+BI!R150+AR!R150+LR!R150+LL!R150+AY!R150+MG!R150+RM!R150</f>
        <v>0</v>
      </c>
      <c r="S150" s="18">
        <f>AP!S150+TA!S150+AN!S150+AT!S150+CO!S150+VA!S150+OH!S150+MA!S150+BI!S150+AR!S150+LR!S150+LL!S150+AY!S150+MG!S150+RM!S150</f>
        <v>0</v>
      </c>
      <c r="T150" s="18">
        <f>AP!T150+TA!T150+AN!T150+AT!T150+CO!T150+VA!T150+OH!T150+MA!T150+BI!T150+AR!T150+LR!T150+LL!T150+AY!T150+MG!T150+RM!T150</f>
        <v>0</v>
      </c>
      <c r="U150" s="18">
        <f>AP!U150+TA!U150+AN!U150+AT!U150+CO!U150+VA!U150+OH!U150+MA!U150+BI!U150+AR!U150+LR!U150+LL!U150+AY!U150+MG!U150+RM!U150</f>
        <v>0</v>
      </c>
      <c r="V150" s="18">
        <f>AP!V150+TA!V150+AN!V150+AT!V150+CO!V150+VA!V150+OH!V150+MA!V150+BI!V150+AR!V150+LR!V150+LL!V150+AY!V150+MG!V150+RM!V150</f>
        <v>0</v>
      </c>
      <c r="W150" s="18">
        <f>AP!W150+TA!W150+AN!W150+AT!W150+CO!W150+VA!W150+OH!W150+MA!W150+BI!W150+AR!W150+LR!W150+LL!W150+AY!W150+MG!W150+RM!W150</f>
        <v>0</v>
      </c>
      <c r="X150" s="18">
        <f>AP!X150+TA!X150+AN!X150+AT!X150+CO!X150+VA!X150+OH!X150+MA!X150+BI!X150+AR!X150+LR!X150+LL!X150+AY!X150+MG!X150+RM!X150</f>
        <v>0</v>
      </c>
      <c r="Y150" s="18">
        <f>AP!Y150+TA!Y150+AN!Y150+AT!Y150+CO!Y150+VA!Y150+OH!Y150+MA!Y150+BI!Y150+AR!Y150+LR!Y150+LL!Y150+AY!Y150+MG!Y150+RM!Y150</f>
        <v>0</v>
      </c>
      <c r="Z150" s="18">
        <f>AP!Z150+TA!Z150+AN!Z150+AT!Z150+CO!Z150+VA!Z150+OH!Z150+MA!Z150+BI!Z150+AR!Z150+LR!Z150+LL!Z150+AY!Z150+MG!Z150+RM!Z150</f>
        <v>0</v>
      </c>
      <c r="AA150" s="18">
        <f>AP!AA150+TA!AA150+AN!AA150+AT!AA150+CO!AA150+VA!AA150+OH!AA150+MA!AA150+BI!AA150+AR!AA150+LR!AA150+LL!AA150+AY!AA150+MG!AA150+RM!AA150</f>
        <v>0</v>
      </c>
      <c r="AB150" s="18">
        <f>AP!AB150+TA!AB150+AN!AB150+AT!AB150+CO!AB150+VA!AB150+OH!AB150+MA!AB150+BI!AB150+AR!AB150+LR!AB150+LL!AB150+AY!AB150+MG!AB150+RM!AB150</f>
        <v>0</v>
      </c>
      <c r="AC150" s="18">
        <f>AP!AC150+TA!AC150+AN!AC150+AT!AC150+CO!AC150+VA!AC150+OH!AC150+MA!AC150+BI!AC150+AR!AC150+LR!AC150+LL!AC150+AY!AC150+MG!AC150+RM!AC150</f>
        <v>0</v>
      </c>
      <c r="AD150" s="18">
        <f>AP!AD150+TA!AD150+AN!AD150+AT!AD150+CO!AD150+VA!AD150+OH!AD150+MA!AD150+BI!AD150+AR!AD150+LR!AD150+LL!AD150+AY!AD150+MG!AD150+RM!AD150</f>
        <v>0</v>
      </c>
      <c r="AE150" s="18">
        <v>0</v>
      </c>
      <c r="AF150" s="18">
        <v>0</v>
      </c>
      <c r="AG150" s="18">
        <v>0</v>
      </c>
      <c r="AH150" s="18">
        <v>0</v>
      </c>
      <c r="AI150" s="23">
        <f>AP!AI150+TA!AI150+AN!AI150+AT!AI150+CO!AI150+VA!AI150+OH!AI150+MA!AI150+ÑU!AI150+BI!AI150+AR!AI150+LR!AI150+LL!AI150+AY!AI150+MG!AI150+RM!AI150</f>
        <v>0</v>
      </c>
      <c r="AJ150" s="23">
        <f t="shared" si="94"/>
        <v>0</v>
      </c>
    </row>
    <row r="151" spans="1:36" ht="12.75" customHeight="1" x14ac:dyDescent="0.2">
      <c r="A151" s="159"/>
      <c r="B151" s="148"/>
      <c r="C151" s="11" t="s">
        <v>3</v>
      </c>
      <c r="D151" s="19">
        <f>AP!D151+TA!D151+AN!D151+AT!D151+CO!D151+VA!D151+OH!D151+MA!D151+BI!D151+AR!D151+LR!D151+LL!D151+AY!D151+MG!D151+RM!D151</f>
        <v>0</v>
      </c>
      <c r="E151" s="19">
        <f>AP!E151+TA!E151+AN!E151+AT!E151+CO!E151+VA!E151+OH!E151+MA!E151+BI!E151+AR!E151+LR!E151+LL!E151+AY!E151+MG!E151+RM!E151</f>
        <v>0</v>
      </c>
      <c r="F151" s="19">
        <f>AP!F151+TA!F151+AN!F151+AT!F151+CO!F151+VA!F151+OH!F151+MA!F151+BI!F151+AR!F151+LR!F151+LL!F151+AY!F151+MG!F151+RM!F151</f>
        <v>0</v>
      </c>
      <c r="G151" s="19">
        <f>AP!G151+TA!G151+AN!G151+AT!G151+CO!G151+VA!G151+OH!G151+MA!G151+BI!G151+AR!G151+LR!G151+LL!G151+AY!G151+MG!G151+RM!G151</f>
        <v>0</v>
      </c>
      <c r="H151" s="19">
        <f>AP!H151+TA!H151+AN!H151+AT!H151+CO!H151+VA!H151+OH!H151+MA!H151+BI!H151+AR!H151+LR!H151+LL!H151+AY!H151+MG!H151+RM!H151</f>
        <v>0</v>
      </c>
      <c r="I151" s="19">
        <f>AP!I151+TA!I151+AN!I151+AT!I151+CO!I151+VA!I151+OH!I151+MA!I151+BI!I151+AR!I151+LR!I151+LL!I151+AY!I151+MG!I151+RM!I151</f>
        <v>0</v>
      </c>
      <c r="J151" s="19">
        <f>AP!J151+TA!J151+AN!J151+AT!J151+CO!J151+VA!J151+OH!J151+MA!J151+BI!J151+AR!J151+LR!J151+LL!J151+AY!J151+MG!J151+RM!J151</f>
        <v>0</v>
      </c>
      <c r="K151" s="19">
        <f>AP!K151+TA!K151+AN!K151+AT!K151+CO!K151+VA!K151+OH!K151+MA!K151+BI!K151+AR!K151+LR!K151+LL!K151+AY!K151+MG!K151+RM!K151</f>
        <v>0</v>
      </c>
      <c r="L151" s="19">
        <f>AP!L151+TA!L151+AN!L151+AT!L151+CO!L151+VA!L151+OH!L151+MA!L151+BI!L151+AR!L151+LR!L151+LL!L151+AY!L151+MG!L151+RM!L151</f>
        <v>0</v>
      </c>
      <c r="M151" s="19">
        <f>AP!M151+TA!M151+AN!M151+AT!M151+CO!M151+VA!M151+OH!M151+MA!M151+BI!M151+AR!M151+LR!M151+LL!M151+AY!M151+MG!M151+RM!M151</f>
        <v>0</v>
      </c>
      <c r="N151" s="19">
        <f>AP!N151+TA!N151+AN!N151+AT!N151+CO!N151+VA!N151+OH!N151+MA!N151+BI!N151+AR!N151+LR!N151+LL!N151+AY!N151+MG!N151+RM!N151</f>
        <v>0</v>
      </c>
      <c r="O151" s="19">
        <f>AP!O151+TA!O151+AN!O151+AT!O151+CO!O151+VA!O151+OH!O151+MA!O151+BI!O151+AR!O151+LR!O151+LL!O151+AY!O151+MG!O151+RM!O151</f>
        <v>0</v>
      </c>
      <c r="P151" s="19">
        <f>AP!P151+TA!P151+AN!P151+AT!P151+CO!P151+VA!P151+OH!P151+MA!P151+BI!P151+AR!P151+LR!P151+LL!P151+AY!P151+MG!P151+RM!P151</f>
        <v>0</v>
      </c>
      <c r="Q151" s="19">
        <f>AP!Q151+TA!Q151+AN!Q151+AT!Q151+CO!Q151+VA!Q151+OH!Q151+MA!Q151+BI!Q151+AR!Q151+LR!Q151+LL!Q151+AY!Q151+MG!Q151+RM!Q151</f>
        <v>0</v>
      </c>
      <c r="R151" s="19">
        <f>AP!R151+TA!R151+AN!R151+AT!R151+CO!R151+VA!R151+OH!R151+MA!R151+BI!R151+AR!R151+LR!R151+LL!R151+AY!R151+MG!R151+RM!R151</f>
        <v>0</v>
      </c>
      <c r="S151" s="19">
        <f>AP!S151+TA!S151+AN!S151+AT!S151+CO!S151+VA!S151+OH!S151+MA!S151+BI!S151+AR!S151+LR!S151+LL!S151+AY!S151+MG!S151+RM!S151</f>
        <v>0</v>
      </c>
      <c r="T151" s="19">
        <f>AP!T151+TA!T151+AN!T151+AT!T151+CO!T151+VA!T151+OH!T151+MA!T151+BI!T151+AR!T151+LR!T151+LL!T151+AY!T151+MG!T151+RM!T151</f>
        <v>0</v>
      </c>
      <c r="U151" s="19">
        <f>AP!U151+TA!U151+AN!U151+AT!U151+CO!U151+VA!U151+OH!U151+MA!U151+BI!U151+AR!U151+LR!U151+LL!U151+AY!U151+MG!U151+RM!U151</f>
        <v>0</v>
      </c>
      <c r="V151" s="19">
        <f>AP!V151+TA!V151+AN!V151+AT!V151+CO!V151+VA!V151+OH!V151+MA!V151+BI!V151+AR!V151+LR!V151+LL!V151+AY!V151+MG!V151+RM!V151</f>
        <v>0</v>
      </c>
      <c r="W151" s="19">
        <f>AP!W151+TA!W151+AN!W151+AT!W151+CO!W151+VA!W151+OH!W151+MA!W151+BI!W151+AR!W151+LR!W151+LL!W151+AY!W151+MG!W151+RM!W151</f>
        <v>0</v>
      </c>
      <c r="X151" s="19">
        <f>AP!X151+TA!X151+AN!X151+AT!X151+CO!X151+VA!X151+OH!X151+MA!X151+BI!X151+AR!X151+LR!X151+LL!X151+AY!X151+MG!X151+RM!X151</f>
        <v>0</v>
      </c>
      <c r="Y151" s="19">
        <f>AP!Y151+TA!Y151+AN!Y151+AT!Y151+CO!Y151+VA!Y151+OH!Y151+MA!Y151+BI!Y151+AR!Y151+LR!Y151+LL!Y151+AY!Y151+MG!Y151+RM!Y151</f>
        <v>0</v>
      </c>
      <c r="Z151" s="19">
        <f>AP!Z151+TA!Z151+AN!Z151+AT!Z151+CO!Z151+VA!Z151+OH!Z151+MA!Z151+BI!Z151+AR!Z151+LR!Z151+LL!Z151+AY!Z151+MG!Z151+RM!Z151</f>
        <v>0</v>
      </c>
      <c r="AA151" s="19">
        <f>AP!AA151+TA!AA151+AN!AA151+AT!AA151+CO!AA151+VA!AA151+OH!AA151+MA!AA151+BI!AA151+AR!AA151+LR!AA151+LL!AA151+AY!AA151+MG!AA151+RM!AA151</f>
        <v>0</v>
      </c>
      <c r="AB151" s="19">
        <f>AP!AB151+TA!AB151+AN!AB151+AT!AB151+CO!AB151+VA!AB151+OH!AB151+MA!AB151+BI!AB151+AR!AB151+LR!AB151+LL!AB151+AY!AB151+MG!AB151+RM!AB151</f>
        <v>0</v>
      </c>
      <c r="AC151" s="19">
        <f>AP!AC151+TA!AC151+AN!AC151+AT!AC151+CO!AC151+VA!AC151+OH!AC151+MA!AC151+BI!AC151+AR!AC151+LR!AC151+LL!AC151+AY!AC151+MG!AC151+RM!AC151</f>
        <v>0</v>
      </c>
      <c r="AD151" s="19">
        <f>AP!AD151+TA!AD151+AN!AD151+AT!AD151+CO!AD151+VA!AD151+OH!AD151+MA!AD151+BI!AD151+AR!AD151+LR!AD151+LL!AD151+AY!AD151+MG!AD151+RM!AD151</f>
        <v>0</v>
      </c>
      <c r="AE151" s="19">
        <v>0</v>
      </c>
      <c r="AF151" s="19">
        <v>0</v>
      </c>
      <c r="AG151" s="19">
        <v>0</v>
      </c>
      <c r="AH151" s="19">
        <v>0</v>
      </c>
      <c r="AI151" s="24">
        <f>AP!AI151+TA!AI151+AN!AI151+AT!AI151+CO!AI151+VA!AI151+OH!AI151+MA!AI151+ÑU!AI151+BI!AI151+AR!AI151+LR!AI151+LL!AI151+AY!AI151+MG!AI151+RM!AI151</f>
        <v>0</v>
      </c>
      <c r="AJ151" s="24">
        <f t="shared" si="94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18">
        <f>AP!D152+TA!D152+AN!D152+AT!D152+CO!D152+VA!D152+OH!D152+MA!D152+BI!D152+AR!D152+LR!D152+LL!D152+AY!D152+MG!D152+RM!D152</f>
        <v>0</v>
      </c>
      <c r="E152" s="18">
        <f>AP!E152+TA!E152+AN!E152+AT!E152+CO!E152+VA!E152+OH!E152+MA!E152+BI!E152+AR!E152+LR!E152+LL!E152+AY!E152+MG!E152+RM!E152</f>
        <v>0</v>
      </c>
      <c r="F152" s="18">
        <f>AP!F152+TA!F152+AN!F152+AT!F152+CO!F152+VA!F152+OH!F152+MA!F152+BI!F152+AR!F152+LR!F152+LL!F152+AY!F152+MG!F152+RM!F152</f>
        <v>0</v>
      </c>
      <c r="G152" s="18">
        <f>AP!G152+TA!G152+AN!G152+AT!G152+CO!G152+VA!G152+OH!G152+MA!G152+BI!G152+AR!G152+LR!G152+LL!G152+AY!G152+MG!G152+RM!G152</f>
        <v>0</v>
      </c>
      <c r="H152" s="18">
        <f>AP!H152+TA!H152+AN!H152+AT!H152+CO!H152+VA!H152+OH!H152+MA!H152+BI!H152+AR!H152+LR!H152+LL!H152+AY!H152+MG!H152+RM!H152</f>
        <v>0</v>
      </c>
      <c r="I152" s="18">
        <f>AP!I152+TA!I152+AN!I152+AT!I152+CO!I152+VA!I152+OH!I152+MA!I152+BI!I152+AR!I152+LR!I152+LL!I152+AY!I152+MG!I152+RM!I152</f>
        <v>0</v>
      </c>
      <c r="J152" s="18">
        <f>AP!J152+TA!J152+AN!J152+AT!J152+CO!J152+VA!J152+OH!J152+MA!J152+BI!J152+AR!J152+LR!J152+LL!J152+AY!J152+MG!J152+RM!J152</f>
        <v>0</v>
      </c>
      <c r="K152" s="18">
        <f>AP!K152+TA!K152+AN!K152+AT!K152+CO!K152+VA!K152+OH!K152+MA!K152+BI!K152+AR!K152+LR!K152+LL!K152+AY!K152+MG!K152+RM!K152</f>
        <v>0</v>
      </c>
      <c r="L152" s="18">
        <f>AP!L152+TA!L152+AN!L152+AT!L152+CO!L152+VA!L152+OH!L152+MA!L152+BI!L152+AR!L152+LR!L152+LL!L152+AY!L152+MG!L152+RM!L152</f>
        <v>0</v>
      </c>
      <c r="M152" s="18">
        <f>AP!M152+TA!M152+AN!M152+AT!M152+CO!M152+VA!M152+OH!M152+MA!M152+BI!M152+AR!M152+LR!M152+LL!M152+AY!M152+MG!M152+RM!M152</f>
        <v>0</v>
      </c>
      <c r="N152" s="18">
        <f>AP!N152+TA!N152+AN!N152+AT!N152+CO!N152+VA!N152+OH!N152+MA!N152+BI!N152+AR!N152+LR!N152+LL!N152+AY!N152+MG!N152+RM!N152</f>
        <v>0</v>
      </c>
      <c r="O152" s="18">
        <f>AP!O152+TA!O152+AN!O152+AT!O152+CO!O152+VA!O152+OH!O152+MA!O152+BI!O152+AR!O152+LR!O152+LL!O152+AY!O152+MG!O152+RM!O152</f>
        <v>0</v>
      </c>
      <c r="P152" s="18">
        <f>AP!P152+TA!P152+AN!P152+AT!P152+CO!P152+VA!P152+OH!P152+MA!P152+BI!P152+AR!P152+LR!P152+LL!P152+AY!P152+MG!P152+RM!P152</f>
        <v>0</v>
      </c>
      <c r="Q152" s="18">
        <f>AP!Q152+TA!Q152+AN!Q152+AT!Q152+CO!Q152+VA!Q152+OH!Q152+MA!Q152+BI!Q152+AR!Q152+LR!Q152+LL!Q152+AY!Q152+MG!Q152+RM!Q152</f>
        <v>0</v>
      </c>
      <c r="R152" s="18">
        <f>AP!R152+TA!R152+AN!R152+AT!R152+CO!R152+VA!R152+OH!R152+MA!R152+BI!R152+AR!R152+LR!R152+LL!R152+AY!R152+MG!R152+RM!R152</f>
        <v>0</v>
      </c>
      <c r="S152" s="18">
        <f>AP!S152+TA!S152+AN!S152+AT!S152+CO!S152+VA!S152+OH!S152+MA!S152+BI!S152+AR!S152+LR!S152+LL!S152+AY!S152+MG!S152+RM!S152</f>
        <v>0</v>
      </c>
      <c r="T152" s="18">
        <f>AP!T152+TA!T152+AN!T152+AT!T152+CO!T152+VA!T152+OH!T152+MA!T152+BI!T152+AR!T152+LR!T152+LL!T152+AY!T152+MG!T152+RM!T152</f>
        <v>0</v>
      </c>
      <c r="U152" s="18">
        <f>AP!U152+TA!U152+AN!U152+AT!U152+CO!U152+VA!U152+OH!U152+MA!U152+BI!U152+AR!U152+LR!U152+LL!U152+AY!U152+MG!U152+RM!U152</f>
        <v>0</v>
      </c>
      <c r="V152" s="18">
        <f>AP!V152+TA!V152+AN!V152+AT!V152+CO!V152+VA!V152+OH!V152+MA!V152+BI!V152+AR!V152+LR!V152+LL!V152+AY!V152+MG!V152+RM!V152</f>
        <v>0</v>
      </c>
      <c r="W152" s="18">
        <f>AP!W152+TA!W152+AN!W152+AT!W152+CO!W152+VA!W152+OH!W152+MA!W152+BI!W152+AR!W152+LR!W152+LL!W152+AY!W152+MG!W152+RM!W152</f>
        <v>0</v>
      </c>
      <c r="X152" s="18">
        <f>AP!X152+TA!X152+AN!X152+AT!X152+CO!X152+VA!X152+OH!X152+MA!X152+BI!X152+AR!X152+LR!X152+LL!X152+AY!X152+MG!X152+RM!X152</f>
        <v>0</v>
      </c>
      <c r="Y152" s="18">
        <f>AP!Y152+TA!Y152+AN!Y152+AT!Y152+CO!Y152+VA!Y152+OH!Y152+MA!Y152+BI!Y152+AR!Y152+LR!Y152+LL!Y152+AY!Y152+MG!Y152+RM!Y152</f>
        <v>0</v>
      </c>
      <c r="Z152" s="18">
        <f>AP!Z152+TA!Z152+AN!Z152+AT!Z152+CO!Z152+VA!Z152+OH!Z152+MA!Z152+BI!Z152+AR!Z152+LR!Z152+LL!Z152+AY!Z152+MG!Z152+RM!Z152</f>
        <v>0</v>
      </c>
      <c r="AA152" s="18">
        <f>AP!AA152+TA!AA152+AN!AA152+AT!AA152+CO!AA152+VA!AA152+OH!AA152+MA!AA152+BI!AA152+AR!AA152+LR!AA152+LL!AA152+AY!AA152+MG!AA152+RM!AA152</f>
        <v>0</v>
      </c>
      <c r="AB152" s="18">
        <f>AP!AB152+TA!AB152+AN!AB152+AT!AB152+CO!AB152+VA!AB152+OH!AB152+MA!AB152+BI!AB152+AR!AB152+LR!AB152+LL!AB152+AY!AB152+MG!AB152+RM!AB152</f>
        <v>0</v>
      </c>
      <c r="AC152" s="18">
        <f>AP!AC152+TA!AC152+AN!AC152+AT!AC152+CO!AC152+VA!AC152+OH!AC152+MA!AC152+BI!AC152+AR!AC152+LR!AC152+LL!AC152+AY!AC152+MG!AC152+RM!AC152</f>
        <v>0</v>
      </c>
      <c r="AD152" s="18">
        <f>AP!AD152+TA!AD152+AN!AD152+AT!AD152+CO!AD152+VA!AD152+OH!AD152+MA!AD152+BI!AD152+AR!AD152+LR!AD152+LL!AD152+AY!AD152+MG!AD152+RM!AD152</f>
        <v>0</v>
      </c>
      <c r="AE152" s="18">
        <v>0</v>
      </c>
      <c r="AF152" s="18">
        <v>0</v>
      </c>
      <c r="AG152" s="18">
        <v>0</v>
      </c>
      <c r="AH152" s="18">
        <v>0</v>
      </c>
      <c r="AI152" s="23">
        <f>AP!AI152+TA!AI152+AN!AI152+AT!AI152+CO!AI152+VA!AI152+OH!AI152+MA!AI152+ÑU!AI152+BI!AI152+AR!AI152+LR!AI152+LL!AI152+AY!AI152+MG!AI152+RM!AI152</f>
        <v>0</v>
      </c>
      <c r="AJ152" s="23">
        <f t="shared" si="94"/>
        <v>0</v>
      </c>
    </row>
    <row r="153" spans="1:36" ht="12.75" customHeight="1" x14ac:dyDescent="0.2">
      <c r="A153" s="172"/>
      <c r="B153" s="148"/>
      <c r="C153" s="11" t="s">
        <v>3</v>
      </c>
      <c r="D153" s="19">
        <f>AP!D153+TA!D153+AN!D153+AT!D153+CO!D153+VA!D153+OH!D153+MA!D153+BI!D153+AR!D153+LR!D153+LL!D153+AY!D153+MG!D153+RM!D153</f>
        <v>0</v>
      </c>
      <c r="E153" s="19">
        <f>AP!E153+TA!E153+AN!E153+AT!E153+CO!E153+VA!E153+OH!E153+MA!E153+BI!E153+AR!E153+LR!E153+LL!E153+AY!E153+MG!E153+RM!E153</f>
        <v>0</v>
      </c>
      <c r="F153" s="19">
        <f>AP!F153+TA!F153+AN!F153+AT!F153+CO!F153+VA!F153+OH!F153+MA!F153+BI!F153+AR!F153+LR!F153+LL!F153+AY!F153+MG!F153+RM!F153</f>
        <v>0</v>
      </c>
      <c r="G153" s="19">
        <f>AP!G153+TA!G153+AN!G153+AT!G153+CO!G153+VA!G153+OH!G153+MA!G153+BI!G153+AR!G153+LR!G153+LL!G153+AY!G153+MG!G153+RM!G153</f>
        <v>0</v>
      </c>
      <c r="H153" s="19">
        <f>AP!H153+TA!H153+AN!H153+AT!H153+CO!H153+VA!H153+OH!H153+MA!H153+BI!H153+AR!H153+LR!H153+LL!H153+AY!H153+MG!H153+RM!H153</f>
        <v>0</v>
      </c>
      <c r="I153" s="19">
        <f>AP!I153+TA!I153+AN!I153+AT!I153+CO!I153+VA!I153+OH!I153+MA!I153+BI!I153+AR!I153+LR!I153+LL!I153+AY!I153+MG!I153+RM!I153</f>
        <v>0</v>
      </c>
      <c r="J153" s="19">
        <f>AP!J153+TA!J153+AN!J153+AT!J153+CO!J153+VA!J153+OH!J153+MA!J153+BI!J153+AR!J153+LR!J153+LL!J153+AY!J153+MG!J153+RM!J153</f>
        <v>0</v>
      </c>
      <c r="K153" s="19">
        <f>AP!K153+TA!K153+AN!K153+AT!K153+CO!K153+VA!K153+OH!K153+MA!K153+BI!K153+AR!K153+LR!K153+LL!K153+AY!K153+MG!K153+RM!K153</f>
        <v>0</v>
      </c>
      <c r="L153" s="19">
        <f>AP!L153+TA!L153+AN!L153+AT!L153+CO!L153+VA!L153+OH!L153+MA!L153+BI!L153+AR!L153+LR!L153+LL!L153+AY!L153+MG!L153+RM!L153</f>
        <v>0</v>
      </c>
      <c r="M153" s="19">
        <f>AP!M153+TA!M153+AN!M153+AT!M153+CO!M153+VA!M153+OH!M153+MA!M153+BI!M153+AR!M153+LR!M153+LL!M153+AY!M153+MG!M153+RM!M153</f>
        <v>0</v>
      </c>
      <c r="N153" s="19">
        <f>AP!N153+TA!N153+AN!N153+AT!N153+CO!N153+VA!N153+OH!N153+MA!N153+BI!N153+AR!N153+LR!N153+LL!N153+AY!N153+MG!N153+RM!N153</f>
        <v>0</v>
      </c>
      <c r="O153" s="19">
        <f>AP!O153+TA!O153+AN!O153+AT!O153+CO!O153+VA!O153+OH!O153+MA!O153+BI!O153+AR!O153+LR!O153+LL!O153+AY!O153+MG!O153+RM!O153</f>
        <v>0</v>
      </c>
      <c r="P153" s="19">
        <f>AP!P153+TA!P153+AN!P153+AT!P153+CO!P153+VA!P153+OH!P153+MA!P153+BI!P153+AR!P153+LR!P153+LL!P153+AY!P153+MG!P153+RM!P153</f>
        <v>0</v>
      </c>
      <c r="Q153" s="19">
        <f>AP!Q153+TA!Q153+AN!Q153+AT!Q153+CO!Q153+VA!Q153+OH!Q153+MA!Q153+BI!Q153+AR!Q153+LR!Q153+LL!Q153+AY!Q153+MG!Q153+RM!Q153</f>
        <v>0</v>
      </c>
      <c r="R153" s="19">
        <f>AP!R153+TA!R153+AN!R153+AT!R153+CO!R153+VA!R153+OH!R153+MA!R153+BI!R153+AR!R153+LR!R153+LL!R153+AY!R153+MG!R153+RM!R153</f>
        <v>0</v>
      </c>
      <c r="S153" s="19">
        <f>AP!S153+TA!S153+AN!S153+AT!S153+CO!S153+VA!S153+OH!S153+MA!S153+BI!S153+AR!S153+LR!S153+LL!S153+AY!S153+MG!S153+RM!S153</f>
        <v>0</v>
      </c>
      <c r="T153" s="19">
        <f>AP!T153+TA!T153+AN!T153+AT!T153+CO!T153+VA!T153+OH!T153+MA!T153+BI!T153+AR!T153+LR!T153+LL!T153+AY!T153+MG!T153+RM!T153</f>
        <v>0</v>
      </c>
      <c r="U153" s="19">
        <f>AP!U153+TA!U153+AN!U153+AT!U153+CO!U153+VA!U153+OH!U153+MA!U153+BI!U153+AR!U153+LR!U153+LL!U153+AY!U153+MG!U153+RM!U153</f>
        <v>0</v>
      </c>
      <c r="V153" s="19">
        <f>AP!V153+TA!V153+AN!V153+AT!V153+CO!V153+VA!V153+OH!V153+MA!V153+BI!V153+AR!V153+LR!V153+LL!V153+AY!V153+MG!V153+RM!V153</f>
        <v>0</v>
      </c>
      <c r="W153" s="19">
        <f>AP!W153+TA!W153+AN!W153+AT!W153+CO!W153+VA!W153+OH!W153+MA!W153+BI!W153+AR!W153+LR!W153+LL!W153+AY!W153+MG!W153+RM!W153</f>
        <v>0</v>
      </c>
      <c r="X153" s="19">
        <f>AP!X153+TA!X153+AN!X153+AT!X153+CO!X153+VA!X153+OH!X153+MA!X153+BI!X153+AR!X153+LR!X153+LL!X153+AY!X153+MG!X153+RM!X153</f>
        <v>0</v>
      </c>
      <c r="Y153" s="19">
        <f>AP!Y153+TA!Y153+AN!Y153+AT!Y153+CO!Y153+VA!Y153+OH!Y153+MA!Y153+BI!Y153+AR!Y153+LR!Y153+LL!Y153+AY!Y153+MG!Y153+RM!Y153</f>
        <v>0</v>
      </c>
      <c r="Z153" s="19">
        <f>AP!Z153+TA!Z153+AN!Z153+AT!Z153+CO!Z153+VA!Z153+OH!Z153+MA!Z153+BI!Z153+AR!Z153+LR!Z153+LL!Z153+AY!Z153+MG!Z153+RM!Z153</f>
        <v>0</v>
      </c>
      <c r="AA153" s="19">
        <f>AP!AA153+TA!AA153+AN!AA153+AT!AA153+CO!AA153+VA!AA153+OH!AA153+MA!AA153+BI!AA153+AR!AA153+LR!AA153+LL!AA153+AY!AA153+MG!AA153+RM!AA153</f>
        <v>0</v>
      </c>
      <c r="AB153" s="19">
        <f>AP!AB153+TA!AB153+AN!AB153+AT!AB153+CO!AB153+VA!AB153+OH!AB153+MA!AB153+BI!AB153+AR!AB153+LR!AB153+LL!AB153+AY!AB153+MG!AB153+RM!AB153</f>
        <v>0</v>
      </c>
      <c r="AC153" s="19">
        <f>AP!AC153+TA!AC153+AN!AC153+AT!AC153+CO!AC153+VA!AC153+OH!AC153+MA!AC153+BI!AC153+AR!AC153+LR!AC153+LL!AC153+AY!AC153+MG!AC153+RM!AC153</f>
        <v>0</v>
      </c>
      <c r="AD153" s="19">
        <f>AP!AD153+TA!AD153+AN!AD153+AT!AD153+CO!AD153+VA!AD153+OH!AD153+MA!AD153+BI!AD153+AR!AD153+LR!AD153+LL!AD153+AY!AD153+MG!AD153+RM!AD153</f>
        <v>0</v>
      </c>
      <c r="AE153" s="19">
        <v>0</v>
      </c>
      <c r="AF153" s="19">
        <v>0</v>
      </c>
      <c r="AG153" s="19">
        <v>0</v>
      </c>
      <c r="AH153" s="19">
        <v>0</v>
      </c>
      <c r="AI153" s="24">
        <f>AP!AI153+TA!AI153+AN!AI153+AT!AI153+CO!AI153+VA!AI153+OH!AI153+MA!AI153+ÑU!AI153+BI!AI153+AR!AI153+LR!AI153+LL!AI153+AY!AI153+MG!AI153+RM!AI153</f>
        <v>0</v>
      </c>
      <c r="AJ153" s="24">
        <f t="shared" si="94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customSheetViews>
    <customSheetView guid="{7B509E1D-EAE6-4EE2-8A3E-8320CDE5A399}" scale="75" showRuler="0">
      <selection sqref="A1:Q1"/>
      <pageMargins left="0.25" right="0.75" top="0.14000000000000001" bottom="1" header="0" footer="0"/>
      <pageSetup orientation="portrait" horizontalDpi="4294967293" verticalDpi="0" r:id="rId1"/>
      <headerFooter alignWithMargins="0"/>
    </customSheetView>
    <customSheetView guid="{959E8473-4BBD-4810-A557-E552B061EC9D}" scale="75" showPageBreaks="1" showRuler="0">
      <pane xSplit="3" ySplit="11" topLeftCell="G112" activePane="bottomRight" state="frozen"/>
      <selection pane="bottomRight" activeCell="P124" sqref="P124"/>
      <pageMargins left="0.25" right="0.75" top="0.14000000000000001" bottom="1" header="0" footer="0"/>
      <pageSetup orientation="portrait" horizontalDpi="4294967293" r:id="rId2"/>
      <headerFooter alignWithMargins="0"/>
    </customSheetView>
  </customSheetViews>
  <mergeCells count="81">
    <mergeCell ref="D7:AI7"/>
    <mergeCell ref="D58:AI58"/>
    <mergeCell ref="D109:AI109"/>
    <mergeCell ref="A7:C8"/>
    <mergeCell ref="A12:A23"/>
    <mergeCell ref="B30:B31"/>
    <mergeCell ref="A40:A49"/>
    <mergeCell ref="B16:B17"/>
    <mergeCell ref="B22:B23"/>
    <mergeCell ref="B20:B21"/>
    <mergeCell ref="B18:B19"/>
    <mergeCell ref="B36:B37"/>
    <mergeCell ref="A24:A39"/>
    <mergeCell ref="A101:A102"/>
    <mergeCell ref="A75:A90"/>
    <mergeCell ref="B89:B90"/>
    <mergeCell ref="B46:B47"/>
    <mergeCell ref="B48:B49"/>
    <mergeCell ref="B101:B102"/>
    <mergeCell ref="B140:B141"/>
    <mergeCell ref="B148:B149"/>
    <mergeCell ref="B97:B98"/>
    <mergeCell ref="B75:B76"/>
    <mergeCell ref="B77:B78"/>
    <mergeCell ref="B79:B80"/>
    <mergeCell ref="B81:B82"/>
    <mergeCell ref="B83:B84"/>
    <mergeCell ref="B85:B86"/>
    <mergeCell ref="B87:B88"/>
    <mergeCell ref="A152:A153"/>
    <mergeCell ref="B152:B153"/>
    <mergeCell ref="A126:A141"/>
    <mergeCell ref="B126:B127"/>
    <mergeCell ref="B128:B129"/>
    <mergeCell ref="B130:B131"/>
    <mergeCell ref="B132:B133"/>
    <mergeCell ref="B134:B135"/>
    <mergeCell ref="B136:B137"/>
    <mergeCell ref="B138:B139"/>
    <mergeCell ref="A142:A151"/>
    <mergeCell ref="B142:B143"/>
    <mergeCell ref="B144:B145"/>
    <mergeCell ref="B146:B147"/>
    <mergeCell ref="B150:B151"/>
    <mergeCell ref="AJ109:AJ110"/>
    <mergeCell ref="A114:A125"/>
    <mergeCell ref="B114:B115"/>
    <mergeCell ref="B116:B117"/>
    <mergeCell ref="B118:B119"/>
    <mergeCell ref="B120:B121"/>
    <mergeCell ref="B122:B123"/>
    <mergeCell ref="B124:B125"/>
    <mergeCell ref="A109:C110"/>
    <mergeCell ref="A91:A100"/>
    <mergeCell ref="B91:B92"/>
    <mergeCell ref="B93:B94"/>
    <mergeCell ref="B95:B96"/>
    <mergeCell ref="B99:B100"/>
    <mergeCell ref="A63:A74"/>
    <mergeCell ref="B63:B64"/>
    <mergeCell ref="B65:B66"/>
    <mergeCell ref="B67:B68"/>
    <mergeCell ref="B69:B70"/>
    <mergeCell ref="B71:B72"/>
    <mergeCell ref="B73:B74"/>
    <mergeCell ref="AJ7:AJ8"/>
    <mergeCell ref="A58:C59"/>
    <mergeCell ref="AJ58:AJ59"/>
    <mergeCell ref="B34:B35"/>
    <mergeCell ref="B32:B33"/>
    <mergeCell ref="B42:B43"/>
    <mergeCell ref="B14:B15"/>
    <mergeCell ref="A50:A51"/>
    <mergeCell ref="B50:B51"/>
    <mergeCell ref="B44:B45"/>
    <mergeCell ref="B24:B25"/>
    <mergeCell ref="B26:B27"/>
    <mergeCell ref="B28:B29"/>
    <mergeCell ref="B38:B39"/>
    <mergeCell ref="B40:B41"/>
    <mergeCell ref="B12:B13"/>
  </mergeCells>
  <phoneticPr fontId="0" type="noConversion"/>
  <printOptions horizontalCentered="1" verticalCentered="1"/>
  <pageMargins left="0" right="0.39370078740157483" top="0.19685039370078741" bottom="0.19685039370078741" header="0" footer="0"/>
  <pageSetup scale="53" fitToWidth="3" fitToHeight="3" orientation="portrait" r:id="rId3"/>
  <headerFooter alignWithMargins="0"/>
  <rowBreaks count="2" manualBreakCount="2">
    <brk id="54" max="33" man="1"/>
    <brk id="105" max="33" man="1"/>
  </rowBreak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00"/>
  </sheetPr>
  <dimension ref="A1:AK131"/>
  <sheetViews>
    <sheetView tabSelected="1" zoomScale="80" zoomScaleNormal="80" workbookViewId="0">
      <pane xSplit="2" ySplit="11" topLeftCell="AH12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B8"/>
    </sheetView>
  </sheetViews>
  <sheetFormatPr baseColWidth="10" defaultRowHeight="12.75" customHeight="1" x14ac:dyDescent="0.2"/>
  <cols>
    <col min="1" max="1" width="42.42578125" style="7" customWidth="1"/>
    <col min="2" max="2" width="18.5703125" style="7" customWidth="1"/>
    <col min="3" max="3" width="13.5703125" style="7" customWidth="1"/>
    <col min="4" max="20" width="11.7109375" style="7" customWidth="1"/>
    <col min="21" max="21" width="12.85546875" style="7" customWidth="1"/>
    <col min="22" max="22" width="11.7109375" style="7" customWidth="1"/>
    <col min="23" max="35" width="16.7109375" style="7" customWidth="1"/>
    <col min="36" max="61" width="13.7109375" style="7" customWidth="1"/>
    <col min="62" max="16384" width="11.42578125" style="7"/>
  </cols>
  <sheetData>
    <row r="1" spans="1:37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Z1" s="4"/>
      <c r="AH1" s="33" t="str">
        <f>'Ingreso de Datos 2021'!A1</f>
        <v>SUBSIDIOS OTORGADOS PROGRAMA REGULAR Y RECONSTRUCCIÓN</v>
      </c>
    </row>
    <row r="2" spans="1:37" ht="12.7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4"/>
      <c r="Z2" s="4"/>
      <c r="AH2" s="33" t="str">
        <f>'Ingreso de Datos 2021'!A2</f>
        <v>EQUIPO DE ESTADISTICAS – COMISIÓN DE ESTUDIOS HABITACIONALES Y URBANOS</v>
      </c>
    </row>
    <row r="3" spans="1:37" ht="12.7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3" t="str">
        <f>'Ingreso de Datos 2021'!A5</f>
        <v>PERIODO: 1990 - JULIO 2021</v>
      </c>
    </row>
    <row r="4" spans="1:37" ht="12.7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4"/>
      <c r="Z4" s="4"/>
      <c r="AH4" s="32" t="s">
        <v>54</v>
      </c>
    </row>
    <row r="5" spans="1:37" ht="12.75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4"/>
      <c r="Z5" s="4"/>
    </row>
    <row r="6" spans="1:37" ht="12.75" customHeight="1" thickBot="1" x14ac:dyDescent="0.25">
      <c r="A6" s="6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4"/>
      <c r="Z6" s="4"/>
    </row>
    <row r="7" spans="1:37" ht="12.75" customHeight="1" x14ac:dyDescent="0.2">
      <c r="A7" s="163" t="s">
        <v>48</v>
      </c>
      <c r="B7" s="164"/>
      <c r="C7" s="173" t="s">
        <v>4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68" t="s">
        <v>5</v>
      </c>
    </row>
    <row r="8" spans="1:37" ht="12.75" customHeight="1" thickBot="1" x14ac:dyDescent="0.25">
      <c r="A8" s="166"/>
      <c r="B8" s="167"/>
      <c r="C8" s="111">
        <v>1990</v>
      </c>
      <c r="D8" s="112">
        <v>1991</v>
      </c>
      <c r="E8" s="112">
        <v>1992</v>
      </c>
      <c r="F8" s="112">
        <v>1993</v>
      </c>
      <c r="G8" s="112">
        <v>1994</v>
      </c>
      <c r="H8" s="112">
        <v>1995</v>
      </c>
      <c r="I8" s="112">
        <v>1996</v>
      </c>
      <c r="J8" s="112">
        <v>1997</v>
      </c>
      <c r="K8" s="112">
        <v>1998</v>
      </c>
      <c r="L8" s="112">
        <v>1999</v>
      </c>
      <c r="M8" s="112">
        <v>2000</v>
      </c>
      <c r="N8" s="112">
        <v>2001</v>
      </c>
      <c r="O8" s="112">
        <v>2002</v>
      </c>
      <c r="P8" s="112">
        <v>2003</v>
      </c>
      <c r="Q8" s="112">
        <v>2004</v>
      </c>
      <c r="R8" s="112">
        <v>2005</v>
      </c>
      <c r="S8" s="112">
        <v>2006</v>
      </c>
      <c r="T8" s="112">
        <v>2007</v>
      </c>
      <c r="U8" s="112">
        <v>2008</v>
      </c>
      <c r="V8" s="112">
        <v>2009</v>
      </c>
      <c r="W8" s="112">
        <v>2010</v>
      </c>
      <c r="X8" s="112">
        <v>2011</v>
      </c>
      <c r="Y8" s="112">
        <v>2012</v>
      </c>
      <c r="Z8" s="112">
        <v>2013</v>
      </c>
      <c r="AA8" s="112">
        <v>2014</v>
      </c>
      <c r="AB8" s="112">
        <v>2015</v>
      </c>
      <c r="AC8" s="112">
        <v>2016</v>
      </c>
      <c r="AD8" s="112">
        <v>2017</v>
      </c>
      <c r="AE8" s="112">
        <v>2018</v>
      </c>
      <c r="AF8" s="118">
        <v>2019</v>
      </c>
      <c r="AG8" s="118">
        <v>2020</v>
      </c>
      <c r="AH8" s="118">
        <v>2021</v>
      </c>
      <c r="AI8" s="169"/>
    </row>
    <row r="9" spans="1:37" s="9" customFormat="1" ht="12.75" customHeight="1" x14ac:dyDescent="0.2">
      <c r="A9" s="178" t="s">
        <v>7</v>
      </c>
      <c r="B9" s="68" t="s">
        <v>0</v>
      </c>
      <c r="C9" s="62">
        <f>C12+C14+C16+C18+C20+C22+C26+C28+C30+C32+C34+C36+C38+C40+C42+C24</f>
        <v>51343</v>
      </c>
      <c r="D9" s="62">
        <f t="shared" ref="D9:AH9" si="0">D12+D14+D16+D18+D20+D22+D26+D28+D30+D32+D34+D36+D38+D40+D42+D24</f>
        <v>52575</v>
      </c>
      <c r="E9" s="62">
        <f t="shared" si="0"/>
        <v>61472</v>
      </c>
      <c r="F9" s="62">
        <f t="shared" si="0"/>
        <v>62208</v>
      </c>
      <c r="G9" s="62">
        <f t="shared" si="0"/>
        <v>66985</v>
      </c>
      <c r="H9" s="62">
        <f t="shared" si="0"/>
        <v>68807</v>
      </c>
      <c r="I9" s="62">
        <f t="shared" si="0"/>
        <v>74021</v>
      </c>
      <c r="J9" s="62">
        <f t="shared" si="0"/>
        <v>64943</v>
      </c>
      <c r="K9" s="62">
        <f t="shared" si="0"/>
        <v>65966</v>
      </c>
      <c r="L9" s="62">
        <f t="shared" si="0"/>
        <v>69903</v>
      </c>
      <c r="M9" s="62">
        <f t="shared" si="0"/>
        <v>66339</v>
      </c>
      <c r="N9" s="62">
        <f t="shared" si="0"/>
        <v>67396</v>
      </c>
      <c r="O9" s="62">
        <f t="shared" si="0"/>
        <v>90775</v>
      </c>
      <c r="P9" s="62">
        <f t="shared" si="0"/>
        <v>89816</v>
      </c>
      <c r="Q9" s="62">
        <f t="shared" si="0"/>
        <v>84179</v>
      </c>
      <c r="R9" s="62">
        <f t="shared" si="0"/>
        <v>115558</v>
      </c>
      <c r="S9" s="62">
        <f t="shared" si="0"/>
        <v>117666</v>
      </c>
      <c r="T9" s="62">
        <f t="shared" si="0"/>
        <v>222113</v>
      </c>
      <c r="U9" s="62">
        <f t="shared" si="0"/>
        <v>155186</v>
      </c>
      <c r="V9" s="62">
        <f t="shared" si="0"/>
        <v>218913</v>
      </c>
      <c r="W9" s="62">
        <f t="shared" si="0"/>
        <v>212516</v>
      </c>
      <c r="X9" s="62">
        <f t="shared" si="0"/>
        <v>204229</v>
      </c>
      <c r="Y9" s="62">
        <f t="shared" si="0"/>
        <v>163563</v>
      </c>
      <c r="Z9" s="62">
        <f t="shared" si="0"/>
        <v>208885</v>
      </c>
      <c r="AA9" s="62">
        <f t="shared" si="0"/>
        <v>185054</v>
      </c>
      <c r="AB9" s="62">
        <f t="shared" si="0"/>
        <v>253694</v>
      </c>
      <c r="AC9" s="62">
        <f t="shared" si="0"/>
        <v>263854</v>
      </c>
      <c r="AD9" s="62">
        <f t="shared" si="0"/>
        <v>246438</v>
      </c>
      <c r="AE9" s="62">
        <f t="shared" si="0"/>
        <v>193481</v>
      </c>
      <c r="AF9" s="62">
        <f t="shared" ref="AF9:AG9" si="1">AF12+AF14+AF16+AF18+AF20+AF22+AF26+AF28+AF30+AF32+AF34+AF36+AF38+AF40+AF42+AF24</f>
        <v>212470</v>
      </c>
      <c r="AG9" s="62">
        <f t="shared" si="1"/>
        <v>281586</v>
      </c>
      <c r="AH9" s="62">
        <f t="shared" si="0"/>
        <v>69988</v>
      </c>
      <c r="AI9" s="41">
        <f>SUM(C9:AH9)</f>
        <v>4361922</v>
      </c>
      <c r="AK9" s="8"/>
    </row>
    <row r="10" spans="1:37" s="9" customFormat="1" ht="12.75" customHeight="1" thickBot="1" x14ac:dyDescent="0.25">
      <c r="A10" s="176"/>
      <c r="B10" s="69" t="s">
        <v>3</v>
      </c>
      <c r="C10" s="63">
        <f>C13+C15+C17+C19+C21+C23+C27+C29+C31+C33+C35+C37+C39+C41+C43+C25</f>
        <v>5924700</v>
      </c>
      <c r="D10" s="63">
        <f t="shared" ref="D10:AH10" si="2">D13+D15+D17+D19+D21+D23+D27+D29+D31+D33+D35+D37+D39+D41+D43+D25</f>
        <v>5932624</v>
      </c>
      <c r="E10" s="63">
        <f t="shared" si="2"/>
        <v>6684853</v>
      </c>
      <c r="F10" s="63">
        <f t="shared" si="2"/>
        <v>6958443</v>
      </c>
      <c r="G10" s="63">
        <f t="shared" si="2"/>
        <v>7468608</v>
      </c>
      <c r="H10" s="63">
        <f t="shared" si="2"/>
        <v>7904750</v>
      </c>
      <c r="I10" s="63">
        <f t="shared" si="2"/>
        <v>8487746</v>
      </c>
      <c r="J10" s="63">
        <f t="shared" si="2"/>
        <v>7958276</v>
      </c>
      <c r="K10" s="63">
        <f t="shared" si="2"/>
        <v>8113332</v>
      </c>
      <c r="L10" s="63">
        <f t="shared" si="2"/>
        <v>8449209</v>
      </c>
      <c r="M10" s="63">
        <f t="shared" si="2"/>
        <v>8170273</v>
      </c>
      <c r="N10" s="63">
        <f t="shared" si="2"/>
        <v>8821970</v>
      </c>
      <c r="O10" s="63">
        <f t="shared" si="2"/>
        <v>11843446</v>
      </c>
      <c r="P10" s="63">
        <f t="shared" si="2"/>
        <v>14539668</v>
      </c>
      <c r="Q10" s="63">
        <f t="shared" si="2"/>
        <v>15221677</v>
      </c>
      <c r="R10" s="63">
        <f t="shared" si="2"/>
        <v>18716122.879999999</v>
      </c>
      <c r="S10" s="63">
        <f t="shared" si="2"/>
        <v>20550951.300000001</v>
      </c>
      <c r="T10" s="63">
        <f t="shared" si="2"/>
        <v>41054373</v>
      </c>
      <c r="U10" s="63">
        <f t="shared" si="2"/>
        <v>33860807.964000002</v>
      </c>
      <c r="V10" s="63">
        <f t="shared" si="2"/>
        <v>61233652.960000001</v>
      </c>
      <c r="W10" s="63">
        <f t="shared" si="2"/>
        <v>52628163.399999999</v>
      </c>
      <c r="X10" s="63">
        <f t="shared" si="2"/>
        <v>61721946</v>
      </c>
      <c r="Y10" s="63">
        <f t="shared" si="2"/>
        <v>46721316.269099995</v>
      </c>
      <c r="Z10" s="63">
        <f t="shared" si="2"/>
        <v>51502118.150000006</v>
      </c>
      <c r="AA10" s="63">
        <f t="shared" si="2"/>
        <v>43370684.582716919</v>
      </c>
      <c r="AB10" s="63">
        <f t="shared" si="2"/>
        <v>73422342.603421584</v>
      </c>
      <c r="AC10" s="63">
        <f t="shared" si="2"/>
        <v>69530081.693072855</v>
      </c>
      <c r="AD10" s="63">
        <f t="shared" si="2"/>
        <v>75415600.367616847</v>
      </c>
      <c r="AE10" s="63">
        <f t="shared" si="2"/>
        <v>57762342.265023626</v>
      </c>
      <c r="AF10" s="63">
        <f t="shared" ref="AF10:AG10" si="3">AF13+AF15+AF17+AF19+AF21+AF23+AF27+AF29+AF31+AF33+AF35+AF37+AF39+AF41+AF43+AF25</f>
        <v>70962409.064053103</v>
      </c>
      <c r="AG10" s="63">
        <f t="shared" si="3"/>
        <v>80173197.386887461</v>
      </c>
      <c r="AH10" s="63">
        <f t="shared" si="2"/>
        <v>20945915.98804684</v>
      </c>
      <c r="AI10" s="43">
        <f>SUM(C10:AH10)</f>
        <v>1012051600.8739393</v>
      </c>
      <c r="AK10" s="8"/>
    </row>
    <row r="11" spans="1:37" s="9" customFormat="1" ht="12.75" customHeight="1" x14ac:dyDescent="0.2">
      <c r="A11" s="106"/>
      <c r="AK11" s="8"/>
    </row>
    <row r="12" spans="1:37" s="9" customFormat="1" ht="12.75" customHeight="1" x14ac:dyDescent="0.2">
      <c r="A12" s="175" t="s">
        <v>8</v>
      </c>
      <c r="B12" s="103" t="s">
        <v>0</v>
      </c>
      <c r="C12" s="13">
        <f t="shared" ref="C12:AD12" si="4">C55+C98</f>
        <v>0</v>
      </c>
      <c r="D12" s="13">
        <f t="shared" si="4"/>
        <v>0</v>
      </c>
      <c r="E12" s="13">
        <f t="shared" si="4"/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  <c r="U12" s="13">
        <f t="shared" si="4"/>
        <v>1604</v>
      </c>
      <c r="V12" s="13">
        <f t="shared" si="4"/>
        <v>2015</v>
      </c>
      <c r="W12" s="13">
        <f t="shared" si="4"/>
        <v>1698</v>
      </c>
      <c r="X12" s="13">
        <f t="shared" si="4"/>
        <v>1792</v>
      </c>
      <c r="Y12" s="13">
        <f t="shared" si="4"/>
        <v>1393</v>
      </c>
      <c r="Z12" s="13">
        <f t="shared" si="4"/>
        <v>1948</v>
      </c>
      <c r="AA12" s="13">
        <f t="shared" si="4"/>
        <v>2967</v>
      </c>
      <c r="AB12" s="13">
        <f t="shared" si="4"/>
        <v>2966</v>
      </c>
      <c r="AC12" s="13">
        <f t="shared" si="4"/>
        <v>2833</v>
      </c>
      <c r="AD12" s="13">
        <f t="shared" si="4"/>
        <v>3468</v>
      </c>
      <c r="AE12" s="13">
        <f t="shared" ref="AE12:AH29" si="5">AE55+AE98</f>
        <v>2724</v>
      </c>
      <c r="AF12" s="13">
        <f t="shared" ref="AF12:AG12" si="6">AF55+AF98</f>
        <v>3149</v>
      </c>
      <c r="AG12" s="13">
        <f t="shared" si="6"/>
        <v>4248</v>
      </c>
      <c r="AH12" s="13">
        <f t="shared" si="5"/>
        <v>1177</v>
      </c>
      <c r="AI12" s="35">
        <f t="shared" ref="AI12:AI43" si="7">SUM(C12:AH12)</f>
        <v>33982</v>
      </c>
      <c r="AK12" s="8"/>
    </row>
    <row r="13" spans="1:37" s="9" customFormat="1" ht="12.75" customHeight="1" x14ac:dyDescent="0.2">
      <c r="A13" s="177"/>
      <c r="B13" s="104" t="s">
        <v>3</v>
      </c>
      <c r="C13" s="15">
        <f t="shared" ref="C13:AD13" si="8">C56+C99</f>
        <v>0</v>
      </c>
      <c r="D13" s="15">
        <f t="shared" si="8"/>
        <v>0</v>
      </c>
      <c r="E13" s="15">
        <f t="shared" si="8"/>
        <v>0</v>
      </c>
      <c r="F13" s="15">
        <f t="shared" si="8"/>
        <v>0</v>
      </c>
      <c r="G13" s="15">
        <f t="shared" si="8"/>
        <v>0</v>
      </c>
      <c r="H13" s="15">
        <f t="shared" si="8"/>
        <v>0</v>
      </c>
      <c r="I13" s="15">
        <f t="shared" si="8"/>
        <v>0</v>
      </c>
      <c r="J13" s="15">
        <f t="shared" si="8"/>
        <v>0</v>
      </c>
      <c r="K13" s="15">
        <f t="shared" si="8"/>
        <v>0</v>
      </c>
      <c r="L13" s="15">
        <f t="shared" si="8"/>
        <v>0</v>
      </c>
      <c r="M13" s="15">
        <f t="shared" si="8"/>
        <v>0</v>
      </c>
      <c r="N13" s="15">
        <f t="shared" si="8"/>
        <v>0</v>
      </c>
      <c r="O13" s="15">
        <f t="shared" si="8"/>
        <v>0</v>
      </c>
      <c r="P13" s="15">
        <f t="shared" si="8"/>
        <v>0</v>
      </c>
      <c r="Q13" s="15">
        <f t="shared" si="8"/>
        <v>0</v>
      </c>
      <c r="R13" s="15">
        <f t="shared" si="8"/>
        <v>0</v>
      </c>
      <c r="S13" s="15">
        <f t="shared" si="8"/>
        <v>0</v>
      </c>
      <c r="T13" s="15">
        <f t="shared" si="8"/>
        <v>0</v>
      </c>
      <c r="U13" s="15">
        <f t="shared" si="8"/>
        <v>587366.5</v>
      </c>
      <c r="V13" s="15">
        <f t="shared" si="8"/>
        <v>620098.34</v>
      </c>
      <c r="W13" s="15">
        <f t="shared" si="8"/>
        <v>857454.3</v>
      </c>
      <c r="X13" s="15">
        <f t="shared" si="8"/>
        <v>501289</v>
      </c>
      <c r="Y13" s="15">
        <f t="shared" si="8"/>
        <v>444361.26909999998</v>
      </c>
      <c r="Z13" s="15">
        <f t="shared" si="8"/>
        <v>404006.76</v>
      </c>
      <c r="AA13" s="15">
        <f t="shared" si="8"/>
        <v>1319806.5839999998</v>
      </c>
      <c r="AB13" s="15">
        <f t="shared" si="8"/>
        <v>1138498.9226000002</v>
      </c>
      <c r="AC13" s="15">
        <f t="shared" si="8"/>
        <v>1608257.4450000003</v>
      </c>
      <c r="AD13" s="15">
        <f t="shared" si="8"/>
        <v>1936804.8900000001</v>
      </c>
      <c r="AE13" s="15">
        <f t="shared" si="5"/>
        <v>1542697.0526000003</v>
      </c>
      <c r="AF13" s="15">
        <f t="shared" ref="AF13:AG13" si="9">AF56+AF99</f>
        <v>2242187.855</v>
      </c>
      <c r="AG13" s="15">
        <f t="shared" si="9"/>
        <v>2137546.446</v>
      </c>
      <c r="AH13" s="15">
        <f t="shared" si="5"/>
        <v>1178614.6339961768</v>
      </c>
      <c r="AI13" s="36">
        <f t="shared" si="7"/>
        <v>16518989.998296179</v>
      </c>
      <c r="AK13" s="8"/>
    </row>
    <row r="14" spans="1:37" s="9" customFormat="1" ht="12.75" customHeight="1" x14ac:dyDescent="0.2">
      <c r="A14" s="175" t="s">
        <v>9</v>
      </c>
      <c r="B14" s="103" t="s">
        <v>0</v>
      </c>
      <c r="C14" s="13">
        <f t="shared" ref="C14:AD14" si="10">C57+C100</f>
        <v>1364</v>
      </c>
      <c r="D14" s="13">
        <f t="shared" si="10"/>
        <v>1135</v>
      </c>
      <c r="E14" s="13">
        <f t="shared" si="10"/>
        <v>1499</v>
      </c>
      <c r="F14" s="13">
        <f t="shared" si="10"/>
        <v>1420</v>
      </c>
      <c r="G14" s="13">
        <f t="shared" si="10"/>
        <v>1667</v>
      </c>
      <c r="H14" s="13">
        <f t="shared" si="10"/>
        <v>1810</v>
      </c>
      <c r="I14" s="13">
        <f t="shared" si="10"/>
        <v>1635</v>
      </c>
      <c r="J14" s="13">
        <f t="shared" si="10"/>
        <v>1522</v>
      </c>
      <c r="K14" s="13">
        <f t="shared" si="10"/>
        <v>1495</v>
      </c>
      <c r="L14" s="13">
        <f t="shared" si="10"/>
        <v>1607</v>
      </c>
      <c r="M14" s="13">
        <f t="shared" si="10"/>
        <v>908</v>
      </c>
      <c r="N14" s="13">
        <f t="shared" si="10"/>
        <v>1717</v>
      </c>
      <c r="O14" s="13">
        <f t="shared" si="10"/>
        <v>1299</v>
      </c>
      <c r="P14" s="13">
        <f t="shared" si="10"/>
        <v>2379</v>
      </c>
      <c r="Q14" s="13">
        <f t="shared" si="10"/>
        <v>3053</v>
      </c>
      <c r="R14" s="13">
        <f t="shared" si="10"/>
        <v>5355</v>
      </c>
      <c r="S14" s="13">
        <f t="shared" si="10"/>
        <v>2266</v>
      </c>
      <c r="T14" s="13">
        <f t="shared" si="10"/>
        <v>6017</v>
      </c>
      <c r="U14" s="13">
        <f t="shared" si="10"/>
        <v>3264</v>
      </c>
      <c r="V14" s="13">
        <f t="shared" si="10"/>
        <v>2976</v>
      </c>
      <c r="W14" s="13">
        <f t="shared" si="10"/>
        <v>1913</v>
      </c>
      <c r="X14" s="13">
        <f t="shared" si="10"/>
        <v>2654</v>
      </c>
      <c r="Y14" s="13">
        <f t="shared" si="10"/>
        <v>2922</v>
      </c>
      <c r="Z14" s="13">
        <f t="shared" si="10"/>
        <v>3697</v>
      </c>
      <c r="AA14" s="13">
        <f t="shared" si="10"/>
        <v>6995</v>
      </c>
      <c r="AB14" s="13">
        <f t="shared" si="10"/>
        <v>11500</v>
      </c>
      <c r="AC14" s="13">
        <f t="shared" si="10"/>
        <v>3080</v>
      </c>
      <c r="AD14" s="13">
        <f t="shared" si="10"/>
        <v>3599</v>
      </c>
      <c r="AE14" s="13">
        <f t="shared" si="5"/>
        <v>1930</v>
      </c>
      <c r="AF14" s="13">
        <f t="shared" ref="AF14:AG14" si="11">AF57+AF100</f>
        <v>4274</v>
      </c>
      <c r="AG14" s="13">
        <f t="shared" si="11"/>
        <v>7133</v>
      </c>
      <c r="AH14" s="13">
        <f t="shared" si="5"/>
        <v>1703</v>
      </c>
      <c r="AI14" s="35">
        <f t="shared" si="7"/>
        <v>95788</v>
      </c>
      <c r="AK14" s="8"/>
    </row>
    <row r="15" spans="1:37" s="9" customFormat="1" ht="12.75" customHeight="1" x14ac:dyDescent="0.2">
      <c r="A15" s="177"/>
      <c r="B15" s="104" t="s">
        <v>3</v>
      </c>
      <c r="C15" s="15">
        <f t="shared" ref="C15:AD15" si="12">C58+C101</f>
        <v>133110</v>
      </c>
      <c r="D15" s="15">
        <f t="shared" si="12"/>
        <v>112530</v>
      </c>
      <c r="E15" s="15">
        <f t="shared" si="12"/>
        <v>154470</v>
      </c>
      <c r="F15" s="15">
        <f t="shared" si="12"/>
        <v>142710</v>
      </c>
      <c r="G15" s="15">
        <f t="shared" si="12"/>
        <v>174505</v>
      </c>
      <c r="H15" s="15">
        <f t="shared" si="12"/>
        <v>187307</v>
      </c>
      <c r="I15" s="15">
        <f t="shared" si="12"/>
        <v>151981</v>
      </c>
      <c r="J15" s="15">
        <f t="shared" si="12"/>
        <v>159460</v>
      </c>
      <c r="K15" s="15">
        <f t="shared" si="12"/>
        <v>152071</v>
      </c>
      <c r="L15" s="15">
        <f t="shared" si="12"/>
        <v>161645</v>
      </c>
      <c r="M15" s="15">
        <f t="shared" si="12"/>
        <v>97805</v>
      </c>
      <c r="N15" s="15">
        <f t="shared" si="12"/>
        <v>188825</v>
      </c>
      <c r="O15" s="15">
        <f t="shared" si="12"/>
        <v>203684</v>
      </c>
      <c r="P15" s="15">
        <f t="shared" si="12"/>
        <v>451307</v>
      </c>
      <c r="Q15" s="15">
        <f t="shared" si="12"/>
        <v>640977</v>
      </c>
      <c r="R15" s="15">
        <f t="shared" si="12"/>
        <v>1031952</v>
      </c>
      <c r="S15" s="15">
        <f t="shared" si="12"/>
        <v>538926</v>
      </c>
      <c r="T15" s="15">
        <f t="shared" si="12"/>
        <v>2072983</v>
      </c>
      <c r="U15" s="15">
        <f t="shared" si="12"/>
        <v>722910.55</v>
      </c>
      <c r="V15" s="15">
        <f t="shared" si="12"/>
        <v>881154.59000000008</v>
      </c>
      <c r="W15" s="15">
        <f t="shared" si="12"/>
        <v>550778.1</v>
      </c>
      <c r="X15" s="15">
        <f t="shared" si="12"/>
        <v>841592.8</v>
      </c>
      <c r="Y15" s="15">
        <f t="shared" si="12"/>
        <v>774775.47000000009</v>
      </c>
      <c r="Z15" s="15">
        <f t="shared" si="12"/>
        <v>1006511.8200000001</v>
      </c>
      <c r="AA15" s="15">
        <f t="shared" si="12"/>
        <v>1825218.2778882452</v>
      </c>
      <c r="AB15" s="15">
        <f t="shared" si="12"/>
        <v>4771424.5199999996</v>
      </c>
      <c r="AC15" s="15">
        <f t="shared" si="12"/>
        <v>1310868.7299999997</v>
      </c>
      <c r="AD15" s="15">
        <f t="shared" si="12"/>
        <v>1600668.7231940238</v>
      </c>
      <c r="AE15" s="15">
        <f t="shared" si="5"/>
        <v>991741.77</v>
      </c>
      <c r="AF15" s="15">
        <f t="shared" ref="AF15:AG15" si="13">AF58+AF101</f>
        <v>3134735.094</v>
      </c>
      <c r="AG15" s="15">
        <f t="shared" si="13"/>
        <v>2602883.2000000002</v>
      </c>
      <c r="AH15" s="15">
        <f t="shared" si="5"/>
        <v>322221.19713268359</v>
      </c>
      <c r="AI15" s="36">
        <f t="shared" si="7"/>
        <v>28093732.842214957</v>
      </c>
      <c r="AK15" s="8"/>
    </row>
    <row r="16" spans="1:37" s="9" customFormat="1" ht="12.75" customHeight="1" x14ac:dyDescent="0.2">
      <c r="A16" s="175" t="s">
        <v>10</v>
      </c>
      <c r="B16" s="103" t="s">
        <v>0</v>
      </c>
      <c r="C16" s="13">
        <f t="shared" ref="C16:AD16" si="14">C59+C102</f>
        <v>1178</v>
      </c>
      <c r="D16" s="13">
        <f t="shared" si="14"/>
        <v>1322</v>
      </c>
      <c r="E16" s="13">
        <f t="shared" si="14"/>
        <v>1322</v>
      </c>
      <c r="F16" s="13">
        <f t="shared" si="14"/>
        <v>1265</v>
      </c>
      <c r="G16" s="13">
        <f t="shared" si="14"/>
        <v>1653</v>
      </c>
      <c r="H16" s="13">
        <f t="shared" si="14"/>
        <v>1534</v>
      </c>
      <c r="I16" s="13">
        <f t="shared" si="14"/>
        <v>1616</v>
      </c>
      <c r="J16" s="13">
        <f t="shared" si="14"/>
        <v>1101</v>
      </c>
      <c r="K16" s="13">
        <f t="shared" si="14"/>
        <v>854</v>
      </c>
      <c r="L16" s="13">
        <f t="shared" si="14"/>
        <v>972</v>
      </c>
      <c r="M16" s="13">
        <f t="shared" si="14"/>
        <v>989</v>
      </c>
      <c r="N16" s="13">
        <f t="shared" si="14"/>
        <v>682</v>
      </c>
      <c r="O16" s="13">
        <f t="shared" si="14"/>
        <v>1977</v>
      </c>
      <c r="P16" s="13">
        <f t="shared" si="14"/>
        <v>1922</v>
      </c>
      <c r="Q16" s="13">
        <f t="shared" si="14"/>
        <v>2686</v>
      </c>
      <c r="R16" s="13">
        <f t="shared" si="14"/>
        <v>2523</v>
      </c>
      <c r="S16" s="13">
        <f t="shared" si="14"/>
        <v>1988</v>
      </c>
      <c r="T16" s="13">
        <f t="shared" si="14"/>
        <v>3679</v>
      </c>
      <c r="U16" s="13">
        <f t="shared" si="14"/>
        <v>9124</v>
      </c>
      <c r="V16" s="13">
        <f t="shared" si="14"/>
        <v>7579</v>
      </c>
      <c r="W16" s="13">
        <f t="shared" si="14"/>
        <v>3314</v>
      </c>
      <c r="X16" s="13">
        <f t="shared" si="14"/>
        <v>2991</v>
      </c>
      <c r="Y16" s="13">
        <f t="shared" si="14"/>
        <v>3139</v>
      </c>
      <c r="Z16" s="13">
        <f t="shared" si="14"/>
        <v>4421</v>
      </c>
      <c r="AA16" s="13">
        <f t="shared" si="14"/>
        <v>2662</v>
      </c>
      <c r="AB16" s="13">
        <f t="shared" si="14"/>
        <v>5103</v>
      </c>
      <c r="AC16" s="13">
        <f t="shared" si="14"/>
        <v>4518</v>
      </c>
      <c r="AD16" s="13">
        <f t="shared" si="14"/>
        <v>4997</v>
      </c>
      <c r="AE16" s="13">
        <f t="shared" si="5"/>
        <v>4662</v>
      </c>
      <c r="AF16" s="13">
        <f t="shared" ref="AF16:AG16" si="15">AF59+AF102</f>
        <v>4808</v>
      </c>
      <c r="AG16" s="13">
        <f t="shared" si="15"/>
        <v>7639</v>
      </c>
      <c r="AH16" s="13">
        <f t="shared" si="5"/>
        <v>1302</v>
      </c>
      <c r="AI16" s="35">
        <f t="shared" si="7"/>
        <v>95522</v>
      </c>
      <c r="AK16" s="8"/>
    </row>
    <row r="17" spans="1:37" s="9" customFormat="1" ht="12.75" customHeight="1" x14ac:dyDescent="0.2">
      <c r="A17" s="177"/>
      <c r="B17" s="104" t="s">
        <v>3</v>
      </c>
      <c r="C17" s="15">
        <f t="shared" ref="C17:AD17" si="16">C60+C103</f>
        <v>129120</v>
      </c>
      <c r="D17" s="15">
        <f t="shared" si="16"/>
        <v>125760</v>
      </c>
      <c r="E17" s="15">
        <f t="shared" si="16"/>
        <v>130730</v>
      </c>
      <c r="F17" s="15">
        <f t="shared" si="16"/>
        <v>123027</v>
      </c>
      <c r="G17" s="15">
        <f t="shared" si="16"/>
        <v>174711</v>
      </c>
      <c r="H17" s="15">
        <f t="shared" si="16"/>
        <v>171822</v>
      </c>
      <c r="I17" s="15">
        <f t="shared" si="16"/>
        <v>173315</v>
      </c>
      <c r="J17" s="15">
        <f t="shared" si="16"/>
        <v>118929</v>
      </c>
      <c r="K17" s="15">
        <f t="shared" si="16"/>
        <v>84179</v>
      </c>
      <c r="L17" s="15">
        <f t="shared" si="16"/>
        <v>103119</v>
      </c>
      <c r="M17" s="15">
        <f t="shared" si="16"/>
        <v>111721</v>
      </c>
      <c r="N17" s="15">
        <f t="shared" si="16"/>
        <v>86796</v>
      </c>
      <c r="O17" s="15">
        <f t="shared" si="16"/>
        <v>277776</v>
      </c>
      <c r="P17" s="15">
        <f t="shared" si="16"/>
        <v>348137</v>
      </c>
      <c r="Q17" s="15">
        <f t="shared" si="16"/>
        <v>538623</v>
      </c>
      <c r="R17" s="15">
        <f t="shared" si="16"/>
        <v>491360</v>
      </c>
      <c r="S17" s="15">
        <f t="shared" si="16"/>
        <v>275363</v>
      </c>
      <c r="T17" s="15">
        <f t="shared" si="16"/>
        <v>967089</v>
      </c>
      <c r="U17" s="15">
        <f t="shared" si="16"/>
        <v>1924955.655</v>
      </c>
      <c r="V17" s="15">
        <f t="shared" si="16"/>
        <v>2373891.7599999998</v>
      </c>
      <c r="W17" s="15">
        <f t="shared" si="16"/>
        <v>1157828</v>
      </c>
      <c r="X17" s="15">
        <f t="shared" si="16"/>
        <v>801964.7</v>
      </c>
      <c r="Y17" s="15">
        <f t="shared" si="16"/>
        <v>918069.64</v>
      </c>
      <c r="Z17" s="15">
        <f t="shared" si="16"/>
        <v>853894.11</v>
      </c>
      <c r="AA17" s="15">
        <f t="shared" si="16"/>
        <v>858274.77089418133</v>
      </c>
      <c r="AB17" s="15">
        <f t="shared" si="16"/>
        <v>1343873.8349635387</v>
      </c>
      <c r="AC17" s="15">
        <f t="shared" si="16"/>
        <v>1281149.3599999999</v>
      </c>
      <c r="AD17" s="15">
        <f t="shared" si="16"/>
        <v>2672319.8120000004</v>
      </c>
      <c r="AE17" s="15">
        <f t="shared" si="5"/>
        <v>2144401.9</v>
      </c>
      <c r="AF17" s="15">
        <f t="shared" ref="AF17:AG17" si="17">AF60+AF103</f>
        <v>2119433.88</v>
      </c>
      <c r="AG17" s="15">
        <f t="shared" si="17"/>
        <v>2187386.3843700006</v>
      </c>
      <c r="AH17" s="15">
        <f t="shared" si="5"/>
        <v>1067451.2760104467</v>
      </c>
      <c r="AI17" s="36">
        <f t="shared" si="7"/>
        <v>26136472.083238158</v>
      </c>
      <c r="AK17" s="8"/>
    </row>
    <row r="18" spans="1:37" s="9" customFormat="1" ht="12.75" customHeight="1" x14ac:dyDescent="0.2">
      <c r="A18" s="175" t="s">
        <v>11</v>
      </c>
      <c r="B18" s="103" t="s">
        <v>0</v>
      </c>
      <c r="C18" s="13">
        <f t="shared" ref="C18:AD18" si="18">C61+C104</f>
        <v>721</v>
      </c>
      <c r="D18" s="13">
        <f t="shared" si="18"/>
        <v>506</v>
      </c>
      <c r="E18" s="13">
        <f t="shared" si="18"/>
        <v>517</v>
      </c>
      <c r="F18" s="13">
        <f t="shared" si="18"/>
        <v>545</v>
      </c>
      <c r="G18" s="13">
        <f t="shared" si="18"/>
        <v>577</v>
      </c>
      <c r="H18" s="13">
        <f t="shared" si="18"/>
        <v>453</v>
      </c>
      <c r="I18" s="13">
        <f t="shared" si="18"/>
        <v>658</v>
      </c>
      <c r="J18" s="13">
        <f t="shared" si="18"/>
        <v>1097</v>
      </c>
      <c r="K18" s="13">
        <f t="shared" si="18"/>
        <v>447</v>
      </c>
      <c r="L18" s="13">
        <f t="shared" si="18"/>
        <v>879</v>
      </c>
      <c r="M18" s="13">
        <f t="shared" si="18"/>
        <v>793</v>
      </c>
      <c r="N18" s="13">
        <f t="shared" si="18"/>
        <v>1413</v>
      </c>
      <c r="O18" s="13">
        <f t="shared" si="18"/>
        <v>2460</v>
      </c>
      <c r="P18" s="13">
        <f t="shared" si="18"/>
        <v>1470</v>
      </c>
      <c r="Q18" s="13">
        <f t="shared" si="18"/>
        <v>1996</v>
      </c>
      <c r="R18" s="13">
        <f t="shared" si="18"/>
        <v>1942</v>
      </c>
      <c r="S18" s="13">
        <f t="shared" si="18"/>
        <v>2094</v>
      </c>
      <c r="T18" s="13">
        <f t="shared" si="18"/>
        <v>2752</v>
      </c>
      <c r="U18" s="13">
        <f t="shared" si="18"/>
        <v>2397</v>
      </c>
      <c r="V18" s="13">
        <f t="shared" si="18"/>
        <v>2914</v>
      </c>
      <c r="W18" s="13">
        <f t="shared" si="18"/>
        <v>2022</v>
      </c>
      <c r="X18" s="13">
        <f t="shared" si="18"/>
        <v>1587</v>
      </c>
      <c r="Y18" s="13">
        <f t="shared" si="18"/>
        <v>1911</v>
      </c>
      <c r="Z18" s="13">
        <f t="shared" si="18"/>
        <v>1470</v>
      </c>
      <c r="AA18" s="13">
        <f t="shared" si="18"/>
        <v>1124</v>
      </c>
      <c r="AB18" s="13">
        <f t="shared" si="18"/>
        <v>10307</v>
      </c>
      <c r="AC18" s="13">
        <f t="shared" si="18"/>
        <v>3201</v>
      </c>
      <c r="AD18" s="13">
        <f t="shared" si="18"/>
        <v>2527</v>
      </c>
      <c r="AE18" s="13">
        <f t="shared" si="5"/>
        <v>2189</v>
      </c>
      <c r="AF18" s="13">
        <f t="shared" ref="AF18:AG18" si="19">AF61+AF104</f>
        <v>2613</v>
      </c>
      <c r="AG18" s="13">
        <f t="shared" si="19"/>
        <v>4681</v>
      </c>
      <c r="AH18" s="13">
        <f t="shared" si="5"/>
        <v>773</v>
      </c>
      <c r="AI18" s="35">
        <f t="shared" si="7"/>
        <v>61036</v>
      </c>
      <c r="AK18" s="8"/>
    </row>
    <row r="19" spans="1:37" s="9" customFormat="1" ht="12.75" customHeight="1" x14ac:dyDescent="0.2">
      <c r="A19" s="177"/>
      <c r="B19" s="104" t="s">
        <v>3</v>
      </c>
      <c r="C19" s="15">
        <f t="shared" ref="C19:AD19" si="20">C62+C105</f>
        <v>65990</v>
      </c>
      <c r="D19" s="15">
        <f t="shared" si="20"/>
        <v>47800</v>
      </c>
      <c r="E19" s="15">
        <f t="shared" si="20"/>
        <v>50160</v>
      </c>
      <c r="F19" s="15">
        <f t="shared" si="20"/>
        <v>49890</v>
      </c>
      <c r="G19" s="15">
        <f t="shared" si="20"/>
        <v>55065</v>
      </c>
      <c r="H19" s="15">
        <f t="shared" si="20"/>
        <v>44850</v>
      </c>
      <c r="I19" s="15">
        <f t="shared" si="20"/>
        <v>65627</v>
      </c>
      <c r="J19" s="15">
        <f t="shared" si="20"/>
        <v>125020</v>
      </c>
      <c r="K19" s="15">
        <f t="shared" si="20"/>
        <v>50885</v>
      </c>
      <c r="L19" s="15">
        <f t="shared" si="20"/>
        <v>77944</v>
      </c>
      <c r="M19" s="15">
        <f t="shared" si="20"/>
        <v>61471</v>
      </c>
      <c r="N19" s="15">
        <f t="shared" si="20"/>
        <v>131811</v>
      </c>
      <c r="O19" s="15">
        <f t="shared" si="20"/>
        <v>272867</v>
      </c>
      <c r="P19" s="15">
        <f t="shared" si="20"/>
        <v>217873</v>
      </c>
      <c r="Q19" s="15">
        <f t="shared" si="20"/>
        <v>370127</v>
      </c>
      <c r="R19" s="15">
        <f t="shared" si="20"/>
        <v>334951</v>
      </c>
      <c r="S19" s="15">
        <f t="shared" si="20"/>
        <v>398894</v>
      </c>
      <c r="T19" s="15">
        <f t="shared" si="20"/>
        <v>636817</v>
      </c>
      <c r="U19" s="15">
        <f t="shared" si="20"/>
        <v>550341.16999999993</v>
      </c>
      <c r="V19" s="15">
        <f t="shared" si="20"/>
        <v>943905.86</v>
      </c>
      <c r="W19" s="15">
        <f t="shared" si="20"/>
        <v>687101</v>
      </c>
      <c r="X19" s="15">
        <f t="shared" si="20"/>
        <v>461348.28</v>
      </c>
      <c r="Y19" s="15">
        <f t="shared" si="20"/>
        <v>622454.41</v>
      </c>
      <c r="Z19" s="15">
        <f t="shared" si="20"/>
        <v>600088.93000000005</v>
      </c>
      <c r="AA19" s="15">
        <f t="shared" si="20"/>
        <v>506475.46499999997</v>
      </c>
      <c r="AB19" s="15">
        <f t="shared" si="20"/>
        <v>3540232.2377849696</v>
      </c>
      <c r="AC19" s="15">
        <f t="shared" si="20"/>
        <v>1729163.7552312282</v>
      </c>
      <c r="AD19" s="15">
        <f t="shared" si="20"/>
        <v>1125891.4709814214</v>
      </c>
      <c r="AE19" s="15">
        <f t="shared" si="5"/>
        <v>956836.74900000007</v>
      </c>
      <c r="AF19" s="15">
        <f t="shared" ref="AF19:AG19" si="21">AF62+AF105</f>
        <v>1140503.8920437044</v>
      </c>
      <c r="AG19" s="15">
        <f t="shared" si="21"/>
        <v>2256776.1999999997</v>
      </c>
      <c r="AH19" s="15">
        <f t="shared" si="5"/>
        <v>321461.13717000082</v>
      </c>
      <c r="AI19" s="36">
        <f t="shared" si="7"/>
        <v>18500622.557211325</v>
      </c>
      <c r="AK19" s="8"/>
    </row>
    <row r="20" spans="1:37" s="9" customFormat="1" ht="12.75" customHeight="1" x14ac:dyDescent="0.2">
      <c r="A20" s="175" t="s">
        <v>12</v>
      </c>
      <c r="B20" s="103" t="s">
        <v>0</v>
      </c>
      <c r="C20" s="13">
        <f t="shared" ref="C20:AD20" si="22">C63+C106</f>
        <v>2210</v>
      </c>
      <c r="D20" s="13">
        <f t="shared" si="22"/>
        <v>2467</v>
      </c>
      <c r="E20" s="13">
        <f t="shared" si="22"/>
        <v>3638</v>
      </c>
      <c r="F20" s="13">
        <f t="shared" si="22"/>
        <v>3915</v>
      </c>
      <c r="G20" s="13">
        <f t="shared" si="22"/>
        <v>3177</v>
      </c>
      <c r="H20" s="13">
        <f t="shared" si="22"/>
        <v>3586</v>
      </c>
      <c r="I20" s="13">
        <f t="shared" si="22"/>
        <v>4447</v>
      </c>
      <c r="J20" s="13">
        <f t="shared" si="22"/>
        <v>4543</v>
      </c>
      <c r="K20" s="13">
        <f t="shared" si="22"/>
        <v>6043</v>
      </c>
      <c r="L20" s="13">
        <f t="shared" si="22"/>
        <v>7000</v>
      </c>
      <c r="M20" s="13">
        <f t="shared" si="22"/>
        <v>6367</v>
      </c>
      <c r="N20" s="13">
        <f t="shared" si="22"/>
        <v>4998</v>
      </c>
      <c r="O20" s="13">
        <f t="shared" si="22"/>
        <v>5480</v>
      </c>
      <c r="P20" s="13">
        <f t="shared" si="22"/>
        <v>5952</v>
      </c>
      <c r="Q20" s="13">
        <f t="shared" si="22"/>
        <v>5661</v>
      </c>
      <c r="R20" s="13">
        <f t="shared" si="22"/>
        <v>7981</v>
      </c>
      <c r="S20" s="13">
        <f t="shared" si="22"/>
        <v>3632</v>
      </c>
      <c r="T20" s="13">
        <f t="shared" si="22"/>
        <v>8510</v>
      </c>
      <c r="U20" s="13">
        <f t="shared" si="22"/>
        <v>5809</v>
      </c>
      <c r="V20" s="13">
        <f t="shared" si="22"/>
        <v>8976</v>
      </c>
      <c r="W20" s="13">
        <f t="shared" si="22"/>
        <v>4974</v>
      </c>
      <c r="X20" s="13">
        <f t="shared" si="22"/>
        <v>5097</v>
      </c>
      <c r="Y20" s="13">
        <f t="shared" si="22"/>
        <v>5985</v>
      </c>
      <c r="Z20" s="13">
        <f t="shared" si="22"/>
        <v>8081</v>
      </c>
      <c r="AA20" s="13">
        <f t="shared" si="22"/>
        <v>6779</v>
      </c>
      <c r="AB20" s="13">
        <f t="shared" si="22"/>
        <v>9764</v>
      </c>
      <c r="AC20" s="13">
        <f t="shared" si="22"/>
        <v>14829</v>
      </c>
      <c r="AD20" s="13">
        <f t="shared" si="22"/>
        <v>8650</v>
      </c>
      <c r="AE20" s="13">
        <f t="shared" si="5"/>
        <v>5716</v>
      </c>
      <c r="AF20" s="13">
        <f t="shared" ref="AF20:AG20" si="23">AF63+AF106</f>
        <v>7706</v>
      </c>
      <c r="AG20" s="13">
        <f t="shared" si="23"/>
        <v>10962</v>
      </c>
      <c r="AH20" s="13">
        <f t="shared" si="5"/>
        <v>1624</v>
      </c>
      <c r="AI20" s="35">
        <f t="shared" si="7"/>
        <v>194559</v>
      </c>
      <c r="AK20" s="8"/>
    </row>
    <row r="21" spans="1:37" s="9" customFormat="1" ht="12.75" customHeight="1" x14ac:dyDescent="0.2">
      <c r="A21" s="177"/>
      <c r="B21" s="104" t="s">
        <v>3</v>
      </c>
      <c r="C21" s="15">
        <f t="shared" ref="C21:AD21" si="24">C64+C107</f>
        <v>248700</v>
      </c>
      <c r="D21" s="15">
        <f t="shared" si="24"/>
        <v>276670</v>
      </c>
      <c r="E21" s="15">
        <f t="shared" si="24"/>
        <v>389000</v>
      </c>
      <c r="F21" s="15">
        <f t="shared" si="24"/>
        <v>426530</v>
      </c>
      <c r="G21" s="15">
        <f t="shared" si="24"/>
        <v>353184</v>
      </c>
      <c r="H21" s="15">
        <f t="shared" si="24"/>
        <v>388531</v>
      </c>
      <c r="I21" s="15">
        <f t="shared" si="24"/>
        <v>507056</v>
      </c>
      <c r="J21" s="15">
        <f t="shared" si="24"/>
        <v>568084</v>
      </c>
      <c r="K21" s="15">
        <f t="shared" si="24"/>
        <v>797867</v>
      </c>
      <c r="L21" s="15">
        <f t="shared" si="24"/>
        <v>941204</v>
      </c>
      <c r="M21" s="15">
        <f t="shared" si="24"/>
        <v>843929</v>
      </c>
      <c r="N21" s="15">
        <f t="shared" si="24"/>
        <v>631418</v>
      </c>
      <c r="O21" s="15">
        <f t="shared" si="24"/>
        <v>738680</v>
      </c>
      <c r="P21" s="15">
        <f t="shared" si="24"/>
        <v>927862</v>
      </c>
      <c r="Q21" s="15">
        <f t="shared" si="24"/>
        <v>1008833</v>
      </c>
      <c r="R21" s="15">
        <f t="shared" si="24"/>
        <v>1042983</v>
      </c>
      <c r="S21" s="15">
        <f t="shared" si="24"/>
        <v>602036</v>
      </c>
      <c r="T21" s="15">
        <f t="shared" si="24"/>
        <v>1370939</v>
      </c>
      <c r="U21" s="15">
        <f t="shared" si="24"/>
        <v>1234149.48</v>
      </c>
      <c r="V21" s="15">
        <f t="shared" si="24"/>
        <v>2150047.19</v>
      </c>
      <c r="W21" s="15">
        <f t="shared" si="24"/>
        <v>1118632</v>
      </c>
      <c r="X21" s="15">
        <f t="shared" si="24"/>
        <v>1156512.26</v>
      </c>
      <c r="Y21" s="15">
        <f t="shared" si="24"/>
        <v>1555221.85</v>
      </c>
      <c r="Z21" s="15">
        <f t="shared" si="24"/>
        <v>2101020.4</v>
      </c>
      <c r="AA21" s="15">
        <f t="shared" si="24"/>
        <v>1492148.4195144654</v>
      </c>
      <c r="AB21" s="15">
        <f t="shared" si="24"/>
        <v>2600938.5008875164</v>
      </c>
      <c r="AC21" s="15">
        <f t="shared" si="24"/>
        <v>5306217.5394172044</v>
      </c>
      <c r="AD21" s="15">
        <f t="shared" si="24"/>
        <v>3600586.7355031054</v>
      </c>
      <c r="AE21" s="15">
        <f t="shared" si="5"/>
        <v>2106451.1066666665</v>
      </c>
      <c r="AF21" s="15">
        <f t="shared" ref="AF21:AG21" si="25">AF64+AF107</f>
        <v>2590010.4717380614</v>
      </c>
      <c r="AG21" s="15">
        <f t="shared" si="25"/>
        <v>3731399.6199768009</v>
      </c>
      <c r="AH21" s="15">
        <f t="shared" si="5"/>
        <v>749425.3102711289</v>
      </c>
      <c r="AI21" s="36">
        <f t="shared" si="7"/>
        <v>43556266.883974954</v>
      </c>
      <c r="AK21" s="8"/>
    </row>
    <row r="22" spans="1:37" s="9" customFormat="1" ht="12.75" customHeight="1" x14ac:dyDescent="0.2">
      <c r="A22" s="175" t="s">
        <v>13</v>
      </c>
      <c r="B22" s="103" t="s">
        <v>0</v>
      </c>
      <c r="C22" s="13">
        <f t="shared" ref="C22:AD22" si="26">C65+C108</f>
        <v>4102</v>
      </c>
      <c r="D22" s="13">
        <f t="shared" si="26"/>
        <v>4940</v>
      </c>
      <c r="E22" s="13">
        <f t="shared" si="26"/>
        <v>5321</v>
      </c>
      <c r="F22" s="13">
        <f t="shared" si="26"/>
        <v>5975</v>
      </c>
      <c r="G22" s="13">
        <f t="shared" si="26"/>
        <v>6345</v>
      </c>
      <c r="H22" s="13">
        <f t="shared" si="26"/>
        <v>7010</v>
      </c>
      <c r="I22" s="13">
        <f t="shared" si="26"/>
        <v>7457</v>
      </c>
      <c r="J22" s="13">
        <f t="shared" si="26"/>
        <v>7039</v>
      </c>
      <c r="K22" s="13">
        <f t="shared" si="26"/>
        <v>6198</v>
      </c>
      <c r="L22" s="13">
        <f t="shared" si="26"/>
        <v>7830</v>
      </c>
      <c r="M22" s="13">
        <f t="shared" si="26"/>
        <v>7588</v>
      </c>
      <c r="N22" s="13">
        <f t="shared" si="26"/>
        <v>6847</v>
      </c>
      <c r="O22" s="13">
        <f t="shared" si="26"/>
        <v>10331</v>
      </c>
      <c r="P22" s="13">
        <f t="shared" si="26"/>
        <v>8040</v>
      </c>
      <c r="Q22" s="13">
        <f t="shared" si="26"/>
        <v>8006</v>
      </c>
      <c r="R22" s="13">
        <f t="shared" si="26"/>
        <v>10858</v>
      </c>
      <c r="S22" s="13">
        <f t="shared" si="26"/>
        <v>10957</v>
      </c>
      <c r="T22" s="13">
        <f t="shared" si="26"/>
        <v>19975</v>
      </c>
      <c r="U22" s="13">
        <f t="shared" si="26"/>
        <v>13127</v>
      </c>
      <c r="V22" s="13">
        <f t="shared" si="26"/>
        <v>21372</v>
      </c>
      <c r="W22" s="13">
        <f t="shared" si="26"/>
        <v>15634</v>
      </c>
      <c r="X22" s="13">
        <f t="shared" si="26"/>
        <v>14694</v>
      </c>
      <c r="Y22" s="13">
        <f t="shared" si="26"/>
        <v>13403</v>
      </c>
      <c r="Z22" s="13">
        <f t="shared" si="26"/>
        <v>21105</v>
      </c>
      <c r="AA22" s="13">
        <f t="shared" si="26"/>
        <v>17628</v>
      </c>
      <c r="AB22" s="13">
        <f t="shared" si="26"/>
        <v>26573</v>
      </c>
      <c r="AC22" s="13">
        <f t="shared" si="26"/>
        <v>26655</v>
      </c>
      <c r="AD22" s="13">
        <f t="shared" si="26"/>
        <v>24558</v>
      </c>
      <c r="AE22" s="13">
        <f t="shared" si="5"/>
        <v>20635</v>
      </c>
      <c r="AF22" s="13">
        <f t="shared" ref="AF22:AG22" si="27">AF65+AF108</f>
        <v>24890</v>
      </c>
      <c r="AG22" s="13">
        <f t="shared" si="27"/>
        <v>32704</v>
      </c>
      <c r="AH22" s="13">
        <f t="shared" si="5"/>
        <v>7119</v>
      </c>
      <c r="AI22" s="35">
        <f t="shared" si="7"/>
        <v>424916</v>
      </c>
      <c r="AK22" s="8"/>
    </row>
    <row r="23" spans="1:37" s="9" customFormat="1" ht="12.75" customHeight="1" x14ac:dyDescent="0.2">
      <c r="A23" s="177"/>
      <c r="B23" s="104" t="s">
        <v>3</v>
      </c>
      <c r="C23" s="15">
        <f t="shared" ref="C23:AD23" si="28">C66+C109</f>
        <v>439290</v>
      </c>
      <c r="D23" s="15">
        <f t="shared" si="28"/>
        <v>544930</v>
      </c>
      <c r="E23" s="15">
        <f t="shared" si="28"/>
        <v>586165</v>
      </c>
      <c r="F23" s="15">
        <f t="shared" si="28"/>
        <v>650312</v>
      </c>
      <c r="G23" s="15">
        <f t="shared" si="28"/>
        <v>700583</v>
      </c>
      <c r="H23" s="15">
        <f t="shared" si="28"/>
        <v>803448</v>
      </c>
      <c r="I23" s="15">
        <f t="shared" si="28"/>
        <v>853372</v>
      </c>
      <c r="J23" s="15">
        <f t="shared" si="28"/>
        <v>824075</v>
      </c>
      <c r="K23" s="15">
        <f t="shared" si="28"/>
        <v>712096</v>
      </c>
      <c r="L23" s="15">
        <f t="shared" si="28"/>
        <v>920870</v>
      </c>
      <c r="M23" s="15">
        <f t="shared" si="28"/>
        <v>878476</v>
      </c>
      <c r="N23" s="15">
        <f t="shared" si="28"/>
        <v>892167</v>
      </c>
      <c r="O23" s="15">
        <f t="shared" si="28"/>
        <v>1255311</v>
      </c>
      <c r="P23" s="15">
        <f t="shared" si="28"/>
        <v>1216779</v>
      </c>
      <c r="Q23" s="15">
        <f t="shared" si="28"/>
        <v>1224193</v>
      </c>
      <c r="R23" s="15">
        <f t="shared" si="28"/>
        <v>1810279</v>
      </c>
      <c r="S23" s="15">
        <f t="shared" si="28"/>
        <v>1847376.3</v>
      </c>
      <c r="T23" s="15">
        <f t="shared" si="28"/>
        <v>4226686</v>
      </c>
      <c r="U23" s="15">
        <f t="shared" si="28"/>
        <v>3052723.5500000003</v>
      </c>
      <c r="V23" s="15">
        <f t="shared" si="28"/>
        <v>6637922.7699999996</v>
      </c>
      <c r="W23" s="15">
        <f t="shared" si="28"/>
        <v>3135121.5</v>
      </c>
      <c r="X23" s="15">
        <f t="shared" si="28"/>
        <v>4749416.6500000004</v>
      </c>
      <c r="Y23" s="15">
        <f t="shared" si="28"/>
        <v>3895167.7899999996</v>
      </c>
      <c r="Z23" s="15">
        <f t="shared" si="28"/>
        <v>5410904.1299999999</v>
      </c>
      <c r="AA23" s="15">
        <f t="shared" si="28"/>
        <v>5042785.8191916374</v>
      </c>
      <c r="AB23" s="15">
        <f t="shared" si="28"/>
        <v>8361246.6066019703</v>
      </c>
      <c r="AC23" s="15">
        <f t="shared" si="28"/>
        <v>6989078.9445991181</v>
      </c>
      <c r="AD23" s="15">
        <f t="shared" si="28"/>
        <v>7115374.5528854495</v>
      </c>
      <c r="AE23" s="15">
        <f t="shared" si="5"/>
        <v>5764394.0082981447</v>
      </c>
      <c r="AF23" s="15">
        <f t="shared" ref="AF23:AG23" si="29">AF66+AF109</f>
        <v>7323960.6813047538</v>
      </c>
      <c r="AG23" s="15">
        <f t="shared" si="29"/>
        <v>9781878.7030000016</v>
      </c>
      <c r="AH23" s="15">
        <f t="shared" si="5"/>
        <v>1453159.8418608468</v>
      </c>
      <c r="AI23" s="36">
        <f t="shared" si="7"/>
        <v>99099543.847741917</v>
      </c>
      <c r="AK23" s="8"/>
    </row>
    <row r="24" spans="1:37" s="9" customFormat="1" ht="12.75" customHeight="1" x14ac:dyDescent="0.2">
      <c r="A24" s="175" t="s">
        <v>21</v>
      </c>
      <c r="B24" s="103" t="s">
        <v>0</v>
      </c>
      <c r="C24" s="13">
        <f t="shared" ref="C24:AD24" si="30">C67+C110</f>
        <v>23753</v>
      </c>
      <c r="D24" s="13">
        <f t="shared" si="30"/>
        <v>21331</v>
      </c>
      <c r="E24" s="13">
        <f t="shared" si="30"/>
        <v>27248</v>
      </c>
      <c r="F24" s="13">
        <f t="shared" si="30"/>
        <v>22725</v>
      </c>
      <c r="G24" s="13">
        <f t="shared" si="30"/>
        <v>28479</v>
      </c>
      <c r="H24" s="13">
        <f t="shared" si="30"/>
        <v>29845</v>
      </c>
      <c r="I24" s="13">
        <f t="shared" si="30"/>
        <v>26482</v>
      </c>
      <c r="J24" s="13">
        <f t="shared" si="30"/>
        <v>21399</v>
      </c>
      <c r="K24" s="13">
        <f t="shared" si="30"/>
        <v>21980</v>
      </c>
      <c r="L24" s="13">
        <f t="shared" si="30"/>
        <v>23542</v>
      </c>
      <c r="M24" s="13">
        <f t="shared" si="30"/>
        <v>22408</v>
      </c>
      <c r="N24" s="13">
        <f t="shared" si="30"/>
        <v>19126</v>
      </c>
      <c r="O24" s="13">
        <f t="shared" si="30"/>
        <v>24813</v>
      </c>
      <c r="P24" s="13">
        <f t="shared" si="30"/>
        <v>26475</v>
      </c>
      <c r="Q24" s="13">
        <f t="shared" si="30"/>
        <v>20165</v>
      </c>
      <c r="R24" s="13">
        <f t="shared" si="30"/>
        <v>29458</v>
      </c>
      <c r="S24" s="13">
        <f t="shared" si="30"/>
        <v>31221</v>
      </c>
      <c r="T24" s="13">
        <f t="shared" si="30"/>
        <v>60209</v>
      </c>
      <c r="U24" s="13">
        <f t="shared" si="30"/>
        <v>52842</v>
      </c>
      <c r="V24" s="13">
        <f t="shared" si="30"/>
        <v>73391</v>
      </c>
      <c r="W24" s="13">
        <f t="shared" si="30"/>
        <v>52655</v>
      </c>
      <c r="X24" s="13">
        <f t="shared" si="30"/>
        <v>45156</v>
      </c>
      <c r="Y24" s="13">
        <f t="shared" si="30"/>
        <v>49574</v>
      </c>
      <c r="Z24" s="13">
        <f t="shared" si="30"/>
        <v>64780</v>
      </c>
      <c r="AA24" s="13">
        <f t="shared" si="30"/>
        <v>54301</v>
      </c>
      <c r="AB24" s="13">
        <f t="shared" si="30"/>
        <v>66989</v>
      </c>
      <c r="AC24" s="13">
        <f t="shared" si="30"/>
        <v>78940</v>
      </c>
      <c r="AD24" s="13">
        <f t="shared" si="30"/>
        <v>71588</v>
      </c>
      <c r="AE24" s="13">
        <f t="shared" si="5"/>
        <v>61038</v>
      </c>
      <c r="AF24" s="13">
        <f t="shared" ref="AF24:AG24" si="31">AF67+AF110</f>
        <v>55099</v>
      </c>
      <c r="AG24" s="13">
        <f t="shared" si="31"/>
        <v>86394</v>
      </c>
      <c r="AH24" s="13">
        <f t="shared" si="5"/>
        <v>33613</v>
      </c>
      <c r="AI24" s="35">
        <f t="shared" si="7"/>
        <v>1327019</v>
      </c>
      <c r="AK24" s="8"/>
    </row>
    <row r="25" spans="1:37" s="9" customFormat="1" ht="12.75" customHeight="1" x14ac:dyDescent="0.2">
      <c r="A25" s="177"/>
      <c r="B25" s="104" t="s">
        <v>3</v>
      </c>
      <c r="C25" s="15">
        <f t="shared" ref="C25:AD25" si="32">C68+C111</f>
        <v>2866360</v>
      </c>
      <c r="D25" s="15">
        <f t="shared" si="32"/>
        <v>2490400</v>
      </c>
      <c r="E25" s="15">
        <f t="shared" si="32"/>
        <v>2941290</v>
      </c>
      <c r="F25" s="15">
        <f t="shared" si="32"/>
        <v>2653126</v>
      </c>
      <c r="G25" s="15">
        <f t="shared" si="32"/>
        <v>3144283</v>
      </c>
      <c r="H25" s="15">
        <f t="shared" si="32"/>
        <v>3503668</v>
      </c>
      <c r="I25" s="15">
        <f t="shared" si="32"/>
        <v>3035459</v>
      </c>
      <c r="J25" s="15">
        <f t="shared" si="32"/>
        <v>2699243</v>
      </c>
      <c r="K25" s="15">
        <f t="shared" si="32"/>
        <v>2709774</v>
      </c>
      <c r="L25" s="15">
        <f t="shared" si="32"/>
        <v>2709627</v>
      </c>
      <c r="M25" s="15">
        <f t="shared" si="32"/>
        <v>2777783</v>
      </c>
      <c r="N25" s="15">
        <f t="shared" si="32"/>
        <v>2498773</v>
      </c>
      <c r="O25" s="15">
        <f t="shared" si="32"/>
        <v>2912504</v>
      </c>
      <c r="P25" s="15">
        <f t="shared" si="32"/>
        <v>4120200</v>
      </c>
      <c r="Q25" s="15">
        <f t="shared" si="32"/>
        <v>3396105</v>
      </c>
      <c r="R25" s="15">
        <f t="shared" si="32"/>
        <v>5075659.88</v>
      </c>
      <c r="S25" s="15">
        <f t="shared" si="32"/>
        <v>4919823</v>
      </c>
      <c r="T25" s="15">
        <f t="shared" si="32"/>
        <v>12325342</v>
      </c>
      <c r="U25" s="15">
        <f t="shared" si="32"/>
        <v>11310963.409</v>
      </c>
      <c r="V25" s="15">
        <f t="shared" si="32"/>
        <v>20637425.399999999</v>
      </c>
      <c r="W25" s="15">
        <f t="shared" si="32"/>
        <v>12090767</v>
      </c>
      <c r="X25" s="15">
        <f t="shared" si="32"/>
        <v>12170006.969999999</v>
      </c>
      <c r="Y25" s="15">
        <f t="shared" si="32"/>
        <v>13750728.229999999</v>
      </c>
      <c r="Z25" s="15">
        <f t="shared" si="32"/>
        <v>16672053.370000001</v>
      </c>
      <c r="AA25" s="15">
        <f t="shared" si="32"/>
        <v>11574483.429602344</v>
      </c>
      <c r="AB25" s="15">
        <f t="shared" si="32"/>
        <v>15773190.549984008</v>
      </c>
      <c r="AC25" s="15">
        <f t="shared" si="32"/>
        <v>15588575.780826522</v>
      </c>
      <c r="AD25" s="15">
        <f t="shared" si="32"/>
        <v>16477313.421055658</v>
      </c>
      <c r="AE25" s="15">
        <f t="shared" si="5"/>
        <v>14586793.697379453</v>
      </c>
      <c r="AF25" s="15">
        <f t="shared" ref="AF25:AG25" si="33">AF68+AF111</f>
        <v>14673783.229492735</v>
      </c>
      <c r="AG25" s="15">
        <f t="shared" si="33"/>
        <v>17089287.721590433</v>
      </c>
      <c r="AH25" s="15">
        <f t="shared" si="5"/>
        <v>6609538.0406818595</v>
      </c>
      <c r="AI25" s="36">
        <f t="shared" si="7"/>
        <v>265784330.12961298</v>
      </c>
      <c r="AK25" s="8"/>
    </row>
    <row r="26" spans="1:37" s="9" customFormat="1" ht="12.75" customHeight="1" x14ac:dyDescent="0.2">
      <c r="A26" s="175" t="s">
        <v>14</v>
      </c>
      <c r="B26" s="103" t="s">
        <v>0</v>
      </c>
      <c r="C26" s="13">
        <f t="shared" ref="C26:AD26" si="34">C69+C112</f>
        <v>3414</v>
      </c>
      <c r="D26" s="13">
        <f t="shared" si="34"/>
        <v>4318</v>
      </c>
      <c r="E26" s="13">
        <f t="shared" si="34"/>
        <v>5095</v>
      </c>
      <c r="F26" s="13">
        <f t="shared" si="34"/>
        <v>5604</v>
      </c>
      <c r="G26" s="13">
        <f t="shared" si="34"/>
        <v>5103</v>
      </c>
      <c r="H26" s="13">
        <f t="shared" si="34"/>
        <v>4367</v>
      </c>
      <c r="I26" s="13">
        <f t="shared" si="34"/>
        <v>5029</v>
      </c>
      <c r="J26" s="13">
        <f t="shared" si="34"/>
        <v>4437</v>
      </c>
      <c r="K26" s="13">
        <f t="shared" si="34"/>
        <v>5575</v>
      </c>
      <c r="L26" s="13">
        <f t="shared" si="34"/>
        <v>5471</v>
      </c>
      <c r="M26" s="13">
        <f t="shared" si="34"/>
        <v>4905</v>
      </c>
      <c r="N26" s="13">
        <f t="shared" si="34"/>
        <v>6203</v>
      </c>
      <c r="O26" s="13">
        <f t="shared" si="34"/>
        <v>7079</v>
      </c>
      <c r="P26" s="13">
        <f t="shared" si="34"/>
        <v>6004</v>
      </c>
      <c r="Q26" s="13">
        <f t="shared" si="34"/>
        <v>5962</v>
      </c>
      <c r="R26" s="13">
        <f t="shared" si="34"/>
        <v>8255</v>
      </c>
      <c r="S26" s="13">
        <f t="shared" si="34"/>
        <v>6277</v>
      </c>
      <c r="T26" s="13">
        <f t="shared" si="34"/>
        <v>12551</v>
      </c>
      <c r="U26" s="13">
        <f t="shared" si="34"/>
        <v>5627</v>
      </c>
      <c r="V26" s="13">
        <f t="shared" si="34"/>
        <v>9797</v>
      </c>
      <c r="W26" s="13">
        <f t="shared" si="34"/>
        <v>16767</v>
      </c>
      <c r="X26" s="13">
        <f t="shared" si="34"/>
        <v>17601</v>
      </c>
      <c r="Y26" s="13">
        <f t="shared" si="34"/>
        <v>10240</v>
      </c>
      <c r="Z26" s="13">
        <f t="shared" si="34"/>
        <v>9495</v>
      </c>
      <c r="AA26" s="13">
        <f t="shared" si="34"/>
        <v>7886</v>
      </c>
      <c r="AB26" s="13">
        <f t="shared" si="34"/>
        <v>14049</v>
      </c>
      <c r="AC26" s="13">
        <f t="shared" si="34"/>
        <v>13758</v>
      </c>
      <c r="AD26" s="13">
        <f t="shared" si="34"/>
        <v>11889</v>
      </c>
      <c r="AE26" s="13">
        <f t="shared" si="5"/>
        <v>10985</v>
      </c>
      <c r="AF26" s="13">
        <f t="shared" ref="AF26:AG26" si="35">AF69+AF112</f>
        <v>11986</v>
      </c>
      <c r="AG26" s="13">
        <f t="shared" si="35"/>
        <v>15641</v>
      </c>
      <c r="AH26" s="13">
        <f t="shared" si="5"/>
        <v>2394</v>
      </c>
      <c r="AI26" s="35">
        <f t="shared" si="7"/>
        <v>263764</v>
      </c>
      <c r="AK26" s="8"/>
    </row>
    <row r="27" spans="1:37" s="9" customFormat="1" ht="12.75" customHeight="1" x14ac:dyDescent="0.2">
      <c r="A27" s="177"/>
      <c r="B27" s="104" t="s">
        <v>3</v>
      </c>
      <c r="C27" s="15">
        <f t="shared" ref="C27:AD27" si="36">C70+C113</f>
        <v>393050</v>
      </c>
      <c r="D27" s="15">
        <f t="shared" si="36"/>
        <v>492680</v>
      </c>
      <c r="E27" s="15">
        <f t="shared" si="36"/>
        <v>553670</v>
      </c>
      <c r="F27" s="15">
        <f t="shared" si="36"/>
        <v>644750</v>
      </c>
      <c r="G27" s="15">
        <f t="shared" si="36"/>
        <v>579083</v>
      </c>
      <c r="H27" s="15">
        <f t="shared" si="36"/>
        <v>484920</v>
      </c>
      <c r="I27" s="15">
        <f t="shared" si="36"/>
        <v>568117</v>
      </c>
      <c r="J27" s="15">
        <f t="shared" si="36"/>
        <v>522920</v>
      </c>
      <c r="K27" s="15">
        <f t="shared" si="36"/>
        <v>663427</v>
      </c>
      <c r="L27" s="15">
        <f t="shared" si="36"/>
        <v>694890</v>
      </c>
      <c r="M27" s="15">
        <f t="shared" si="36"/>
        <v>653559</v>
      </c>
      <c r="N27" s="15">
        <f t="shared" si="36"/>
        <v>803920</v>
      </c>
      <c r="O27" s="15">
        <f t="shared" si="36"/>
        <v>879059</v>
      </c>
      <c r="P27" s="15">
        <f t="shared" si="36"/>
        <v>863257</v>
      </c>
      <c r="Q27" s="15">
        <f t="shared" si="36"/>
        <v>991936</v>
      </c>
      <c r="R27" s="15">
        <f t="shared" si="36"/>
        <v>1262256</v>
      </c>
      <c r="S27" s="15">
        <f t="shared" si="36"/>
        <v>869530</v>
      </c>
      <c r="T27" s="15">
        <f t="shared" si="36"/>
        <v>2903048</v>
      </c>
      <c r="U27" s="15">
        <f t="shared" si="36"/>
        <v>983670.11</v>
      </c>
      <c r="V27" s="15">
        <f t="shared" si="36"/>
        <v>3348775.34</v>
      </c>
      <c r="W27" s="15">
        <f t="shared" si="36"/>
        <v>6105376.0999999996</v>
      </c>
      <c r="X27" s="15">
        <f t="shared" si="36"/>
        <v>5909828.7800000003</v>
      </c>
      <c r="Y27" s="15">
        <f t="shared" si="36"/>
        <v>3842204.81</v>
      </c>
      <c r="Z27" s="15">
        <f t="shared" si="36"/>
        <v>3150843.05</v>
      </c>
      <c r="AA27" s="15">
        <f t="shared" si="36"/>
        <v>2112650.3156222305</v>
      </c>
      <c r="AB27" s="15">
        <f t="shared" si="36"/>
        <v>5099334.18</v>
      </c>
      <c r="AC27" s="15">
        <f t="shared" si="36"/>
        <v>4710127.8279999997</v>
      </c>
      <c r="AD27" s="15">
        <f t="shared" si="36"/>
        <v>4207436.2709999997</v>
      </c>
      <c r="AE27" s="15">
        <f t="shared" si="5"/>
        <v>2930814.5949999997</v>
      </c>
      <c r="AF27" s="15">
        <f t="shared" ref="AF27:AG27" si="37">AF70+AF113</f>
        <v>3629394.6730000004</v>
      </c>
      <c r="AG27" s="15">
        <f t="shared" si="37"/>
        <v>4403656.5330000008</v>
      </c>
      <c r="AH27" s="15">
        <f t="shared" si="5"/>
        <v>1065662.3570504833</v>
      </c>
      <c r="AI27" s="36">
        <f t="shared" si="7"/>
        <v>66323846.942672715</v>
      </c>
      <c r="AK27" s="8"/>
    </row>
    <row r="28" spans="1:37" s="9" customFormat="1" ht="12.75" customHeight="1" x14ac:dyDescent="0.2">
      <c r="A28" s="175" t="s">
        <v>15</v>
      </c>
      <c r="B28" s="103" t="s">
        <v>0</v>
      </c>
      <c r="C28" s="13">
        <f t="shared" ref="C28:AD28" si="38">C71+C114</f>
        <v>3655</v>
      </c>
      <c r="D28" s="13">
        <f t="shared" si="38"/>
        <v>4144</v>
      </c>
      <c r="E28" s="13">
        <f t="shared" si="38"/>
        <v>4789</v>
      </c>
      <c r="F28" s="13">
        <f t="shared" si="38"/>
        <v>5840</v>
      </c>
      <c r="G28" s="13">
        <f t="shared" si="38"/>
        <v>4192</v>
      </c>
      <c r="H28" s="13">
        <f t="shared" si="38"/>
        <v>4925</v>
      </c>
      <c r="I28" s="13">
        <f t="shared" si="38"/>
        <v>6003</v>
      </c>
      <c r="J28" s="13">
        <f t="shared" si="38"/>
        <v>5680</v>
      </c>
      <c r="K28" s="13">
        <f t="shared" si="38"/>
        <v>6028</v>
      </c>
      <c r="L28" s="13">
        <f t="shared" si="38"/>
        <v>6068</v>
      </c>
      <c r="M28" s="13">
        <f t="shared" si="38"/>
        <v>5727</v>
      </c>
      <c r="N28" s="13">
        <f t="shared" si="38"/>
        <v>6524</v>
      </c>
      <c r="O28" s="13">
        <f t="shared" si="38"/>
        <v>10249</v>
      </c>
      <c r="P28" s="13">
        <f t="shared" si="38"/>
        <v>11410</v>
      </c>
      <c r="Q28" s="13">
        <f t="shared" si="38"/>
        <v>9823</v>
      </c>
      <c r="R28" s="13">
        <f t="shared" si="38"/>
        <v>12777</v>
      </c>
      <c r="S28" s="13">
        <f t="shared" si="38"/>
        <v>15992</v>
      </c>
      <c r="T28" s="13">
        <f t="shared" si="38"/>
        <v>29347</v>
      </c>
      <c r="U28" s="13">
        <f t="shared" si="38"/>
        <v>15117</v>
      </c>
      <c r="V28" s="13">
        <f t="shared" si="38"/>
        <v>17612</v>
      </c>
      <c r="W28" s="13">
        <f t="shared" si="38"/>
        <v>30394</v>
      </c>
      <c r="X28" s="13">
        <f t="shared" si="38"/>
        <v>31299</v>
      </c>
      <c r="Y28" s="13">
        <f t="shared" si="38"/>
        <v>18938</v>
      </c>
      <c r="Z28" s="13">
        <f t="shared" si="38"/>
        <v>21884</v>
      </c>
      <c r="AA28" s="13">
        <f t="shared" si="38"/>
        <v>18286</v>
      </c>
      <c r="AB28" s="13">
        <f t="shared" si="38"/>
        <v>24507</v>
      </c>
      <c r="AC28" s="13">
        <f t="shared" si="38"/>
        <v>25653</v>
      </c>
      <c r="AD28" s="13">
        <f t="shared" si="38"/>
        <v>24201</v>
      </c>
      <c r="AE28" s="13">
        <f t="shared" si="5"/>
        <v>19443</v>
      </c>
      <c r="AF28" s="13">
        <f t="shared" ref="AF28:AG28" si="39">AF71+AF114</f>
        <v>22915</v>
      </c>
      <c r="AG28" s="13">
        <f t="shared" si="39"/>
        <v>21615</v>
      </c>
      <c r="AH28" s="13">
        <f t="shared" si="5"/>
        <v>3173</v>
      </c>
      <c r="AI28" s="35">
        <f t="shared" si="7"/>
        <v>448210</v>
      </c>
      <c r="AK28" s="8"/>
    </row>
    <row r="29" spans="1:37" s="9" customFormat="1" ht="12.75" customHeight="1" x14ac:dyDescent="0.2">
      <c r="A29" s="177"/>
      <c r="B29" s="104" t="s">
        <v>3</v>
      </c>
      <c r="C29" s="15">
        <f t="shared" ref="C29:AD29" si="40">C72+C115</f>
        <v>419730</v>
      </c>
      <c r="D29" s="15">
        <f t="shared" si="40"/>
        <v>467986</v>
      </c>
      <c r="E29" s="15">
        <f t="shared" si="40"/>
        <v>543065</v>
      </c>
      <c r="F29" s="15">
        <f t="shared" si="40"/>
        <v>667599</v>
      </c>
      <c r="G29" s="15">
        <f t="shared" si="40"/>
        <v>495984</v>
      </c>
      <c r="H29" s="15">
        <f t="shared" si="40"/>
        <v>553505</v>
      </c>
      <c r="I29" s="15">
        <f t="shared" si="40"/>
        <v>682725</v>
      </c>
      <c r="J29" s="15">
        <f t="shared" si="40"/>
        <v>657482</v>
      </c>
      <c r="K29" s="15">
        <f t="shared" si="40"/>
        <v>707634</v>
      </c>
      <c r="L29" s="15">
        <f t="shared" si="40"/>
        <v>699161</v>
      </c>
      <c r="M29" s="15">
        <f t="shared" si="40"/>
        <v>653294</v>
      </c>
      <c r="N29" s="15">
        <f t="shared" si="40"/>
        <v>762197</v>
      </c>
      <c r="O29" s="15">
        <f t="shared" si="40"/>
        <v>1192925</v>
      </c>
      <c r="P29" s="15">
        <f t="shared" si="40"/>
        <v>1714976</v>
      </c>
      <c r="Q29" s="15">
        <f t="shared" si="40"/>
        <v>1758214</v>
      </c>
      <c r="R29" s="15">
        <f t="shared" si="40"/>
        <v>1739334</v>
      </c>
      <c r="S29" s="15">
        <f t="shared" si="40"/>
        <v>3437181</v>
      </c>
      <c r="T29" s="15">
        <f t="shared" si="40"/>
        <v>3624178</v>
      </c>
      <c r="U29" s="15">
        <f t="shared" si="40"/>
        <v>3122365.3299999996</v>
      </c>
      <c r="V29" s="15">
        <f t="shared" si="40"/>
        <v>4151493.2800000003</v>
      </c>
      <c r="W29" s="15">
        <f t="shared" si="40"/>
        <v>7204059.9000000004</v>
      </c>
      <c r="X29" s="15">
        <f t="shared" si="40"/>
        <v>10249441.33</v>
      </c>
      <c r="Y29" s="15">
        <f t="shared" si="40"/>
        <v>5901076.8300000001</v>
      </c>
      <c r="Z29" s="15">
        <f t="shared" si="40"/>
        <v>4696298.82</v>
      </c>
      <c r="AA29" s="15">
        <f t="shared" si="40"/>
        <v>3344749.6163817272</v>
      </c>
      <c r="AB29" s="15">
        <f t="shared" si="40"/>
        <v>6373959.3027795274</v>
      </c>
      <c r="AC29" s="15">
        <f t="shared" si="40"/>
        <v>5332479.5200000005</v>
      </c>
      <c r="AD29" s="15">
        <f t="shared" si="40"/>
        <v>7859925.9589999998</v>
      </c>
      <c r="AE29" s="15">
        <f t="shared" si="5"/>
        <v>4994632.9600000009</v>
      </c>
      <c r="AF29" s="15">
        <f t="shared" ref="AF29:AG29" si="41">AF72+AF115</f>
        <v>6122512.2470084028</v>
      </c>
      <c r="AG29" s="15">
        <f t="shared" si="41"/>
        <v>5846997.4209999992</v>
      </c>
      <c r="AH29" s="15">
        <f t="shared" si="5"/>
        <v>996007.12739643524</v>
      </c>
      <c r="AI29" s="36">
        <f t="shared" si="7"/>
        <v>96973169.643566087</v>
      </c>
      <c r="AK29" s="8"/>
    </row>
    <row r="30" spans="1:37" s="9" customFormat="1" ht="12.75" customHeight="1" x14ac:dyDescent="0.2">
      <c r="A30" s="175" t="s">
        <v>67</v>
      </c>
      <c r="B30" s="103" t="s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">
        <v>0</v>
      </c>
      <c r="AF30" s="13">
        <f t="shared" ref="AF30:AH43" si="42">AF73+AF116</f>
        <v>10418</v>
      </c>
      <c r="AG30" s="13">
        <f t="shared" ref="AG30" si="43">AG73+AG116</f>
        <v>12969</v>
      </c>
      <c r="AH30" s="13">
        <f t="shared" si="42"/>
        <v>1553</v>
      </c>
      <c r="AI30" s="35">
        <f t="shared" si="7"/>
        <v>24940</v>
      </c>
      <c r="AK30" s="8"/>
    </row>
    <row r="31" spans="1:37" s="9" customFormat="1" ht="12.75" customHeight="1" x14ac:dyDescent="0.2">
      <c r="A31" s="177"/>
      <c r="B31" s="104" t="s">
        <v>3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5">
        <v>0</v>
      </c>
      <c r="AF31" s="15">
        <f t="shared" si="42"/>
        <v>3987004.2610000004</v>
      </c>
      <c r="AG31" s="15">
        <f t="shared" ref="AG31" si="44">AG74+AG117</f>
        <v>3947651.45</v>
      </c>
      <c r="AH31" s="15">
        <f t="shared" si="42"/>
        <v>569833.88411028252</v>
      </c>
      <c r="AI31" s="36">
        <f t="shared" si="7"/>
        <v>8504489.5951102842</v>
      </c>
      <c r="AK31" s="8"/>
    </row>
    <row r="32" spans="1:37" s="9" customFormat="1" ht="12.75" customHeight="1" x14ac:dyDescent="0.2">
      <c r="A32" s="175" t="s">
        <v>16</v>
      </c>
      <c r="B32" s="103" t="s">
        <v>0</v>
      </c>
      <c r="C32" s="13">
        <f t="shared" ref="C32:AD32" si="45">C75+C118</f>
        <v>5038</v>
      </c>
      <c r="D32" s="13">
        <f t="shared" si="45"/>
        <v>5595</v>
      </c>
      <c r="E32" s="13">
        <f t="shared" si="45"/>
        <v>4965</v>
      </c>
      <c r="F32" s="13">
        <f t="shared" si="45"/>
        <v>5721</v>
      </c>
      <c r="G32" s="13">
        <f t="shared" si="45"/>
        <v>6840</v>
      </c>
      <c r="H32" s="13">
        <f t="shared" si="45"/>
        <v>7447</v>
      </c>
      <c r="I32" s="13">
        <f t="shared" si="45"/>
        <v>10221</v>
      </c>
      <c r="J32" s="13">
        <f t="shared" si="45"/>
        <v>8621</v>
      </c>
      <c r="K32" s="13">
        <f t="shared" si="45"/>
        <v>8316</v>
      </c>
      <c r="L32" s="13">
        <f t="shared" si="45"/>
        <v>7968</v>
      </c>
      <c r="M32" s="13">
        <f t="shared" si="45"/>
        <v>8143</v>
      </c>
      <c r="N32" s="13">
        <f t="shared" si="45"/>
        <v>9015</v>
      </c>
      <c r="O32" s="13">
        <f t="shared" si="45"/>
        <v>13765</v>
      </c>
      <c r="P32" s="13">
        <f t="shared" si="45"/>
        <v>12703</v>
      </c>
      <c r="Q32" s="13">
        <f t="shared" si="45"/>
        <v>11242</v>
      </c>
      <c r="R32" s="13">
        <f t="shared" si="45"/>
        <v>17433</v>
      </c>
      <c r="S32" s="13">
        <f t="shared" si="45"/>
        <v>22209</v>
      </c>
      <c r="T32" s="13">
        <f t="shared" si="45"/>
        <v>32183</v>
      </c>
      <c r="U32" s="13">
        <f t="shared" si="45"/>
        <v>15863</v>
      </c>
      <c r="V32" s="13">
        <f t="shared" si="45"/>
        <v>26415</v>
      </c>
      <c r="W32" s="13">
        <f t="shared" si="45"/>
        <v>60675</v>
      </c>
      <c r="X32" s="13">
        <f t="shared" si="45"/>
        <v>51320</v>
      </c>
      <c r="Y32" s="13">
        <f t="shared" si="45"/>
        <v>24411</v>
      </c>
      <c r="Z32" s="13">
        <f t="shared" si="45"/>
        <v>31184</v>
      </c>
      <c r="AA32" s="13">
        <f t="shared" si="45"/>
        <v>28356</v>
      </c>
      <c r="AB32" s="13">
        <f t="shared" si="45"/>
        <v>34746</v>
      </c>
      <c r="AC32" s="13">
        <f t="shared" si="45"/>
        <v>38891</v>
      </c>
      <c r="AD32" s="13">
        <f t="shared" si="45"/>
        <v>41943</v>
      </c>
      <c r="AE32" s="13">
        <f t="shared" ref="AE32:AE43" si="46">AE75+AE118</f>
        <v>27472</v>
      </c>
      <c r="AF32" s="13">
        <f t="shared" si="42"/>
        <v>22141</v>
      </c>
      <c r="AG32" s="13">
        <f t="shared" ref="AG32" si="47">AG75+AG118</f>
        <v>31213</v>
      </c>
      <c r="AH32" s="13">
        <f t="shared" si="42"/>
        <v>4724</v>
      </c>
      <c r="AI32" s="35">
        <f t="shared" si="7"/>
        <v>636779</v>
      </c>
      <c r="AK32" s="8"/>
    </row>
    <row r="33" spans="1:37" s="9" customFormat="1" ht="12.75" customHeight="1" x14ac:dyDescent="0.2">
      <c r="A33" s="177"/>
      <c r="B33" s="104" t="s">
        <v>3</v>
      </c>
      <c r="C33" s="15">
        <f t="shared" ref="C33:AD33" si="48">C76+C119</f>
        <v>558780</v>
      </c>
      <c r="D33" s="15">
        <f t="shared" si="48"/>
        <v>618980</v>
      </c>
      <c r="E33" s="15">
        <f t="shared" si="48"/>
        <v>536620</v>
      </c>
      <c r="F33" s="15">
        <f t="shared" si="48"/>
        <v>602760</v>
      </c>
      <c r="G33" s="15">
        <f t="shared" si="48"/>
        <v>759698</v>
      </c>
      <c r="H33" s="15">
        <f t="shared" si="48"/>
        <v>843870</v>
      </c>
      <c r="I33" s="15">
        <f t="shared" si="48"/>
        <v>1169506</v>
      </c>
      <c r="J33" s="15">
        <f t="shared" si="48"/>
        <v>1035260</v>
      </c>
      <c r="K33" s="15">
        <f t="shared" si="48"/>
        <v>1078927</v>
      </c>
      <c r="L33" s="15">
        <f t="shared" si="48"/>
        <v>981710</v>
      </c>
      <c r="M33" s="15">
        <f t="shared" si="48"/>
        <v>1008860</v>
      </c>
      <c r="N33" s="15">
        <f t="shared" si="48"/>
        <v>1271789</v>
      </c>
      <c r="O33" s="15">
        <f t="shared" si="48"/>
        <v>2125007</v>
      </c>
      <c r="P33" s="15">
        <f t="shared" si="48"/>
        <v>2095184</v>
      </c>
      <c r="Q33" s="15">
        <f t="shared" si="48"/>
        <v>2040944</v>
      </c>
      <c r="R33" s="15">
        <f t="shared" si="48"/>
        <v>2849781</v>
      </c>
      <c r="S33" s="15">
        <f t="shared" si="48"/>
        <v>3272584</v>
      </c>
      <c r="T33" s="15">
        <f t="shared" si="48"/>
        <v>4520510</v>
      </c>
      <c r="U33" s="15">
        <f t="shared" si="48"/>
        <v>3760996.84</v>
      </c>
      <c r="V33" s="15">
        <f t="shared" si="48"/>
        <v>7817186.96</v>
      </c>
      <c r="W33" s="15">
        <f t="shared" si="48"/>
        <v>14337572.6</v>
      </c>
      <c r="X33" s="15">
        <f t="shared" si="48"/>
        <v>17259685.699999999</v>
      </c>
      <c r="Y33" s="15">
        <f t="shared" si="48"/>
        <v>7678099.0399999991</v>
      </c>
      <c r="Z33" s="15">
        <f t="shared" si="48"/>
        <v>7149223.4100000001</v>
      </c>
      <c r="AA33" s="15">
        <f t="shared" si="48"/>
        <v>6539084.6698728362</v>
      </c>
      <c r="AB33" s="15">
        <f t="shared" si="48"/>
        <v>10519225.996698709</v>
      </c>
      <c r="AC33" s="15">
        <f t="shared" si="48"/>
        <v>10990841.169738425</v>
      </c>
      <c r="AD33" s="15">
        <f t="shared" si="48"/>
        <v>11181726.507997204</v>
      </c>
      <c r="AE33" s="15">
        <f t="shared" si="46"/>
        <v>8684584.7678965945</v>
      </c>
      <c r="AF33" s="15">
        <f t="shared" si="42"/>
        <v>7660436.1000834424</v>
      </c>
      <c r="AG33" s="15">
        <f t="shared" ref="AG33" si="49">AG76+AG119</f>
        <v>9506266.2893902212</v>
      </c>
      <c r="AH33" s="15">
        <f t="shared" si="42"/>
        <v>1766346.9626783337</v>
      </c>
      <c r="AI33" s="36">
        <f t="shared" si="7"/>
        <v>152222047.01435575</v>
      </c>
      <c r="AK33" s="8"/>
    </row>
    <row r="34" spans="1:37" s="9" customFormat="1" ht="12.75" customHeight="1" x14ac:dyDescent="0.2">
      <c r="A34" s="175" t="s">
        <v>17</v>
      </c>
      <c r="B34" s="103" t="s">
        <v>0</v>
      </c>
      <c r="C34" s="13">
        <f t="shared" ref="C34:AD34" si="50">C77+C120</f>
        <v>2321</v>
      </c>
      <c r="D34" s="13">
        <f t="shared" si="50"/>
        <v>3242</v>
      </c>
      <c r="E34" s="13">
        <f t="shared" si="50"/>
        <v>3581</v>
      </c>
      <c r="F34" s="13">
        <f t="shared" si="50"/>
        <v>4587</v>
      </c>
      <c r="G34" s="13">
        <f t="shared" si="50"/>
        <v>4280</v>
      </c>
      <c r="H34" s="13">
        <f t="shared" si="50"/>
        <v>3824</v>
      </c>
      <c r="I34" s="13">
        <f t="shared" si="50"/>
        <v>4710</v>
      </c>
      <c r="J34" s="13">
        <f t="shared" si="50"/>
        <v>4750</v>
      </c>
      <c r="K34" s="13">
        <f t="shared" si="50"/>
        <v>4265</v>
      </c>
      <c r="L34" s="13">
        <f t="shared" si="50"/>
        <v>4852</v>
      </c>
      <c r="M34" s="13">
        <f t="shared" si="50"/>
        <v>3799</v>
      </c>
      <c r="N34" s="13">
        <f t="shared" si="50"/>
        <v>5087</v>
      </c>
      <c r="O34" s="13">
        <f t="shared" si="50"/>
        <v>4849</v>
      </c>
      <c r="P34" s="13">
        <f t="shared" si="50"/>
        <v>5851</v>
      </c>
      <c r="Q34" s="13">
        <f t="shared" si="50"/>
        <v>6556</v>
      </c>
      <c r="R34" s="13">
        <f t="shared" si="50"/>
        <v>8296</v>
      </c>
      <c r="S34" s="13">
        <f t="shared" si="50"/>
        <v>11457</v>
      </c>
      <c r="T34" s="13">
        <f t="shared" si="50"/>
        <v>25746</v>
      </c>
      <c r="U34" s="13">
        <f t="shared" si="50"/>
        <v>14727</v>
      </c>
      <c r="V34" s="13">
        <f t="shared" si="50"/>
        <v>23430</v>
      </c>
      <c r="W34" s="13">
        <f t="shared" si="50"/>
        <v>10367</v>
      </c>
      <c r="X34" s="13">
        <f t="shared" si="50"/>
        <v>13528</v>
      </c>
      <c r="Y34" s="13">
        <f t="shared" si="50"/>
        <v>14751</v>
      </c>
      <c r="Z34" s="13">
        <f t="shared" si="50"/>
        <v>19827</v>
      </c>
      <c r="AA34" s="13">
        <f t="shared" si="50"/>
        <v>17933</v>
      </c>
      <c r="AB34" s="13">
        <f t="shared" si="50"/>
        <v>20359</v>
      </c>
      <c r="AC34" s="13">
        <f t="shared" si="50"/>
        <v>24638</v>
      </c>
      <c r="AD34" s="13">
        <f t="shared" si="50"/>
        <v>25440</v>
      </c>
      <c r="AE34" s="13">
        <f t="shared" si="46"/>
        <v>16453</v>
      </c>
      <c r="AF34" s="13">
        <f t="shared" si="42"/>
        <v>19011</v>
      </c>
      <c r="AG34" s="13">
        <f t="shared" ref="AG34" si="51">AG77+AG120</f>
        <v>20260</v>
      </c>
      <c r="AH34" s="13">
        <f t="shared" si="42"/>
        <v>4359</v>
      </c>
      <c r="AI34" s="35">
        <f t="shared" si="7"/>
        <v>357136</v>
      </c>
      <c r="AK34" s="8"/>
    </row>
    <row r="35" spans="1:37" s="9" customFormat="1" ht="12.75" customHeight="1" x14ac:dyDescent="0.2">
      <c r="A35" s="177"/>
      <c r="B35" s="104" t="s">
        <v>3</v>
      </c>
      <c r="C35" s="15">
        <f t="shared" ref="C35:AD35" si="52">C78+C121</f>
        <v>249030</v>
      </c>
      <c r="D35" s="15">
        <f t="shared" si="52"/>
        <v>359770</v>
      </c>
      <c r="E35" s="15">
        <f t="shared" si="52"/>
        <v>398108</v>
      </c>
      <c r="F35" s="15">
        <f t="shared" si="52"/>
        <v>459872</v>
      </c>
      <c r="G35" s="15">
        <f t="shared" si="52"/>
        <v>477506</v>
      </c>
      <c r="H35" s="15">
        <f t="shared" si="52"/>
        <v>437747</v>
      </c>
      <c r="I35" s="15">
        <f t="shared" si="52"/>
        <v>569148</v>
      </c>
      <c r="J35" s="15">
        <f t="shared" si="52"/>
        <v>619017</v>
      </c>
      <c r="K35" s="15">
        <f t="shared" si="52"/>
        <v>529630</v>
      </c>
      <c r="L35" s="15">
        <f t="shared" si="52"/>
        <v>633192</v>
      </c>
      <c r="M35" s="15">
        <f t="shared" si="52"/>
        <v>483707</v>
      </c>
      <c r="N35" s="15">
        <f t="shared" si="52"/>
        <v>761497</v>
      </c>
      <c r="O35" s="15">
        <f t="shared" si="52"/>
        <v>722837</v>
      </c>
      <c r="P35" s="15">
        <f t="shared" si="52"/>
        <v>1172000</v>
      </c>
      <c r="Q35" s="15">
        <f t="shared" si="52"/>
        <v>1408494</v>
      </c>
      <c r="R35" s="15">
        <f t="shared" si="52"/>
        <v>1333490</v>
      </c>
      <c r="S35" s="15">
        <f t="shared" si="52"/>
        <v>2315012</v>
      </c>
      <c r="T35" s="15">
        <f t="shared" si="52"/>
        <v>3705293</v>
      </c>
      <c r="U35" s="15">
        <f t="shared" si="52"/>
        <v>2452894.5</v>
      </c>
      <c r="V35" s="15">
        <f t="shared" si="52"/>
        <v>4691703.6199999992</v>
      </c>
      <c r="W35" s="15">
        <f t="shared" si="52"/>
        <v>2268736.6</v>
      </c>
      <c r="X35" s="15">
        <f t="shared" si="52"/>
        <v>3038949.02</v>
      </c>
      <c r="Y35" s="15">
        <f t="shared" si="52"/>
        <v>3081771.5599999996</v>
      </c>
      <c r="Z35" s="15">
        <f t="shared" si="52"/>
        <v>4093217.1</v>
      </c>
      <c r="AA35" s="15">
        <f t="shared" si="52"/>
        <v>4001190.1596404803</v>
      </c>
      <c r="AB35" s="15">
        <f t="shared" si="52"/>
        <v>6252229.8199999975</v>
      </c>
      <c r="AC35" s="15">
        <f t="shared" si="52"/>
        <v>6229672.3200000003</v>
      </c>
      <c r="AD35" s="15">
        <f t="shared" si="52"/>
        <v>8403500.1649999991</v>
      </c>
      <c r="AE35" s="15">
        <f t="shared" si="46"/>
        <v>5522581.9700000007</v>
      </c>
      <c r="AF35" s="15">
        <f t="shared" si="42"/>
        <v>7285604.6999999993</v>
      </c>
      <c r="AG35" s="15">
        <f t="shared" ref="AG35" si="53">AG78+AG121</f>
        <v>6327577.8585600005</v>
      </c>
      <c r="AH35" s="15">
        <f t="shared" si="42"/>
        <v>2235584.1613612985</v>
      </c>
      <c r="AI35" s="36">
        <f t="shared" si="7"/>
        <v>82520563.554561764</v>
      </c>
      <c r="AK35" s="8"/>
    </row>
    <row r="36" spans="1:37" s="9" customFormat="1" ht="12.75" customHeight="1" x14ac:dyDescent="0.2">
      <c r="A36" s="175" t="s">
        <v>18</v>
      </c>
      <c r="B36" s="103" t="s">
        <v>0</v>
      </c>
      <c r="C36" s="13">
        <f t="shared" ref="C36:AD36" si="54">C79+C122</f>
        <v>0</v>
      </c>
      <c r="D36" s="13">
        <f t="shared" si="54"/>
        <v>0</v>
      </c>
      <c r="E36" s="13">
        <f t="shared" si="54"/>
        <v>0</v>
      </c>
      <c r="F36" s="13">
        <f t="shared" si="54"/>
        <v>0</v>
      </c>
      <c r="G36" s="13">
        <f t="shared" si="54"/>
        <v>0</v>
      </c>
      <c r="H36" s="13">
        <f t="shared" si="54"/>
        <v>0</v>
      </c>
      <c r="I36" s="13">
        <f t="shared" si="54"/>
        <v>0</v>
      </c>
      <c r="J36" s="13">
        <f t="shared" si="54"/>
        <v>0</v>
      </c>
      <c r="K36" s="13">
        <f t="shared" si="54"/>
        <v>0</v>
      </c>
      <c r="L36" s="13">
        <f t="shared" si="54"/>
        <v>0</v>
      </c>
      <c r="M36" s="13">
        <f t="shared" si="54"/>
        <v>0</v>
      </c>
      <c r="N36" s="13">
        <f t="shared" si="54"/>
        <v>0</v>
      </c>
      <c r="O36" s="13">
        <f t="shared" si="54"/>
        <v>0</v>
      </c>
      <c r="P36" s="13">
        <f t="shared" si="54"/>
        <v>0</v>
      </c>
      <c r="Q36" s="13">
        <f t="shared" si="54"/>
        <v>0</v>
      </c>
      <c r="R36" s="13">
        <f t="shared" si="54"/>
        <v>0</v>
      </c>
      <c r="S36" s="13">
        <f t="shared" si="54"/>
        <v>0</v>
      </c>
      <c r="T36" s="13">
        <f t="shared" si="54"/>
        <v>0</v>
      </c>
      <c r="U36" s="13">
        <f t="shared" si="54"/>
        <v>4459</v>
      </c>
      <c r="V36" s="13">
        <f t="shared" si="54"/>
        <v>5204</v>
      </c>
      <c r="W36" s="13">
        <f t="shared" si="54"/>
        <v>3853</v>
      </c>
      <c r="X36" s="13">
        <f t="shared" si="54"/>
        <v>3894</v>
      </c>
      <c r="Y36" s="13">
        <f t="shared" si="54"/>
        <v>4647</v>
      </c>
      <c r="Z36" s="13">
        <f t="shared" si="54"/>
        <v>5307</v>
      </c>
      <c r="AA36" s="13">
        <f t="shared" si="54"/>
        <v>5042</v>
      </c>
      <c r="AB36" s="13">
        <f t="shared" si="54"/>
        <v>6695</v>
      </c>
      <c r="AC36" s="13">
        <f t="shared" si="54"/>
        <v>7620</v>
      </c>
      <c r="AD36" s="13">
        <f t="shared" si="54"/>
        <v>6222</v>
      </c>
      <c r="AE36" s="13">
        <f t="shared" si="46"/>
        <v>6002</v>
      </c>
      <c r="AF36" s="13">
        <f t="shared" si="42"/>
        <v>5618</v>
      </c>
      <c r="AG36" s="13">
        <f t="shared" ref="AG36" si="55">AG79+AG122</f>
        <v>6793</v>
      </c>
      <c r="AH36" s="13">
        <f t="shared" si="42"/>
        <v>1712</v>
      </c>
      <c r="AI36" s="35">
        <f t="shared" si="7"/>
        <v>73068</v>
      </c>
      <c r="AK36" s="8"/>
    </row>
    <row r="37" spans="1:37" s="9" customFormat="1" ht="12.75" customHeight="1" x14ac:dyDescent="0.2">
      <c r="A37" s="177"/>
      <c r="B37" s="104" t="s">
        <v>3</v>
      </c>
      <c r="C37" s="15">
        <f t="shared" ref="C37:AD37" si="56">C80+C123</f>
        <v>0</v>
      </c>
      <c r="D37" s="15">
        <f t="shared" si="56"/>
        <v>0</v>
      </c>
      <c r="E37" s="15">
        <f t="shared" si="56"/>
        <v>0</v>
      </c>
      <c r="F37" s="15">
        <f t="shared" si="56"/>
        <v>0</v>
      </c>
      <c r="G37" s="15">
        <f t="shared" si="56"/>
        <v>0</v>
      </c>
      <c r="H37" s="15">
        <f t="shared" si="56"/>
        <v>0</v>
      </c>
      <c r="I37" s="15">
        <f t="shared" si="56"/>
        <v>0</v>
      </c>
      <c r="J37" s="15">
        <f t="shared" si="56"/>
        <v>0</v>
      </c>
      <c r="K37" s="15">
        <f t="shared" si="56"/>
        <v>0</v>
      </c>
      <c r="L37" s="15">
        <f t="shared" si="56"/>
        <v>0</v>
      </c>
      <c r="M37" s="15">
        <f t="shared" si="56"/>
        <v>0</v>
      </c>
      <c r="N37" s="15">
        <f t="shared" si="56"/>
        <v>0</v>
      </c>
      <c r="O37" s="15">
        <f t="shared" si="56"/>
        <v>0</v>
      </c>
      <c r="P37" s="15">
        <f t="shared" si="56"/>
        <v>0</v>
      </c>
      <c r="Q37" s="15">
        <f t="shared" si="56"/>
        <v>0</v>
      </c>
      <c r="R37" s="15">
        <f t="shared" si="56"/>
        <v>0</v>
      </c>
      <c r="S37" s="15">
        <f t="shared" si="56"/>
        <v>0</v>
      </c>
      <c r="T37" s="15">
        <f t="shared" si="56"/>
        <v>0</v>
      </c>
      <c r="U37" s="15">
        <f t="shared" si="56"/>
        <v>798340</v>
      </c>
      <c r="V37" s="15">
        <f t="shared" si="56"/>
        <v>1397148.7399999998</v>
      </c>
      <c r="W37" s="15">
        <f t="shared" si="56"/>
        <v>657896.80000000005</v>
      </c>
      <c r="X37" s="15">
        <f t="shared" si="56"/>
        <v>937394.49</v>
      </c>
      <c r="Y37" s="15">
        <f t="shared" si="56"/>
        <v>974617.54</v>
      </c>
      <c r="Z37" s="15">
        <f t="shared" si="56"/>
        <v>1210841.48</v>
      </c>
      <c r="AA37" s="15">
        <f t="shared" si="56"/>
        <v>1043658.67</v>
      </c>
      <c r="AB37" s="15">
        <f t="shared" si="56"/>
        <v>1613589.1099999999</v>
      </c>
      <c r="AC37" s="15">
        <f t="shared" si="56"/>
        <v>2292779.6300000004</v>
      </c>
      <c r="AD37" s="15">
        <f t="shared" si="56"/>
        <v>1871511.9999999998</v>
      </c>
      <c r="AE37" s="15">
        <f t="shared" si="46"/>
        <v>1830130.99</v>
      </c>
      <c r="AF37" s="15">
        <f t="shared" si="42"/>
        <v>1373144.5030000003</v>
      </c>
      <c r="AG37" s="15">
        <f t="shared" ref="AG37" si="57">AG80+AG123</f>
        <v>2317166.75</v>
      </c>
      <c r="AH37" s="15">
        <f t="shared" si="42"/>
        <v>804352.18148918985</v>
      </c>
      <c r="AI37" s="36">
        <f t="shared" si="7"/>
        <v>19122572.88448919</v>
      </c>
      <c r="AK37" s="8"/>
    </row>
    <row r="38" spans="1:37" s="9" customFormat="1" ht="12.75" customHeight="1" x14ac:dyDescent="0.2">
      <c r="A38" s="175" t="s">
        <v>19</v>
      </c>
      <c r="B38" s="103" t="s">
        <v>0</v>
      </c>
      <c r="C38" s="13">
        <f t="shared" ref="C38:AD38" si="58">C81+C124</f>
        <v>2945</v>
      </c>
      <c r="D38" s="13">
        <f t="shared" si="58"/>
        <v>2630</v>
      </c>
      <c r="E38" s="13">
        <f t="shared" si="58"/>
        <v>2651</v>
      </c>
      <c r="F38" s="13">
        <f t="shared" si="58"/>
        <v>3493</v>
      </c>
      <c r="G38" s="13">
        <f t="shared" si="58"/>
        <v>3879</v>
      </c>
      <c r="H38" s="13">
        <f t="shared" si="58"/>
        <v>3140</v>
      </c>
      <c r="I38" s="13">
        <f t="shared" si="58"/>
        <v>4630</v>
      </c>
      <c r="J38" s="13">
        <f t="shared" si="58"/>
        <v>3769</v>
      </c>
      <c r="K38" s="13">
        <f t="shared" si="58"/>
        <v>3726</v>
      </c>
      <c r="L38" s="13">
        <f t="shared" si="58"/>
        <v>2851</v>
      </c>
      <c r="M38" s="13">
        <f t="shared" si="58"/>
        <v>3898</v>
      </c>
      <c r="N38" s="13">
        <f t="shared" si="58"/>
        <v>4700</v>
      </c>
      <c r="O38" s="13">
        <f t="shared" si="58"/>
        <v>7190</v>
      </c>
      <c r="P38" s="13">
        <f t="shared" si="58"/>
        <v>5996</v>
      </c>
      <c r="Q38" s="13">
        <f t="shared" si="58"/>
        <v>7274</v>
      </c>
      <c r="R38" s="13">
        <f t="shared" si="58"/>
        <v>8871</v>
      </c>
      <c r="S38" s="13">
        <f t="shared" si="58"/>
        <v>8197</v>
      </c>
      <c r="T38" s="13">
        <f t="shared" si="58"/>
        <v>14482</v>
      </c>
      <c r="U38" s="13">
        <f t="shared" si="58"/>
        <v>8749</v>
      </c>
      <c r="V38" s="13">
        <f t="shared" si="58"/>
        <v>12890</v>
      </c>
      <c r="W38" s="13">
        <f t="shared" si="58"/>
        <v>5235</v>
      </c>
      <c r="X38" s="13">
        <f t="shared" si="58"/>
        <v>8363</v>
      </c>
      <c r="Y38" s="13">
        <f t="shared" si="58"/>
        <v>8138</v>
      </c>
      <c r="Z38" s="13">
        <f t="shared" si="58"/>
        <v>10897</v>
      </c>
      <c r="AA38" s="13">
        <f t="shared" si="58"/>
        <v>10041</v>
      </c>
      <c r="AB38" s="13">
        <f t="shared" si="58"/>
        <v>15510</v>
      </c>
      <c r="AC38" s="13">
        <f t="shared" si="58"/>
        <v>14056</v>
      </c>
      <c r="AD38" s="13">
        <f t="shared" si="58"/>
        <v>13178</v>
      </c>
      <c r="AE38" s="13">
        <f t="shared" si="46"/>
        <v>10375</v>
      </c>
      <c r="AF38" s="13">
        <f t="shared" si="42"/>
        <v>12545</v>
      </c>
      <c r="AG38" s="13">
        <f t="shared" ref="AG38" si="59">AG81+AG124</f>
        <v>13440</v>
      </c>
      <c r="AH38" s="13">
        <f t="shared" si="42"/>
        <v>3000</v>
      </c>
      <c r="AI38" s="35">
        <f t="shared" si="7"/>
        <v>240739</v>
      </c>
      <c r="AK38" s="8"/>
    </row>
    <row r="39" spans="1:37" s="9" customFormat="1" ht="12.75" customHeight="1" x14ac:dyDescent="0.2">
      <c r="A39" s="177"/>
      <c r="B39" s="104" t="s">
        <v>3</v>
      </c>
      <c r="C39" s="15">
        <f t="shared" ref="C39:AD39" si="60">C82+C125</f>
        <v>335340</v>
      </c>
      <c r="D39" s="15">
        <f t="shared" si="60"/>
        <v>290700</v>
      </c>
      <c r="E39" s="15">
        <f t="shared" si="60"/>
        <v>291215</v>
      </c>
      <c r="F39" s="15">
        <f t="shared" si="60"/>
        <v>384964</v>
      </c>
      <c r="G39" s="15">
        <f t="shared" si="60"/>
        <v>433309</v>
      </c>
      <c r="H39" s="15">
        <f t="shared" si="60"/>
        <v>354454</v>
      </c>
      <c r="I39" s="15">
        <f t="shared" si="60"/>
        <v>532661</v>
      </c>
      <c r="J39" s="15">
        <f t="shared" si="60"/>
        <v>452106</v>
      </c>
      <c r="K39" s="15">
        <f t="shared" si="60"/>
        <v>428272</v>
      </c>
      <c r="L39" s="15">
        <f t="shared" si="60"/>
        <v>359157</v>
      </c>
      <c r="M39" s="15">
        <f t="shared" si="60"/>
        <v>445114</v>
      </c>
      <c r="N39" s="15">
        <f t="shared" si="60"/>
        <v>600427</v>
      </c>
      <c r="O39" s="15">
        <f t="shared" si="60"/>
        <v>993105</v>
      </c>
      <c r="P39" s="15">
        <f t="shared" si="60"/>
        <v>965898</v>
      </c>
      <c r="Q39" s="15">
        <f t="shared" si="60"/>
        <v>1339230</v>
      </c>
      <c r="R39" s="15">
        <f t="shared" si="60"/>
        <v>1341620</v>
      </c>
      <c r="S39" s="15">
        <f t="shared" si="60"/>
        <v>1686528</v>
      </c>
      <c r="T39" s="15">
        <f t="shared" si="60"/>
        <v>3095589</v>
      </c>
      <c r="U39" s="15">
        <f t="shared" si="60"/>
        <v>2401706.87</v>
      </c>
      <c r="V39" s="15">
        <f t="shared" si="60"/>
        <v>4403195.42</v>
      </c>
      <c r="W39" s="15">
        <f t="shared" si="60"/>
        <v>1517858</v>
      </c>
      <c r="X39" s="15">
        <f t="shared" si="60"/>
        <v>2491301.58</v>
      </c>
      <c r="Y39" s="15">
        <f t="shared" si="60"/>
        <v>2064349.7</v>
      </c>
      <c r="Z39" s="15">
        <f t="shared" si="60"/>
        <v>2615233.61</v>
      </c>
      <c r="AA39" s="15">
        <f t="shared" si="60"/>
        <v>2151445.2351087695</v>
      </c>
      <c r="AB39" s="15">
        <f t="shared" si="60"/>
        <v>4235800.6245057993</v>
      </c>
      <c r="AC39" s="15">
        <f t="shared" si="60"/>
        <v>4176954.1962603531</v>
      </c>
      <c r="AD39" s="15">
        <f t="shared" si="60"/>
        <v>5433161.9000000004</v>
      </c>
      <c r="AE39" s="15">
        <f t="shared" si="46"/>
        <v>3882747.69</v>
      </c>
      <c r="AF39" s="15">
        <f t="shared" si="42"/>
        <v>4531665.3149999995</v>
      </c>
      <c r="AG39" s="15">
        <f t="shared" ref="AG39" si="61">AG82+AG125</f>
        <v>4629132.37</v>
      </c>
      <c r="AH39" s="15">
        <f t="shared" si="42"/>
        <v>1245366.8415494466</v>
      </c>
      <c r="AI39" s="36">
        <f t="shared" si="7"/>
        <v>60109608.352424361</v>
      </c>
      <c r="AK39" s="8"/>
    </row>
    <row r="40" spans="1:37" s="9" customFormat="1" ht="12.75" customHeight="1" x14ac:dyDescent="0.2">
      <c r="A40" s="175" t="s">
        <v>50</v>
      </c>
      <c r="B40" s="103" t="s">
        <v>0</v>
      </c>
      <c r="C40" s="13">
        <f t="shared" ref="C40:AD40" si="62">C83+C126</f>
        <v>266</v>
      </c>
      <c r="D40" s="13">
        <f t="shared" si="62"/>
        <v>266</v>
      </c>
      <c r="E40" s="13">
        <f t="shared" si="62"/>
        <v>369</v>
      </c>
      <c r="F40" s="13">
        <f t="shared" si="62"/>
        <v>554</v>
      </c>
      <c r="G40" s="13">
        <f t="shared" si="62"/>
        <v>562</v>
      </c>
      <c r="H40" s="13">
        <f t="shared" si="62"/>
        <v>467</v>
      </c>
      <c r="I40" s="13">
        <f t="shared" si="62"/>
        <v>526</v>
      </c>
      <c r="J40" s="13">
        <f t="shared" si="62"/>
        <v>578</v>
      </c>
      <c r="K40" s="13">
        <f t="shared" si="62"/>
        <v>612</v>
      </c>
      <c r="L40" s="13">
        <f t="shared" si="62"/>
        <v>510</v>
      </c>
      <c r="M40" s="13">
        <f t="shared" si="62"/>
        <v>491</v>
      </c>
      <c r="N40" s="13">
        <f t="shared" si="62"/>
        <v>665</v>
      </c>
      <c r="O40" s="13">
        <f t="shared" si="62"/>
        <v>529</v>
      </c>
      <c r="P40" s="13">
        <f t="shared" si="62"/>
        <v>702</v>
      </c>
      <c r="Q40" s="13">
        <f t="shared" si="62"/>
        <v>816</v>
      </c>
      <c r="R40" s="13">
        <f t="shared" si="62"/>
        <v>736</v>
      </c>
      <c r="S40" s="13">
        <f t="shared" si="62"/>
        <v>480</v>
      </c>
      <c r="T40" s="13">
        <f t="shared" si="62"/>
        <v>3809</v>
      </c>
      <c r="U40" s="13">
        <f t="shared" si="62"/>
        <v>1258</v>
      </c>
      <c r="V40" s="13">
        <f t="shared" si="62"/>
        <v>2382</v>
      </c>
      <c r="W40" s="13">
        <f t="shared" si="62"/>
        <v>1347</v>
      </c>
      <c r="X40" s="13">
        <f t="shared" si="62"/>
        <v>1797</v>
      </c>
      <c r="Y40" s="13">
        <f t="shared" si="62"/>
        <v>1553</v>
      </c>
      <c r="Z40" s="13">
        <f t="shared" si="62"/>
        <v>1865</v>
      </c>
      <c r="AA40" s="13">
        <f t="shared" si="62"/>
        <v>1970</v>
      </c>
      <c r="AB40" s="13">
        <f t="shared" si="62"/>
        <v>2080</v>
      </c>
      <c r="AC40" s="13">
        <f t="shared" si="62"/>
        <v>2223</v>
      </c>
      <c r="AD40" s="13">
        <f t="shared" si="62"/>
        <v>2004</v>
      </c>
      <c r="AE40" s="13">
        <f t="shared" si="46"/>
        <v>2050</v>
      </c>
      <c r="AF40" s="13">
        <f t="shared" si="42"/>
        <v>3137</v>
      </c>
      <c r="AG40" s="13">
        <f t="shared" ref="AG40" si="63">AG83+AG126</f>
        <v>2952</v>
      </c>
      <c r="AH40" s="13">
        <f t="shared" si="42"/>
        <v>254</v>
      </c>
      <c r="AI40" s="35">
        <f t="shared" si="7"/>
        <v>39810</v>
      </c>
      <c r="AK40" s="8"/>
    </row>
    <row r="41" spans="1:37" s="9" customFormat="1" ht="12.75" customHeight="1" x14ac:dyDescent="0.2">
      <c r="A41" s="177"/>
      <c r="B41" s="104" t="s">
        <v>3</v>
      </c>
      <c r="C41" s="15">
        <f t="shared" ref="C41:AD41" si="64">C84+C127</f>
        <v>34380</v>
      </c>
      <c r="D41" s="15">
        <f t="shared" si="64"/>
        <v>34550</v>
      </c>
      <c r="E41" s="15">
        <f t="shared" si="64"/>
        <v>45750</v>
      </c>
      <c r="F41" s="15">
        <f t="shared" si="64"/>
        <v>80058</v>
      </c>
      <c r="G41" s="15">
        <f t="shared" si="64"/>
        <v>87337</v>
      </c>
      <c r="H41" s="15">
        <f t="shared" si="64"/>
        <v>76248</v>
      </c>
      <c r="I41" s="15">
        <f t="shared" si="64"/>
        <v>83994</v>
      </c>
      <c r="J41" s="15">
        <f t="shared" si="64"/>
        <v>105310</v>
      </c>
      <c r="K41" s="15">
        <f t="shared" si="64"/>
        <v>123080</v>
      </c>
      <c r="L41" s="15">
        <f t="shared" si="64"/>
        <v>99960</v>
      </c>
      <c r="M41" s="15">
        <f t="shared" si="64"/>
        <v>94346</v>
      </c>
      <c r="N41" s="15">
        <f t="shared" si="64"/>
        <v>109360</v>
      </c>
      <c r="O41" s="15">
        <f t="shared" si="64"/>
        <v>95401</v>
      </c>
      <c r="P41" s="15">
        <f t="shared" si="64"/>
        <v>170045</v>
      </c>
      <c r="Q41" s="15">
        <f t="shared" si="64"/>
        <v>216956</v>
      </c>
      <c r="R41" s="15">
        <f t="shared" si="64"/>
        <v>165380</v>
      </c>
      <c r="S41" s="15">
        <f t="shared" si="64"/>
        <v>147169</v>
      </c>
      <c r="T41" s="15">
        <f t="shared" si="64"/>
        <v>987578</v>
      </c>
      <c r="U41" s="15">
        <f t="shared" si="64"/>
        <v>586326</v>
      </c>
      <c r="V41" s="15">
        <f t="shared" si="64"/>
        <v>759287.5</v>
      </c>
      <c r="W41" s="15">
        <f t="shared" si="64"/>
        <v>439239.3</v>
      </c>
      <c r="X41" s="15">
        <f t="shared" si="64"/>
        <v>546871.43999999994</v>
      </c>
      <c r="Y41" s="15">
        <f t="shared" si="64"/>
        <v>625702.11</v>
      </c>
      <c r="Z41" s="15">
        <f t="shared" si="64"/>
        <v>612477.30000000005</v>
      </c>
      <c r="AA41" s="15">
        <f t="shared" si="64"/>
        <v>767590.11</v>
      </c>
      <c r="AB41" s="15">
        <f t="shared" si="64"/>
        <v>924071.91661555076</v>
      </c>
      <c r="AC41" s="15">
        <f t="shared" si="64"/>
        <v>754934.32400000002</v>
      </c>
      <c r="AD41" s="15">
        <f t="shared" si="64"/>
        <v>829958.23900000006</v>
      </c>
      <c r="AE41" s="15">
        <f t="shared" si="46"/>
        <v>688195.15728723665</v>
      </c>
      <c r="AF41" s="15">
        <f t="shared" si="42"/>
        <v>1741773.8313820234</v>
      </c>
      <c r="AG41" s="15">
        <f t="shared" ref="AG41" si="65">AG84+AG127</f>
        <v>1657604.57</v>
      </c>
      <c r="AH41" s="15">
        <f t="shared" si="42"/>
        <v>86438.178075442222</v>
      </c>
      <c r="AI41" s="36">
        <f t="shared" si="7"/>
        <v>13777371.976360254</v>
      </c>
      <c r="AK41" s="8"/>
    </row>
    <row r="42" spans="1:37" s="9" customFormat="1" ht="12.75" customHeight="1" x14ac:dyDescent="0.2">
      <c r="A42" s="175" t="s">
        <v>20</v>
      </c>
      <c r="B42" s="103" t="s">
        <v>0</v>
      </c>
      <c r="C42" s="13">
        <f t="shared" ref="C42:AD42" si="66">C85+C128</f>
        <v>376</v>
      </c>
      <c r="D42" s="13">
        <f t="shared" si="66"/>
        <v>679</v>
      </c>
      <c r="E42" s="13">
        <f t="shared" si="66"/>
        <v>477</v>
      </c>
      <c r="F42" s="13">
        <f t="shared" si="66"/>
        <v>564</v>
      </c>
      <c r="G42" s="13">
        <f t="shared" si="66"/>
        <v>231</v>
      </c>
      <c r="H42" s="13">
        <f t="shared" si="66"/>
        <v>399</v>
      </c>
      <c r="I42" s="13">
        <f t="shared" si="66"/>
        <v>607</v>
      </c>
      <c r="J42" s="13">
        <f t="shared" si="66"/>
        <v>407</v>
      </c>
      <c r="K42" s="13">
        <f t="shared" si="66"/>
        <v>427</v>
      </c>
      <c r="L42" s="13">
        <f t="shared" si="66"/>
        <v>353</v>
      </c>
      <c r="M42" s="13">
        <f t="shared" si="66"/>
        <v>323</v>
      </c>
      <c r="N42" s="13">
        <f t="shared" si="66"/>
        <v>419</v>
      </c>
      <c r="O42" s="13">
        <f t="shared" si="66"/>
        <v>754</v>
      </c>
      <c r="P42" s="13">
        <f t="shared" si="66"/>
        <v>912</v>
      </c>
      <c r="Q42" s="13">
        <f t="shared" si="66"/>
        <v>939</v>
      </c>
      <c r="R42" s="13">
        <f t="shared" si="66"/>
        <v>1073</v>
      </c>
      <c r="S42" s="13">
        <f t="shared" si="66"/>
        <v>896</v>
      </c>
      <c r="T42" s="13">
        <f t="shared" si="66"/>
        <v>2853</v>
      </c>
      <c r="U42" s="13">
        <f t="shared" si="66"/>
        <v>1219</v>
      </c>
      <c r="V42" s="13">
        <f t="shared" si="66"/>
        <v>1960</v>
      </c>
      <c r="W42" s="13">
        <f t="shared" si="66"/>
        <v>1668</v>
      </c>
      <c r="X42" s="13">
        <f t="shared" si="66"/>
        <v>2456</v>
      </c>
      <c r="Y42" s="13">
        <f t="shared" si="66"/>
        <v>2558</v>
      </c>
      <c r="Z42" s="13">
        <f t="shared" si="66"/>
        <v>2924</v>
      </c>
      <c r="AA42" s="13">
        <f t="shared" si="66"/>
        <v>3084</v>
      </c>
      <c r="AB42" s="13">
        <f t="shared" si="66"/>
        <v>2546</v>
      </c>
      <c r="AC42" s="13">
        <f t="shared" si="66"/>
        <v>2959</v>
      </c>
      <c r="AD42" s="13">
        <f t="shared" si="66"/>
        <v>2174</v>
      </c>
      <c r="AE42" s="13">
        <f t="shared" si="46"/>
        <v>1807</v>
      </c>
      <c r="AF42" s="13">
        <f t="shared" si="42"/>
        <v>2160</v>
      </c>
      <c r="AG42" s="13">
        <f t="shared" ref="AG42" si="67">AG85+AG128</f>
        <v>2942</v>
      </c>
      <c r="AH42" s="13">
        <f t="shared" si="42"/>
        <v>1508</v>
      </c>
      <c r="AI42" s="37">
        <f t="shared" si="7"/>
        <v>44654</v>
      </c>
      <c r="AK42" s="8"/>
    </row>
    <row r="43" spans="1:37" s="9" customFormat="1" ht="12.75" customHeight="1" thickBot="1" x14ac:dyDescent="0.25">
      <c r="A43" s="176"/>
      <c r="B43" s="105" t="s">
        <v>3</v>
      </c>
      <c r="C43" s="22">
        <f t="shared" ref="C43:AD43" si="68">C86+C129</f>
        <v>51820</v>
      </c>
      <c r="D43" s="22">
        <f t="shared" si="68"/>
        <v>69868</v>
      </c>
      <c r="E43" s="22">
        <f t="shared" si="68"/>
        <v>64610</v>
      </c>
      <c r="F43" s="22">
        <f t="shared" si="68"/>
        <v>72845</v>
      </c>
      <c r="G43" s="22">
        <f t="shared" si="68"/>
        <v>33360</v>
      </c>
      <c r="H43" s="22">
        <f t="shared" si="68"/>
        <v>54380</v>
      </c>
      <c r="I43" s="22">
        <f t="shared" si="68"/>
        <v>94785</v>
      </c>
      <c r="J43" s="22">
        <f t="shared" si="68"/>
        <v>71370</v>
      </c>
      <c r="K43" s="22">
        <f t="shared" si="68"/>
        <v>75490</v>
      </c>
      <c r="L43" s="22">
        <f t="shared" si="68"/>
        <v>66730</v>
      </c>
      <c r="M43" s="22">
        <f t="shared" si="68"/>
        <v>60208</v>
      </c>
      <c r="N43" s="22">
        <f t="shared" si="68"/>
        <v>82990</v>
      </c>
      <c r="O43" s="22">
        <f t="shared" si="68"/>
        <v>174290</v>
      </c>
      <c r="P43" s="22">
        <f t="shared" si="68"/>
        <v>276150</v>
      </c>
      <c r="Q43" s="22">
        <f t="shared" si="68"/>
        <v>287045</v>
      </c>
      <c r="R43" s="22">
        <f t="shared" si="68"/>
        <v>237077</v>
      </c>
      <c r="S43" s="22">
        <f t="shared" si="68"/>
        <v>240529</v>
      </c>
      <c r="T43" s="22">
        <f t="shared" si="68"/>
        <v>618321</v>
      </c>
      <c r="U43" s="22">
        <f t="shared" si="68"/>
        <v>371098</v>
      </c>
      <c r="V43" s="22">
        <f t="shared" si="68"/>
        <v>420416.19</v>
      </c>
      <c r="W43" s="22">
        <f t="shared" si="68"/>
        <v>499742.2</v>
      </c>
      <c r="X43" s="22">
        <f t="shared" si="68"/>
        <v>606343</v>
      </c>
      <c r="Y43" s="22">
        <f t="shared" si="68"/>
        <v>592716.02</v>
      </c>
      <c r="Z43" s="22">
        <f t="shared" si="68"/>
        <v>925503.8600000001</v>
      </c>
      <c r="AA43" s="22">
        <f t="shared" si="68"/>
        <v>791123.04</v>
      </c>
      <c r="AB43" s="22">
        <f t="shared" si="68"/>
        <v>874726.48</v>
      </c>
      <c r="AC43" s="22">
        <f t="shared" si="68"/>
        <v>1228981.1499999999</v>
      </c>
      <c r="AD43" s="22">
        <f t="shared" si="68"/>
        <v>1099419.72</v>
      </c>
      <c r="AE43" s="22">
        <f t="shared" si="46"/>
        <v>1135337.8508955224</v>
      </c>
      <c r="AF43" s="22">
        <f t="shared" si="42"/>
        <v>1406258.33</v>
      </c>
      <c r="AG43" s="22">
        <f t="shared" ref="AG43" si="69">AG86+AG129</f>
        <v>1749985.8699999999</v>
      </c>
      <c r="AH43" s="22">
        <f t="shared" si="42"/>
        <v>474452.85721278371</v>
      </c>
      <c r="AI43" s="38">
        <f t="shared" si="7"/>
        <v>14807972.568108307</v>
      </c>
      <c r="AK43" s="8"/>
    </row>
    <row r="44" spans="1:37" ht="12.75" customHeight="1" x14ac:dyDescent="0.2">
      <c r="A44" s="26" t="str">
        <f>'Ingreso de Datos 2021'!A53</f>
        <v>FUENTE: reporte mensual Metas Subsidios Asignados DPH a DIFIN</v>
      </c>
    </row>
    <row r="45" spans="1:37" ht="12.75" customHeight="1" x14ac:dyDescent="0.2">
      <c r="A45" s="26" t="str">
        <f>'Ingreso de Datos 2021'!A54</f>
        <v>Publicado el 10-08-2021</v>
      </c>
    </row>
    <row r="49" spans="1:37" ht="12.75" customHeight="1" thickBot="1" x14ac:dyDescent="0.25">
      <c r="A49" s="64" t="s">
        <v>59</v>
      </c>
    </row>
    <row r="50" spans="1:37" ht="12.75" customHeight="1" x14ac:dyDescent="0.2">
      <c r="A50" s="163" t="s">
        <v>48</v>
      </c>
      <c r="B50" s="164"/>
      <c r="C50" s="173" t="s">
        <v>4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68" t="s">
        <v>5</v>
      </c>
    </row>
    <row r="51" spans="1:37" ht="12.75" customHeight="1" thickBot="1" x14ac:dyDescent="0.25">
      <c r="A51" s="166"/>
      <c r="B51" s="167"/>
      <c r="C51" s="111">
        <v>1990</v>
      </c>
      <c r="D51" s="112">
        <v>1991</v>
      </c>
      <c r="E51" s="112">
        <v>1992</v>
      </c>
      <c r="F51" s="112">
        <v>1993</v>
      </c>
      <c r="G51" s="112">
        <v>1994</v>
      </c>
      <c r="H51" s="112">
        <v>1995</v>
      </c>
      <c r="I51" s="112">
        <v>1996</v>
      </c>
      <c r="J51" s="112">
        <v>1997</v>
      </c>
      <c r="K51" s="112">
        <v>1998</v>
      </c>
      <c r="L51" s="112">
        <v>1999</v>
      </c>
      <c r="M51" s="112">
        <v>2000</v>
      </c>
      <c r="N51" s="112">
        <v>2001</v>
      </c>
      <c r="O51" s="112">
        <v>2002</v>
      </c>
      <c r="P51" s="112">
        <v>2003</v>
      </c>
      <c r="Q51" s="112">
        <v>2004</v>
      </c>
      <c r="R51" s="112">
        <v>2005</v>
      </c>
      <c r="S51" s="112">
        <v>2006</v>
      </c>
      <c r="T51" s="112">
        <v>2007</v>
      </c>
      <c r="U51" s="112">
        <v>2008</v>
      </c>
      <c r="V51" s="112">
        <v>2009</v>
      </c>
      <c r="W51" s="112">
        <v>2010</v>
      </c>
      <c r="X51" s="112">
        <v>2011</v>
      </c>
      <c r="Y51" s="112">
        <v>2012</v>
      </c>
      <c r="Z51" s="112">
        <v>2013</v>
      </c>
      <c r="AA51" s="112">
        <v>2014</v>
      </c>
      <c r="AB51" s="112">
        <v>2015</v>
      </c>
      <c r="AC51" s="112">
        <v>2016</v>
      </c>
      <c r="AD51" s="112">
        <v>2017</v>
      </c>
      <c r="AE51" s="112">
        <v>2018</v>
      </c>
      <c r="AF51" s="118">
        <v>2019</v>
      </c>
      <c r="AG51" s="118">
        <v>2020</v>
      </c>
      <c r="AH51" s="118">
        <v>2021</v>
      </c>
      <c r="AI51" s="169"/>
    </row>
    <row r="52" spans="1:37" s="9" customFormat="1" ht="12.75" customHeight="1" x14ac:dyDescent="0.2">
      <c r="A52" s="178" t="s">
        <v>7</v>
      </c>
      <c r="B52" s="68" t="s">
        <v>0</v>
      </c>
      <c r="C52" s="62">
        <f>C55+C57+C59+C61+C63+C65+C69+C71+C73+C75+C77+C79+C81+C83+C85+C67</f>
        <v>51343</v>
      </c>
      <c r="D52" s="62">
        <f t="shared" ref="D52:AH52" si="70">D55+D57+D59+D61+D63+D65+D69+D71+D73+D75+D77+D79+D81+D83+D85+D67</f>
        <v>52575</v>
      </c>
      <c r="E52" s="62">
        <f t="shared" si="70"/>
        <v>61472</v>
      </c>
      <c r="F52" s="62">
        <f t="shared" si="70"/>
        <v>62208</v>
      </c>
      <c r="G52" s="62">
        <f t="shared" si="70"/>
        <v>66985</v>
      </c>
      <c r="H52" s="62">
        <f t="shared" si="70"/>
        <v>68807</v>
      </c>
      <c r="I52" s="62">
        <f t="shared" si="70"/>
        <v>74021</v>
      </c>
      <c r="J52" s="62">
        <f t="shared" si="70"/>
        <v>64943</v>
      </c>
      <c r="K52" s="62">
        <f t="shared" si="70"/>
        <v>65966</v>
      </c>
      <c r="L52" s="62">
        <f t="shared" si="70"/>
        <v>69903</v>
      </c>
      <c r="M52" s="62">
        <f t="shared" si="70"/>
        <v>66339</v>
      </c>
      <c r="N52" s="62">
        <f t="shared" si="70"/>
        <v>67396</v>
      </c>
      <c r="O52" s="62">
        <f t="shared" si="70"/>
        <v>90775</v>
      </c>
      <c r="P52" s="62">
        <f t="shared" si="70"/>
        <v>89816</v>
      </c>
      <c r="Q52" s="62">
        <f t="shared" si="70"/>
        <v>84179</v>
      </c>
      <c r="R52" s="62">
        <f t="shared" si="70"/>
        <v>115558</v>
      </c>
      <c r="S52" s="62">
        <f t="shared" si="70"/>
        <v>117666</v>
      </c>
      <c r="T52" s="62">
        <f t="shared" si="70"/>
        <v>222113</v>
      </c>
      <c r="U52" s="62">
        <f t="shared" si="70"/>
        <v>155186</v>
      </c>
      <c r="V52" s="62">
        <f t="shared" si="70"/>
        <v>218913</v>
      </c>
      <c r="W52" s="62">
        <f t="shared" si="70"/>
        <v>88435</v>
      </c>
      <c r="X52" s="62">
        <f t="shared" si="70"/>
        <v>115343</v>
      </c>
      <c r="Y52" s="62">
        <f t="shared" si="70"/>
        <v>136490</v>
      </c>
      <c r="Z52" s="62">
        <f t="shared" si="70"/>
        <v>208885</v>
      </c>
      <c r="AA52" s="62">
        <f t="shared" si="70"/>
        <v>176348</v>
      </c>
      <c r="AB52" s="62">
        <f t="shared" si="70"/>
        <v>231488</v>
      </c>
      <c r="AC52" s="62">
        <f t="shared" si="70"/>
        <v>256230</v>
      </c>
      <c r="AD52" s="62">
        <f t="shared" si="70"/>
        <v>242164</v>
      </c>
      <c r="AE52" s="62">
        <f t="shared" si="70"/>
        <v>193481</v>
      </c>
      <c r="AF52" s="62">
        <f t="shared" ref="AF52:AG52" si="71">AF55+AF57+AF59+AF61+AF63+AF65+AF69+AF71+AF73+AF75+AF77+AF79+AF81+AF83+AF85+AF67</f>
        <v>212470</v>
      </c>
      <c r="AG52" s="62">
        <f t="shared" si="71"/>
        <v>281586</v>
      </c>
      <c r="AH52" s="62">
        <f t="shared" si="70"/>
        <v>69988</v>
      </c>
      <c r="AI52" s="41">
        <f>SUM(C52:AH52)</f>
        <v>4079072</v>
      </c>
      <c r="AK52" s="8"/>
    </row>
    <row r="53" spans="1:37" s="9" customFormat="1" ht="12.75" customHeight="1" thickBot="1" x14ac:dyDescent="0.25">
      <c r="A53" s="176"/>
      <c r="B53" s="69" t="s">
        <v>3</v>
      </c>
      <c r="C53" s="63">
        <f>C56+C58+C60+C62+C64+C66+C70+C72+C74+C76+C78+C80+C82+C84+C86+C68</f>
        <v>5924700</v>
      </c>
      <c r="D53" s="63">
        <f t="shared" ref="D53:AH53" si="72">D56+D58+D60+D62+D64+D66+D70+D72+D74+D76+D78+D80+D82+D84+D86+D68</f>
        <v>5932624</v>
      </c>
      <c r="E53" s="63">
        <f t="shared" si="72"/>
        <v>6684853</v>
      </c>
      <c r="F53" s="63">
        <f t="shared" si="72"/>
        <v>6958443</v>
      </c>
      <c r="G53" s="63">
        <f t="shared" si="72"/>
        <v>7468608</v>
      </c>
      <c r="H53" s="63">
        <f t="shared" si="72"/>
        <v>7904750</v>
      </c>
      <c r="I53" s="63">
        <f t="shared" si="72"/>
        <v>8487746</v>
      </c>
      <c r="J53" s="63">
        <f t="shared" si="72"/>
        <v>7958276</v>
      </c>
      <c r="K53" s="63">
        <f t="shared" si="72"/>
        <v>8113332</v>
      </c>
      <c r="L53" s="63">
        <f t="shared" si="72"/>
        <v>8449209</v>
      </c>
      <c r="M53" s="63">
        <f t="shared" si="72"/>
        <v>8170273</v>
      </c>
      <c r="N53" s="63">
        <f t="shared" si="72"/>
        <v>8821970</v>
      </c>
      <c r="O53" s="63">
        <f t="shared" si="72"/>
        <v>11843446</v>
      </c>
      <c r="P53" s="63">
        <f t="shared" si="72"/>
        <v>14539668</v>
      </c>
      <c r="Q53" s="63">
        <f t="shared" si="72"/>
        <v>15221677</v>
      </c>
      <c r="R53" s="63">
        <f t="shared" si="72"/>
        <v>18716122.879999999</v>
      </c>
      <c r="S53" s="63">
        <f t="shared" si="72"/>
        <v>20550951.300000001</v>
      </c>
      <c r="T53" s="63">
        <f t="shared" si="72"/>
        <v>41054373</v>
      </c>
      <c r="U53" s="63">
        <f t="shared" si="72"/>
        <v>33860807.964000002</v>
      </c>
      <c r="V53" s="63">
        <f t="shared" si="72"/>
        <v>61233652.960000001</v>
      </c>
      <c r="W53" s="63">
        <f t="shared" si="72"/>
        <v>24149738.399999999</v>
      </c>
      <c r="X53" s="63">
        <f t="shared" si="72"/>
        <v>30473834</v>
      </c>
      <c r="Y53" s="63">
        <f t="shared" si="72"/>
        <v>34118548.309099995</v>
      </c>
      <c r="Z53" s="63">
        <f t="shared" si="72"/>
        <v>51502118.150000006</v>
      </c>
      <c r="AA53" s="63">
        <f t="shared" si="72"/>
        <v>40010816.994716913</v>
      </c>
      <c r="AB53" s="63">
        <f t="shared" si="72"/>
        <v>64745704.273421586</v>
      </c>
      <c r="AC53" s="63">
        <f t="shared" si="72"/>
        <v>65988177.745814741</v>
      </c>
      <c r="AD53" s="63">
        <f t="shared" si="72"/>
        <v>72929387.137616858</v>
      </c>
      <c r="AE53" s="63">
        <f t="shared" si="72"/>
        <v>57762342.265023626</v>
      </c>
      <c r="AF53" s="63">
        <f t="shared" ref="AF53:AG53" si="73">AF56+AF58+AF60+AF62+AF64+AF66+AF70+AF72+AF74+AF76+AF78+AF80+AF82+AF84+AF86+AF68</f>
        <v>70962409.064053103</v>
      </c>
      <c r="AG53" s="63">
        <f t="shared" si="73"/>
        <v>80173197.386887461</v>
      </c>
      <c r="AH53" s="63">
        <f t="shared" si="72"/>
        <v>20945915.98804684</v>
      </c>
      <c r="AI53" s="43">
        <f>SUM(C53:AH53)</f>
        <v>921657672.818681</v>
      </c>
      <c r="AK53" s="8"/>
    </row>
    <row r="54" spans="1:37" s="9" customFormat="1" ht="12.75" customHeight="1" x14ac:dyDescent="0.2">
      <c r="A54" s="106"/>
      <c r="AK54" s="8"/>
    </row>
    <row r="55" spans="1:37" s="9" customFormat="1" ht="12.75" customHeight="1" x14ac:dyDescent="0.2">
      <c r="A55" s="175" t="s">
        <v>8</v>
      </c>
      <c r="B55" s="103" t="s">
        <v>0</v>
      </c>
      <c r="C55" s="13">
        <f>AP!D60</f>
        <v>0</v>
      </c>
      <c r="D55" s="13">
        <f>AP!E60</f>
        <v>0</v>
      </c>
      <c r="E55" s="13">
        <f>AP!F60</f>
        <v>0</v>
      </c>
      <c r="F55" s="13">
        <f>AP!G60</f>
        <v>0</v>
      </c>
      <c r="G55" s="13">
        <f>AP!H60</f>
        <v>0</v>
      </c>
      <c r="H55" s="13">
        <f>AP!I60</f>
        <v>0</v>
      </c>
      <c r="I55" s="13">
        <f>AP!J60</f>
        <v>0</v>
      </c>
      <c r="J55" s="13">
        <f>AP!K60</f>
        <v>0</v>
      </c>
      <c r="K55" s="13">
        <f>AP!L60</f>
        <v>0</v>
      </c>
      <c r="L55" s="13">
        <f>AP!M60</f>
        <v>0</v>
      </c>
      <c r="M55" s="13">
        <f>AP!N60</f>
        <v>0</v>
      </c>
      <c r="N55" s="13">
        <f>AP!O60</f>
        <v>0</v>
      </c>
      <c r="O55" s="13">
        <f>AP!P60</f>
        <v>0</v>
      </c>
      <c r="P55" s="13">
        <f>AP!Q60</f>
        <v>0</v>
      </c>
      <c r="Q55" s="13">
        <f>AP!R60</f>
        <v>0</v>
      </c>
      <c r="R55" s="13">
        <f>AP!S60</f>
        <v>0</v>
      </c>
      <c r="S55" s="13">
        <f>AP!T60</f>
        <v>0</v>
      </c>
      <c r="T55" s="13">
        <f>AP!U60</f>
        <v>0</v>
      </c>
      <c r="U55" s="13">
        <f>AP!V60</f>
        <v>1604</v>
      </c>
      <c r="V55" s="13">
        <f>AP!W60</f>
        <v>2015</v>
      </c>
      <c r="W55" s="13">
        <f>AP!X60</f>
        <v>1698</v>
      </c>
      <c r="X55" s="13">
        <f>AP!Y60</f>
        <v>1792</v>
      </c>
      <c r="Y55" s="13">
        <f>AP!Z60</f>
        <v>1393</v>
      </c>
      <c r="Z55" s="13">
        <f>AP!AA60</f>
        <v>1948</v>
      </c>
      <c r="AA55" s="13">
        <f>AP!AB60</f>
        <v>1299</v>
      </c>
      <c r="AB55" s="13">
        <f>AP!AC60</f>
        <v>2657</v>
      </c>
      <c r="AC55" s="13">
        <f>AP!AD60</f>
        <v>2830</v>
      </c>
      <c r="AD55" s="13">
        <f>AP!AE60</f>
        <v>3468</v>
      </c>
      <c r="AE55" s="13">
        <f>AP!AF60</f>
        <v>2724</v>
      </c>
      <c r="AF55" s="13">
        <f>AP!AG60</f>
        <v>3149</v>
      </c>
      <c r="AG55" s="13">
        <f>AP!AH60</f>
        <v>4248</v>
      </c>
      <c r="AH55" s="13">
        <f>AP!AI60</f>
        <v>1177</v>
      </c>
      <c r="AI55" s="35">
        <f t="shared" ref="AI55:AI86" si="74">SUM(C55:AH55)</f>
        <v>32002</v>
      </c>
      <c r="AK55" s="8"/>
    </row>
    <row r="56" spans="1:37" s="9" customFormat="1" ht="12.75" customHeight="1" x14ac:dyDescent="0.2">
      <c r="A56" s="177"/>
      <c r="B56" s="104" t="s">
        <v>3</v>
      </c>
      <c r="C56" s="15">
        <f>AP!D61</f>
        <v>0</v>
      </c>
      <c r="D56" s="15">
        <f>AP!E61</f>
        <v>0</v>
      </c>
      <c r="E56" s="15">
        <f>AP!F61</f>
        <v>0</v>
      </c>
      <c r="F56" s="15">
        <f>AP!G61</f>
        <v>0</v>
      </c>
      <c r="G56" s="15">
        <f>AP!H61</f>
        <v>0</v>
      </c>
      <c r="H56" s="15">
        <f>AP!I61</f>
        <v>0</v>
      </c>
      <c r="I56" s="15">
        <f>AP!J61</f>
        <v>0</v>
      </c>
      <c r="J56" s="15">
        <f>AP!K61</f>
        <v>0</v>
      </c>
      <c r="K56" s="15">
        <f>AP!L61</f>
        <v>0</v>
      </c>
      <c r="L56" s="15">
        <f>AP!M61</f>
        <v>0</v>
      </c>
      <c r="M56" s="15">
        <f>AP!N61</f>
        <v>0</v>
      </c>
      <c r="N56" s="15">
        <f>AP!O61</f>
        <v>0</v>
      </c>
      <c r="O56" s="15">
        <f>AP!P61</f>
        <v>0</v>
      </c>
      <c r="P56" s="15">
        <f>AP!Q61</f>
        <v>0</v>
      </c>
      <c r="Q56" s="15">
        <f>AP!R61</f>
        <v>0</v>
      </c>
      <c r="R56" s="15">
        <f>AP!S61</f>
        <v>0</v>
      </c>
      <c r="S56" s="15">
        <f>AP!T61</f>
        <v>0</v>
      </c>
      <c r="T56" s="15">
        <f>AP!U61</f>
        <v>0</v>
      </c>
      <c r="U56" s="15">
        <f>AP!V61</f>
        <v>587366.5</v>
      </c>
      <c r="V56" s="15">
        <f>AP!W61</f>
        <v>620098.34</v>
      </c>
      <c r="W56" s="15">
        <f>AP!X61</f>
        <v>857454.3</v>
      </c>
      <c r="X56" s="15">
        <f>AP!Y61</f>
        <v>501289</v>
      </c>
      <c r="Y56" s="15">
        <f>AP!Z61</f>
        <v>444361.26909999998</v>
      </c>
      <c r="Z56" s="15">
        <f>AP!AA61</f>
        <v>404006.76</v>
      </c>
      <c r="AA56" s="15">
        <f>AP!AB61</f>
        <v>601850.97399999993</v>
      </c>
      <c r="AB56" s="15">
        <f>AP!AC61</f>
        <v>823617.32260000007</v>
      </c>
      <c r="AC56" s="15">
        <f>AP!AD61</f>
        <v>1478690.8250000002</v>
      </c>
      <c r="AD56" s="15">
        <f>AP!AE61</f>
        <v>1936804.8900000001</v>
      </c>
      <c r="AE56" s="15">
        <f>AP!AF61</f>
        <v>1542697.0526000003</v>
      </c>
      <c r="AF56" s="15">
        <f>AP!AG61</f>
        <v>2242187.855</v>
      </c>
      <c r="AG56" s="15">
        <f>AP!AH61</f>
        <v>2137546.446</v>
      </c>
      <c r="AH56" s="15">
        <f>AP!AI61</f>
        <v>1178614.6339961768</v>
      </c>
      <c r="AI56" s="36">
        <f t="shared" si="74"/>
        <v>15356586.168296179</v>
      </c>
      <c r="AK56" s="8"/>
    </row>
    <row r="57" spans="1:37" s="9" customFormat="1" ht="12.75" customHeight="1" x14ac:dyDescent="0.2">
      <c r="A57" s="175" t="s">
        <v>9</v>
      </c>
      <c r="B57" s="103" t="s">
        <v>0</v>
      </c>
      <c r="C57" s="13">
        <f>TA!D60</f>
        <v>1364</v>
      </c>
      <c r="D57" s="13">
        <f>TA!E60</f>
        <v>1135</v>
      </c>
      <c r="E57" s="13">
        <f>TA!F60</f>
        <v>1499</v>
      </c>
      <c r="F57" s="13">
        <f>TA!G60</f>
        <v>1420</v>
      </c>
      <c r="G57" s="13">
        <f>TA!H60</f>
        <v>1667</v>
      </c>
      <c r="H57" s="13">
        <f>TA!I60</f>
        <v>1810</v>
      </c>
      <c r="I57" s="13">
        <f>TA!J60</f>
        <v>1635</v>
      </c>
      <c r="J57" s="13">
        <f>TA!K60</f>
        <v>1522</v>
      </c>
      <c r="K57" s="13">
        <f>TA!L60</f>
        <v>1495</v>
      </c>
      <c r="L57" s="13">
        <f>TA!M60</f>
        <v>1607</v>
      </c>
      <c r="M57" s="13">
        <f>TA!N60</f>
        <v>908</v>
      </c>
      <c r="N57" s="13">
        <f>TA!O60</f>
        <v>1717</v>
      </c>
      <c r="O57" s="13">
        <f>TA!P60</f>
        <v>1299</v>
      </c>
      <c r="P57" s="13">
        <f>TA!Q60</f>
        <v>2379</v>
      </c>
      <c r="Q57" s="13">
        <f>TA!R60</f>
        <v>3053</v>
      </c>
      <c r="R57" s="13">
        <f>TA!S60</f>
        <v>5355</v>
      </c>
      <c r="S57" s="13">
        <f>TA!T60</f>
        <v>2266</v>
      </c>
      <c r="T57" s="13">
        <f>TA!U60</f>
        <v>6017</v>
      </c>
      <c r="U57" s="13">
        <f>TA!V60</f>
        <v>3264</v>
      </c>
      <c r="V57" s="13">
        <f>TA!W60</f>
        <v>2976</v>
      </c>
      <c r="W57" s="13">
        <f>TA!X60</f>
        <v>1913</v>
      </c>
      <c r="X57" s="13">
        <f>TA!Y60</f>
        <v>2654</v>
      </c>
      <c r="Y57" s="13">
        <f>TA!Z60</f>
        <v>2922</v>
      </c>
      <c r="Z57" s="13">
        <f>TA!AA60</f>
        <v>3697</v>
      </c>
      <c r="AA57" s="13">
        <f>TA!AB60</f>
        <v>1419</v>
      </c>
      <c r="AB57" s="13">
        <f>TA!AC60</f>
        <v>1419</v>
      </c>
      <c r="AC57" s="13">
        <f>TA!AD60</f>
        <v>3015</v>
      </c>
      <c r="AD57" s="13">
        <f>TA!AE60</f>
        <v>3599</v>
      </c>
      <c r="AE57" s="13">
        <f>TA!AF60</f>
        <v>1930</v>
      </c>
      <c r="AF57" s="13">
        <f>TA!AG60</f>
        <v>4274</v>
      </c>
      <c r="AG57" s="13">
        <f>TA!AH60</f>
        <v>7133</v>
      </c>
      <c r="AH57" s="13">
        <f>TA!AI60</f>
        <v>1703</v>
      </c>
      <c r="AI57" s="35">
        <f t="shared" si="74"/>
        <v>80066</v>
      </c>
      <c r="AK57" s="8"/>
    </row>
    <row r="58" spans="1:37" s="9" customFormat="1" ht="12.75" customHeight="1" x14ac:dyDescent="0.2">
      <c r="A58" s="177"/>
      <c r="B58" s="104" t="s">
        <v>3</v>
      </c>
      <c r="C58" s="15">
        <f>TA!D61</f>
        <v>133110</v>
      </c>
      <c r="D58" s="15">
        <f>TA!E61</f>
        <v>112530</v>
      </c>
      <c r="E58" s="15">
        <f>TA!F61</f>
        <v>154470</v>
      </c>
      <c r="F58" s="15">
        <f>TA!G61</f>
        <v>142710</v>
      </c>
      <c r="G58" s="15">
        <f>TA!H61</f>
        <v>174505</v>
      </c>
      <c r="H58" s="15">
        <f>TA!I61</f>
        <v>187307</v>
      </c>
      <c r="I58" s="15">
        <f>TA!J61</f>
        <v>151981</v>
      </c>
      <c r="J58" s="15">
        <f>TA!K61</f>
        <v>159460</v>
      </c>
      <c r="K58" s="15">
        <f>TA!L61</f>
        <v>152071</v>
      </c>
      <c r="L58" s="15">
        <f>TA!M61</f>
        <v>161645</v>
      </c>
      <c r="M58" s="15">
        <f>TA!N61</f>
        <v>97805</v>
      </c>
      <c r="N58" s="15">
        <f>TA!O61</f>
        <v>188825</v>
      </c>
      <c r="O58" s="15">
        <f>TA!P61</f>
        <v>203684</v>
      </c>
      <c r="P58" s="15">
        <f>TA!Q61</f>
        <v>451307</v>
      </c>
      <c r="Q58" s="15">
        <f>TA!R61</f>
        <v>640977</v>
      </c>
      <c r="R58" s="15">
        <f>TA!S61</f>
        <v>1031952</v>
      </c>
      <c r="S58" s="15">
        <f>TA!T61</f>
        <v>538926</v>
      </c>
      <c r="T58" s="15">
        <f>TA!U61</f>
        <v>2072983</v>
      </c>
      <c r="U58" s="15">
        <f>TA!V61</f>
        <v>722910.55</v>
      </c>
      <c r="V58" s="15">
        <f>TA!W61</f>
        <v>881154.59000000008</v>
      </c>
      <c r="W58" s="15">
        <f>TA!X61</f>
        <v>550778.1</v>
      </c>
      <c r="X58" s="15">
        <f>TA!Y61</f>
        <v>841592.8</v>
      </c>
      <c r="Y58" s="15">
        <f>TA!Z61</f>
        <v>774775.47000000009</v>
      </c>
      <c r="Z58" s="15">
        <f>TA!AA61</f>
        <v>1006511.8200000001</v>
      </c>
      <c r="AA58" s="15">
        <f>TA!AB61</f>
        <v>449225.77788824518</v>
      </c>
      <c r="AB58" s="15">
        <f>TA!AC61</f>
        <v>824156.1100000001</v>
      </c>
      <c r="AC58" s="15">
        <f>TA!AD61</f>
        <v>1222913.5299999998</v>
      </c>
      <c r="AD58" s="15">
        <f>TA!AE61</f>
        <v>1600668.7231940238</v>
      </c>
      <c r="AE58" s="15">
        <f>TA!AF61</f>
        <v>991741.77</v>
      </c>
      <c r="AF58" s="15">
        <f>TA!AG61</f>
        <v>3134735.094</v>
      </c>
      <c r="AG58" s="15">
        <f>TA!AH61</f>
        <v>2602883.2000000002</v>
      </c>
      <c r="AH58" s="15">
        <f>TA!AI61</f>
        <v>322221.19713268359</v>
      </c>
      <c r="AI58" s="36">
        <f t="shared" si="74"/>
        <v>22682516.732214954</v>
      </c>
      <c r="AK58" s="8"/>
    </row>
    <row r="59" spans="1:37" s="9" customFormat="1" ht="12.75" customHeight="1" x14ac:dyDescent="0.2">
      <c r="A59" s="175" t="s">
        <v>10</v>
      </c>
      <c r="B59" s="103" t="s">
        <v>0</v>
      </c>
      <c r="C59" s="13">
        <f>AN!D60</f>
        <v>1178</v>
      </c>
      <c r="D59" s="13">
        <f>AN!E60</f>
        <v>1322</v>
      </c>
      <c r="E59" s="13">
        <f>AN!F60</f>
        <v>1322</v>
      </c>
      <c r="F59" s="13">
        <f>AN!G60</f>
        <v>1265</v>
      </c>
      <c r="G59" s="13">
        <f>AN!H60</f>
        <v>1653</v>
      </c>
      <c r="H59" s="13">
        <f>AN!I60</f>
        <v>1534</v>
      </c>
      <c r="I59" s="13">
        <f>AN!J60</f>
        <v>1616</v>
      </c>
      <c r="J59" s="13">
        <f>AN!K60</f>
        <v>1101</v>
      </c>
      <c r="K59" s="13">
        <f>AN!L60</f>
        <v>854</v>
      </c>
      <c r="L59" s="13">
        <f>AN!M60</f>
        <v>972</v>
      </c>
      <c r="M59" s="13">
        <f>AN!N60</f>
        <v>989</v>
      </c>
      <c r="N59" s="13">
        <f>AN!O60</f>
        <v>682</v>
      </c>
      <c r="O59" s="13">
        <f>AN!P60</f>
        <v>1977</v>
      </c>
      <c r="P59" s="13">
        <f>AN!Q60</f>
        <v>1922</v>
      </c>
      <c r="Q59" s="13">
        <f>AN!R60</f>
        <v>2686</v>
      </c>
      <c r="R59" s="13">
        <f>AN!S60</f>
        <v>2523</v>
      </c>
      <c r="S59" s="13">
        <f>AN!T60</f>
        <v>1988</v>
      </c>
      <c r="T59" s="13">
        <f>AN!U60</f>
        <v>3679</v>
      </c>
      <c r="U59" s="13">
        <f>AN!V60</f>
        <v>9124</v>
      </c>
      <c r="V59" s="13">
        <f>AN!W60</f>
        <v>7579</v>
      </c>
      <c r="W59" s="13">
        <f>AN!X60</f>
        <v>3314</v>
      </c>
      <c r="X59" s="13">
        <f>AN!Y60</f>
        <v>2991</v>
      </c>
      <c r="Y59" s="13">
        <f>AN!Z60</f>
        <v>3139</v>
      </c>
      <c r="Z59" s="13">
        <f>AN!AA60</f>
        <v>4421</v>
      </c>
      <c r="AA59" s="13">
        <f>AN!AB60</f>
        <v>2662</v>
      </c>
      <c r="AB59" s="13">
        <f>AN!AC60</f>
        <v>3735</v>
      </c>
      <c r="AC59" s="13">
        <f>AN!AD60</f>
        <v>4514</v>
      </c>
      <c r="AD59" s="13">
        <f>AN!AE60</f>
        <v>4997</v>
      </c>
      <c r="AE59" s="13">
        <f>AN!AF60</f>
        <v>4662</v>
      </c>
      <c r="AF59" s="13">
        <f>AN!AG60</f>
        <v>4808</v>
      </c>
      <c r="AG59" s="13">
        <f>AN!AH60</f>
        <v>7639</v>
      </c>
      <c r="AH59" s="13">
        <f>AN!AI60</f>
        <v>1302</v>
      </c>
      <c r="AI59" s="35">
        <f t="shared" si="74"/>
        <v>94150</v>
      </c>
      <c r="AK59" s="8"/>
    </row>
    <row r="60" spans="1:37" s="9" customFormat="1" ht="12.75" customHeight="1" x14ac:dyDescent="0.2">
      <c r="A60" s="177"/>
      <c r="B60" s="104" t="s">
        <v>3</v>
      </c>
      <c r="C60" s="15">
        <f>AN!D61</f>
        <v>129120</v>
      </c>
      <c r="D60" s="15">
        <f>AN!E61</f>
        <v>125760</v>
      </c>
      <c r="E60" s="15">
        <f>AN!F61</f>
        <v>130730</v>
      </c>
      <c r="F60" s="15">
        <f>AN!G61</f>
        <v>123027</v>
      </c>
      <c r="G60" s="15">
        <f>AN!H61</f>
        <v>174711</v>
      </c>
      <c r="H60" s="15">
        <f>AN!I61</f>
        <v>171822</v>
      </c>
      <c r="I60" s="15">
        <f>AN!J61</f>
        <v>173315</v>
      </c>
      <c r="J60" s="15">
        <f>AN!K61</f>
        <v>118929</v>
      </c>
      <c r="K60" s="15">
        <f>AN!L61</f>
        <v>84179</v>
      </c>
      <c r="L60" s="15">
        <f>AN!M61</f>
        <v>103119</v>
      </c>
      <c r="M60" s="15">
        <f>AN!N61</f>
        <v>111721</v>
      </c>
      <c r="N60" s="15">
        <f>AN!O61</f>
        <v>86796</v>
      </c>
      <c r="O60" s="15">
        <f>AN!P61</f>
        <v>277776</v>
      </c>
      <c r="P60" s="15">
        <f>AN!Q61</f>
        <v>348137</v>
      </c>
      <c r="Q60" s="15">
        <f>AN!R61</f>
        <v>538623</v>
      </c>
      <c r="R60" s="15">
        <f>AN!S61</f>
        <v>491360</v>
      </c>
      <c r="S60" s="15">
        <f>AN!T61</f>
        <v>275363</v>
      </c>
      <c r="T60" s="15">
        <f>AN!U61</f>
        <v>967089</v>
      </c>
      <c r="U60" s="15">
        <f>AN!V61</f>
        <v>1924955.655</v>
      </c>
      <c r="V60" s="15">
        <f>AN!W61</f>
        <v>2373891.7599999998</v>
      </c>
      <c r="W60" s="15">
        <f>AN!X61</f>
        <v>1157828</v>
      </c>
      <c r="X60" s="15">
        <f>AN!Y61</f>
        <v>801964.7</v>
      </c>
      <c r="Y60" s="15">
        <f>AN!Z61</f>
        <v>918069.64</v>
      </c>
      <c r="Z60" s="15">
        <f>AN!AA61</f>
        <v>853894.11</v>
      </c>
      <c r="AA60" s="15">
        <f>AN!AB61</f>
        <v>858274.77089418133</v>
      </c>
      <c r="AB60" s="15">
        <f>AN!AC61</f>
        <v>1213087.5549635387</v>
      </c>
      <c r="AC60" s="15">
        <f>AN!AD61</f>
        <v>1268308.8899999999</v>
      </c>
      <c r="AD60" s="15">
        <f>AN!AE61</f>
        <v>2672319.8120000004</v>
      </c>
      <c r="AE60" s="15">
        <f>AN!AF61</f>
        <v>2144401.9</v>
      </c>
      <c r="AF60" s="15">
        <f>AN!AG61</f>
        <v>2119433.88</v>
      </c>
      <c r="AG60" s="15">
        <f>AN!AH61</f>
        <v>2187386.3843700006</v>
      </c>
      <c r="AH60" s="15">
        <f>AN!AI61</f>
        <v>1067451.2760104467</v>
      </c>
      <c r="AI60" s="36">
        <f t="shared" si="74"/>
        <v>25992845.333238162</v>
      </c>
      <c r="AK60" s="8"/>
    </row>
    <row r="61" spans="1:37" s="9" customFormat="1" ht="12.75" customHeight="1" x14ac:dyDescent="0.2">
      <c r="A61" s="175" t="s">
        <v>11</v>
      </c>
      <c r="B61" s="103" t="s">
        <v>0</v>
      </c>
      <c r="C61" s="13">
        <f>AT!D60</f>
        <v>721</v>
      </c>
      <c r="D61" s="13">
        <f>AT!E60</f>
        <v>506</v>
      </c>
      <c r="E61" s="13">
        <f>AT!F60</f>
        <v>517</v>
      </c>
      <c r="F61" s="13">
        <f>AT!G60</f>
        <v>545</v>
      </c>
      <c r="G61" s="13">
        <f>AT!H60</f>
        <v>577</v>
      </c>
      <c r="H61" s="13">
        <f>AT!I60</f>
        <v>453</v>
      </c>
      <c r="I61" s="13">
        <f>AT!J60</f>
        <v>658</v>
      </c>
      <c r="J61" s="13">
        <f>AT!K60</f>
        <v>1097</v>
      </c>
      <c r="K61" s="13">
        <f>AT!L60</f>
        <v>447</v>
      </c>
      <c r="L61" s="13">
        <f>AT!M60</f>
        <v>879</v>
      </c>
      <c r="M61" s="13">
        <f>AT!N60</f>
        <v>793</v>
      </c>
      <c r="N61" s="13">
        <f>AT!O60</f>
        <v>1413</v>
      </c>
      <c r="O61" s="13">
        <f>AT!P60</f>
        <v>2460</v>
      </c>
      <c r="P61" s="13">
        <f>AT!Q60</f>
        <v>1470</v>
      </c>
      <c r="Q61" s="13">
        <f>AT!R60</f>
        <v>1996</v>
      </c>
      <c r="R61" s="13">
        <f>AT!S60</f>
        <v>1942</v>
      </c>
      <c r="S61" s="13">
        <f>AT!T60</f>
        <v>2094</v>
      </c>
      <c r="T61" s="13">
        <f>AT!U60</f>
        <v>2752</v>
      </c>
      <c r="U61" s="13">
        <f>AT!V60</f>
        <v>2397</v>
      </c>
      <c r="V61" s="13">
        <f>AT!W60</f>
        <v>2914</v>
      </c>
      <c r="W61" s="13">
        <f>AT!X60</f>
        <v>2022</v>
      </c>
      <c r="X61" s="13">
        <f>AT!Y60</f>
        <v>1587</v>
      </c>
      <c r="Y61" s="13">
        <f>AT!Z60</f>
        <v>1911</v>
      </c>
      <c r="Z61" s="13">
        <f>AT!AA60</f>
        <v>1470</v>
      </c>
      <c r="AA61" s="13">
        <f>AT!AB60</f>
        <v>1124</v>
      </c>
      <c r="AB61" s="13">
        <f>AT!AC60</f>
        <v>2950</v>
      </c>
      <c r="AC61" s="13">
        <f>AT!AD60</f>
        <v>2352</v>
      </c>
      <c r="AD61" s="13">
        <f>AT!AE60</f>
        <v>2032</v>
      </c>
      <c r="AE61" s="13">
        <f>AT!AF60</f>
        <v>2189</v>
      </c>
      <c r="AF61" s="13">
        <f>AT!AG60</f>
        <v>2613</v>
      </c>
      <c r="AG61" s="13">
        <f>AT!AH60</f>
        <v>4681</v>
      </c>
      <c r="AH61" s="13">
        <f>AT!AI60</f>
        <v>773</v>
      </c>
      <c r="AI61" s="35">
        <f t="shared" si="74"/>
        <v>52335</v>
      </c>
      <c r="AK61" s="8"/>
    </row>
    <row r="62" spans="1:37" s="9" customFormat="1" ht="12.75" customHeight="1" x14ac:dyDescent="0.2">
      <c r="A62" s="177"/>
      <c r="B62" s="104" t="s">
        <v>3</v>
      </c>
      <c r="C62" s="15">
        <f>AT!D61</f>
        <v>65990</v>
      </c>
      <c r="D62" s="15">
        <f>AT!E61</f>
        <v>47800</v>
      </c>
      <c r="E62" s="15">
        <f>AT!F61</f>
        <v>50160</v>
      </c>
      <c r="F62" s="15">
        <f>AT!G61</f>
        <v>49890</v>
      </c>
      <c r="G62" s="15">
        <f>AT!H61</f>
        <v>55065</v>
      </c>
      <c r="H62" s="15">
        <f>AT!I61</f>
        <v>44850</v>
      </c>
      <c r="I62" s="15">
        <f>AT!J61</f>
        <v>65627</v>
      </c>
      <c r="J62" s="15">
        <f>AT!K61</f>
        <v>125020</v>
      </c>
      <c r="K62" s="15">
        <f>AT!L61</f>
        <v>50885</v>
      </c>
      <c r="L62" s="15">
        <f>AT!M61</f>
        <v>77944</v>
      </c>
      <c r="M62" s="15">
        <f>AT!N61</f>
        <v>61471</v>
      </c>
      <c r="N62" s="15">
        <f>AT!O61</f>
        <v>131811</v>
      </c>
      <c r="O62" s="15">
        <f>AT!P61</f>
        <v>272867</v>
      </c>
      <c r="P62" s="15">
        <f>AT!Q61</f>
        <v>217873</v>
      </c>
      <c r="Q62" s="15">
        <f>AT!R61</f>
        <v>370127</v>
      </c>
      <c r="R62" s="15">
        <f>AT!S61</f>
        <v>334951</v>
      </c>
      <c r="S62" s="15">
        <f>AT!T61</f>
        <v>398894</v>
      </c>
      <c r="T62" s="15">
        <f>AT!U61</f>
        <v>636817</v>
      </c>
      <c r="U62" s="15">
        <f>AT!V61</f>
        <v>550341.16999999993</v>
      </c>
      <c r="V62" s="15">
        <f>AT!W61</f>
        <v>943905.86</v>
      </c>
      <c r="W62" s="15">
        <f>AT!X61</f>
        <v>687101</v>
      </c>
      <c r="X62" s="15">
        <f>AT!Y61</f>
        <v>461348.28</v>
      </c>
      <c r="Y62" s="15">
        <f>AT!Z61</f>
        <v>622454.41</v>
      </c>
      <c r="Z62" s="15">
        <f>AT!AA61</f>
        <v>600088.93000000005</v>
      </c>
      <c r="AA62" s="15">
        <f>AT!AB61</f>
        <v>506475.46499999997</v>
      </c>
      <c r="AB62" s="15">
        <f>AT!AC61</f>
        <v>1114386.3477849702</v>
      </c>
      <c r="AC62" s="15">
        <f>AT!AD61</f>
        <v>1228462.5152312282</v>
      </c>
      <c r="AD62" s="15">
        <f>AT!AE61</f>
        <v>1064057.4709814214</v>
      </c>
      <c r="AE62" s="15">
        <f>AT!AF61</f>
        <v>956836.74900000007</v>
      </c>
      <c r="AF62" s="15">
        <f>AT!AG61</f>
        <v>1140503.8920437044</v>
      </c>
      <c r="AG62" s="15">
        <f>AT!AH61</f>
        <v>2256776.1999999997</v>
      </c>
      <c r="AH62" s="15">
        <f>AT!AI61</f>
        <v>321461.13717000082</v>
      </c>
      <c r="AI62" s="36">
        <f t="shared" si="74"/>
        <v>15512241.427211322</v>
      </c>
      <c r="AK62" s="8"/>
    </row>
    <row r="63" spans="1:37" s="9" customFormat="1" ht="12.75" customHeight="1" x14ac:dyDescent="0.2">
      <c r="A63" s="175" t="s">
        <v>12</v>
      </c>
      <c r="B63" s="103" t="s">
        <v>0</v>
      </c>
      <c r="C63" s="13">
        <f>CO!D60</f>
        <v>2210</v>
      </c>
      <c r="D63" s="13">
        <f>CO!E60</f>
        <v>2467</v>
      </c>
      <c r="E63" s="13">
        <f>CO!F60</f>
        <v>3638</v>
      </c>
      <c r="F63" s="13">
        <f>CO!G60</f>
        <v>3915</v>
      </c>
      <c r="G63" s="13">
        <f>CO!H60</f>
        <v>3177</v>
      </c>
      <c r="H63" s="13">
        <f>CO!I60</f>
        <v>3586</v>
      </c>
      <c r="I63" s="13">
        <f>CO!J60</f>
        <v>4447</v>
      </c>
      <c r="J63" s="13">
        <f>CO!K60</f>
        <v>4543</v>
      </c>
      <c r="K63" s="13">
        <f>CO!L60</f>
        <v>6043</v>
      </c>
      <c r="L63" s="13">
        <f>CO!M60</f>
        <v>7000</v>
      </c>
      <c r="M63" s="13">
        <f>CO!N60</f>
        <v>6367</v>
      </c>
      <c r="N63" s="13">
        <f>CO!O60</f>
        <v>4998</v>
      </c>
      <c r="O63" s="13">
        <f>CO!P60</f>
        <v>5480</v>
      </c>
      <c r="P63" s="13">
        <f>CO!Q60</f>
        <v>5952</v>
      </c>
      <c r="Q63" s="13">
        <f>CO!R60</f>
        <v>5661</v>
      </c>
      <c r="R63" s="13">
        <f>CO!S60</f>
        <v>7981</v>
      </c>
      <c r="S63" s="13">
        <f>CO!T60</f>
        <v>3632</v>
      </c>
      <c r="T63" s="13">
        <f>CO!U60</f>
        <v>8510</v>
      </c>
      <c r="U63" s="13">
        <f>CO!V60</f>
        <v>5809</v>
      </c>
      <c r="V63" s="13">
        <f>CO!W60</f>
        <v>8976</v>
      </c>
      <c r="W63" s="13">
        <f>CO!X60</f>
        <v>4974</v>
      </c>
      <c r="X63" s="13">
        <f>CO!Y60</f>
        <v>5097</v>
      </c>
      <c r="Y63" s="13">
        <f>CO!Z60</f>
        <v>5984</v>
      </c>
      <c r="Z63" s="13">
        <f>CO!AA60</f>
        <v>8081</v>
      </c>
      <c r="AA63" s="13">
        <f>CO!AB60</f>
        <v>6779</v>
      </c>
      <c r="AB63" s="13">
        <f>CO!AC60</f>
        <v>8599</v>
      </c>
      <c r="AC63" s="13">
        <f>CO!AD60</f>
        <v>8620</v>
      </c>
      <c r="AD63" s="13">
        <f>CO!AE60</f>
        <v>7028</v>
      </c>
      <c r="AE63" s="13">
        <f>CO!AF60</f>
        <v>5716</v>
      </c>
      <c r="AF63" s="13">
        <f>CO!AG60</f>
        <v>7706</v>
      </c>
      <c r="AG63" s="13">
        <f>CO!AH60</f>
        <v>10962</v>
      </c>
      <c r="AH63" s="13">
        <f>CO!AI60</f>
        <v>1624</v>
      </c>
      <c r="AI63" s="35">
        <f t="shared" si="74"/>
        <v>185562</v>
      </c>
      <c r="AK63" s="8"/>
    </row>
    <row r="64" spans="1:37" s="9" customFormat="1" ht="12.75" customHeight="1" x14ac:dyDescent="0.2">
      <c r="A64" s="177"/>
      <c r="B64" s="104" t="s">
        <v>3</v>
      </c>
      <c r="C64" s="15">
        <f>CO!D61</f>
        <v>248700</v>
      </c>
      <c r="D64" s="15">
        <f>CO!E61</f>
        <v>276670</v>
      </c>
      <c r="E64" s="15">
        <f>CO!F61</f>
        <v>389000</v>
      </c>
      <c r="F64" s="15">
        <f>CO!G61</f>
        <v>426530</v>
      </c>
      <c r="G64" s="15">
        <f>CO!H61</f>
        <v>353184</v>
      </c>
      <c r="H64" s="15">
        <f>CO!I61</f>
        <v>388531</v>
      </c>
      <c r="I64" s="15">
        <f>CO!J61</f>
        <v>507056</v>
      </c>
      <c r="J64" s="15">
        <f>CO!K61</f>
        <v>568084</v>
      </c>
      <c r="K64" s="15">
        <f>CO!L61</f>
        <v>797867</v>
      </c>
      <c r="L64" s="15">
        <f>CO!M61</f>
        <v>941204</v>
      </c>
      <c r="M64" s="15">
        <f>CO!N61</f>
        <v>843929</v>
      </c>
      <c r="N64" s="15">
        <f>CO!O61</f>
        <v>631418</v>
      </c>
      <c r="O64" s="15">
        <f>CO!P61</f>
        <v>738680</v>
      </c>
      <c r="P64" s="15">
        <f>CO!Q61</f>
        <v>927862</v>
      </c>
      <c r="Q64" s="15">
        <f>CO!R61</f>
        <v>1008833</v>
      </c>
      <c r="R64" s="15">
        <f>CO!S61</f>
        <v>1042983</v>
      </c>
      <c r="S64" s="15">
        <f>CO!T61</f>
        <v>602036</v>
      </c>
      <c r="T64" s="15">
        <f>CO!U61</f>
        <v>1370939</v>
      </c>
      <c r="U64" s="15">
        <f>CO!V61</f>
        <v>1234149.48</v>
      </c>
      <c r="V64" s="15">
        <f>CO!W61</f>
        <v>2150047.19</v>
      </c>
      <c r="W64" s="15">
        <f>CO!X61</f>
        <v>1118632</v>
      </c>
      <c r="X64" s="15">
        <f>CO!Y61</f>
        <v>1156512.26</v>
      </c>
      <c r="Y64" s="15">
        <f>CO!Z61</f>
        <v>1554711.85</v>
      </c>
      <c r="Z64" s="15">
        <f>CO!AA61</f>
        <v>2101020.4</v>
      </c>
      <c r="AA64" s="15">
        <f>CO!AB61</f>
        <v>1492148.4195144654</v>
      </c>
      <c r="AB64" s="15">
        <f>CO!AC61</f>
        <v>2543614.5008875164</v>
      </c>
      <c r="AC64" s="15">
        <f>CO!AD61</f>
        <v>3114876.3694172045</v>
      </c>
      <c r="AD64" s="15">
        <f>CO!AE61</f>
        <v>2697503.6155031053</v>
      </c>
      <c r="AE64" s="15">
        <f>CO!AF61</f>
        <v>2106451.1066666665</v>
      </c>
      <c r="AF64" s="15">
        <f>CO!AG61</f>
        <v>2590010.4717380614</v>
      </c>
      <c r="AG64" s="15">
        <f>CO!AH61</f>
        <v>3731399.6199768009</v>
      </c>
      <c r="AH64" s="15">
        <f>CO!AI61</f>
        <v>749425.3102711289</v>
      </c>
      <c r="AI64" s="36">
        <f t="shared" si="74"/>
        <v>40404008.593974955</v>
      </c>
      <c r="AK64" s="8"/>
    </row>
    <row r="65" spans="1:37" s="9" customFormat="1" ht="12.75" customHeight="1" x14ac:dyDescent="0.2">
      <c r="A65" s="175" t="s">
        <v>13</v>
      </c>
      <c r="B65" s="103" t="s">
        <v>0</v>
      </c>
      <c r="C65" s="13">
        <f>VA!D60</f>
        <v>4102</v>
      </c>
      <c r="D65" s="13">
        <f>VA!E60</f>
        <v>4940</v>
      </c>
      <c r="E65" s="13">
        <f>VA!F60</f>
        <v>5321</v>
      </c>
      <c r="F65" s="13">
        <f>VA!G60</f>
        <v>5975</v>
      </c>
      <c r="G65" s="13">
        <f>VA!H60</f>
        <v>6345</v>
      </c>
      <c r="H65" s="13">
        <f>VA!I60</f>
        <v>7010</v>
      </c>
      <c r="I65" s="13">
        <f>VA!J60</f>
        <v>7457</v>
      </c>
      <c r="J65" s="13">
        <f>VA!K60</f>
        <v>7039</v>
      </c>
      <c r="K65" s="13">
        <f>VA!L60</f>
        <v>6198</v>
      </c>
      <c r="L65" s="13">
        <f>VA!M60</f>
        <v>7830</v>
      </c>
      <c r="M65" s="13">
        <f>VA!N60</f>
        <v>7588</v>
      </c>
      <c r="N65" s="13">
        <f>VA!O60</f>
        <v>6847</v>
      </c>
      <c r="O65" s="13">
        <f>VA!P60</f>
        <v>10331</v>
      </c>
      <c r="P65" s="13">
        <f>VA!Q60</f>
        <v>8040</v>
      </c>
      <c r="Q65" s="13">
        <f>VA!R60</f>
        <v>8006</v>
      </c>
      <c r="R65" s="13">
        <f>VA!S60</f>
        <v>10858</v>
      </c>
      <c r="S65" s="13">
        <f>VA!T60</f>
        <v>10957</v>
      </c>
      <c r="T65" s="13">
        <f>VA!U60</f>
        <v>19975</v>
      </c>
      <c r="U65" s="13">
        <f>VA!V60</f>
        <v>13127</v>
      </c>
      <c r="V65" s="13">
        <f>VA!W60</f>
        <v>21372</v>
      </c>
      <c r="W65" s="13">
        <f>VA!X60</f>
        <v>6859</v>
      </c>
      <c r="X65" s="13">
        <f>VA!Y60</f>
        <v>9785</v>
      </c>
      <c r="Y65" s="13">
        <f>VA!Z60</f>
        <v>12510</v>
      </c>
      <c r="Z65" s="13">
        <f>VA!AA60</f>
        <v>21105</v>
      </c>
      <c r="AA65" s="13">
        <f>VA!AB60</f>
        <v>16166</v>
      </c>
      <c r="AB65" s="13">
        <f>VA!AC60</f>
        <v>24647</v>
      </c>
      <c r="AC65" s="13">
        <f>VA!AD60</f>
        <v>26161</v>
      </c>
      <c r="AD65" s="13">
        <f>VA!AE60</f>
        <v>24374</v>
      </c>
      <c r="AE65" s="13">
        <f>VA!AF60</f>
        <v>20635</v>
      </c>
      <c r="AF65" s="13">
        <f>VA!AG60</f>
        <v>24890</v>
      </c>
      <c r="AG65" s="13">
        <f>VA!AH60</f>
        <v>32704</v>
      </c>
      <c r="AH65" s="13">
        <f>VA!AI60</f>
        <v>7119</v>
      </c>
      <c r="AI65" s="35">
        <f t="shared" si="74"/>
        <v>406273</v>
      </c>
      <c r="AK65" s="8"/>
    </row>
    <row r="66" spans="1:37" s="9" customFormat="1" ht="12.75" customHeight="1" x14ac:dyDescent="0.2">
      <c r="A66" s="177"/>
      <c r="B66" s="104" t="s">
        <v>3</v>
      </c>
      <c r="C66" s="15">
        <f>VA!D61</f>
        <v>439290</v>
      </c>
      <c r="D66" s="15">
        <f>VA!E61</f>
        <v>544930</v>
      </c>
      <c r="E66" s="15">
        <f>VA!F61</f>
        <v>586165</v>
      </c>
      <c r="F66" s="15">
        <f>VA!G61</f>
        <v>650312</v>
      </c>
      <c r="G66" s="15">
        <f>VA!H61</f>
        <v>700583</v>
      </c>
      <c r="H66" s="15">
        <f>VA!I61</f>
        <v>803448</v>
      </c>
      <c r="I66" s="15">
        <f>VA!J61</f>
        <v>853372</v>
      </c>
      <c r="J66" s="15">
        <f>VA!K61</f>
        <v>824075</v>
      </c>
      <c r="K66" s="15">
        <f>VA!L61</f>
        <v>712096</v>
      </c>
      <c r="L66" s="15">
        <f>VA!M61</f>
        <v>920870</v>
      </c>
      <c r="M66" s="15">
        <f>VA!N61</f>
        <v>878476</v>
      </c>
      <c r="N66" s="15">
        <f>VA!O61</f>
        <v>892167</v>
      </c>
      <c r="O66" s="15">
        <f>VA!P61</f>
        <v>1255311</v>
      </c>
      <c r="P66" s="15">
        <f>VA!Q61</f>
        <v>1216779</v>
      </c>
      <c r="Q66" s="15">
        <f>VA!R61</f>
        <v>1224193</v>
      </c>
      <c r="R66" s="15">
        <f>VA!S61</f>
        <v>1810279</v>
      </c>
      <c r="S66" s="15">
        <f>VA!T61</f>
        <v>1847376.3</v>
      </c>
      <c r="T66" s="15">
        <f>VA!U61</f>
        <v>4226686</v>
      </c>
      <c r="U66" s="15">
        <f>VA!V61</f>
        <v>3052723.5500000003</v>
      </c>
      <c r="V66" s="15">
        <f>VA!W61</f>
        <v>6637922.7699999996</v>
      </c>
      <c r="W66" s="15">
        <f>VA!X61</f>
        <v>1798391.5</v>
      </c>
      <c r="X66" s="15">
        <f>VA!Y61</f>
        <v>3291274.65</v>
      </c>
      <c r="Y66" s="15">
        <f>VA!Z61</f>
        <v>3427542.2399999998</v>
      </c>
      <c r="Z66" s="15">
        <f>VA!AA61</f>
        <v>5410904.1299999999</v>
      </c>
      <c r="AA66" s="15">
        <f>VA!AB61</f>
        <v>3776866.3411916373</v>
      </c>
      <c r="AB66" s="15">
        <f>VA!AC61</f>
        <v>6560714.4566019708</v>
      </c>
      <c r="AC66" s="15">
        <f>VA!AD61</f>
        <v>6369579.6973410025</v>
      </c>
      <c r="AD66" s="15">
        <f>VA!AE61</f>
        <v>6944134.5528854495</v>
      </c>
      <c r="AE66" s="15">
        <f>VA!AF61</f>
        <v>5764394.0082981447</v>
      </c>
      <c r="AF66" s="15">
        <f>VA!AG61</f>
        <v>7323960.6813047538</v>
      </c>
      <c r="AG66" s="15">
        <f>VA!AH61</f>
        <v>9781878.7030000016</v>
      </c>
      <c r="AH66" s="15">
        <f>VA!AI61</f>
        <v>1453159.8418608468</v>
      </c>
      <c r="AI66" s="36">
        <f t="shared" si="74"/>
        <v>91979855.422483817</v>
      </c>
      <c r="AK66" s="8"/>
    </row>
    <row r="67" spans="1:37" s="9" customFormat="1" ht="12.75" customHeight="1" x14ac:dyDescent="0.2">
      <c r="A67" s="175" t="s">
        <v>21</v>
      </c>
      <c r="B67" s="103" t="s">
        <v>0</v>
      </c>
      <c r="C67" s="13">
        <f>RM!D60</f>
        <v>23753</v>
      </c>
      <c r="D67" s="13">
        <f>RM!E60</f>
        <v>21331</v>
      </c>
      <c r="E67" s="13">
        <f>RM!F60</f>
        <v>27248</v>
      </c>
      <c r="F67" s="13">
        <f>RM!G60</f>
        <v>22725</v>
      </c>
      <c r="G67" s="13">
        <f>RM!H60</f>
        <v>28479</v>
      </c>
      <c r="H67" s="13">
        <f>RM!I60</f>
        <v>29845</v>
      </c>
      <c r="I67" s="13">
        <f>RM!J60</f>
        <v>26482</v>
      </c>
      <c r="J67" s="13">
        <f>RM!K60</f>
        <v>21399</v>
      </c>
      <c r="K67" s="13">
        <f>RM!L60</f>
        <v>21980</v>
      </c>
      <c r="L67" s="13">
        <f>RM!M60</f>
        <v>23542</v>
      </c>
      <c r="M67" s="13">
        <f>RM!N60</f>
        <v>22408</v>
      </c>
      <c r="N67" s="13">
        <f>RM!O60</f>
        <v>19126</v>
      </c>
      <c r="O67" s="13">
        <f>RM!P60</f>
        <v>24813</v>
      </c>
      <c r="P67" s="13">
        <f>RM!Q60</f>
        <v>26475</v>
      </c>
      <c r="Q67" s="13">
        <f>RM!R60</f>
        <v>20165</v>
      </c>
      <c r="R67" s="13">
        <f>RM!S60</f>
        <v>29458</v>
      </c>
      <c r="S67" s="13">
        <f>RM!T60</f>
        <v>31221</v>
      </c>
      <c r="T67" s="13">
        <f>RM!U60</f>
        <v>60209</v>
      </c>
      <c r="U67" s="13">
        <f>RM!V60</f>
        <v>52842</v>
      </c>
      <c r="V67" s="13">
        <f>RM!W60</f>
        <v>73391</v>
      </c>
      <c r="W67" s="13">
        <f>RM!X60</f>
        <v>27370</v>
      </c>
      <c r="X67" s="13">
        <f>RM!Y60</f>
        <v>38007</v>
      </c>
      <c r="Y67" s="13">
        <f>RM!Z60</f>
        <v>44285</v>
      </c>
      <c r="Z67" s="13">
        <f>RM!AA60</f>
        <v>64780</v>
      </c>
      <c r="AA67" s="13">
        <f>RM!AB60</f>
        <v>54301</v>
      </c>
      <c r="AB67" s="13">
        <f>RM!AC60</f>
        <v>66989</v>
      </c>
      <c r="AC67" s="13">
        <f>RM!AD60</f>
        <v>78940</v>
      </c>
      <c r="AD67" s="13">
        <f>RM!AE60</f>
        <v>71588</v>
      </c>
      <c r="AE67" s="13">
        <f>RM!AF60</f>
        <v>61038</v>
      </c>
      <c r="AF67" s="13">
        <f>RM!AG60</f>
        <v>55099</v>
      </c>
      <c r="AG67" s="13">
        <f>RM!AH60</f>
        <v>86394</v>
      </c>
      <c r="AH67" s="13">
        <f>RM!AI60</f>
        <v>33613</v>
      </c>
      <c r="AI67" s="35">
        <f t="shared" si="74"/>
        <v>1289296</v>
      </c>
      <c r="AK67" s="8"/>
    </row>
    <row r="68" spans="1:37" s="9" customFormat="1" ht="12.75" customHeight="1" x14ac:dyDescent="0.2">
      <c r="A68" s="177"/>
      <c r="B68" s="104" t="s">
        <v>3</v>
      </c>
      <c r="C68" s="15">
        <f>RM!D61</f>
        <v>2866360</v>
      </c>
      <c r="D68" s="15">
        <f>RM!E61</f>
        <v>2490400</v>
      </c>
      <c r="E68" s="15">
        <f>RM!F61</f>
        <v>2941290</v>
      </c>
      <c r="F68" s="15">
        <f>RM!G61</f>
        <v>2653126</v>
      </c>
      <c r="G68" s="15">
        <f>RM!H61</f>
        <v>3144283</v>
      </c>
      <c r="H68" s="15">
        <f>RM!I61</f>
        <v>3503668</v>
      </c>
      <c r="I68" s="15">
        <f>RM!J61</f>
        <v>3035459</v>
      </c>
      <c r="J68" s="15">
        <f>RM!K61</f>
        <v>2699243</v>
      </c>
      <c r="K68" s="15">
        <f>RM!L61</f>
        <v>2709774</v>
      </c>
      <c r="L68" s="15">
        <f>RM!M61</f>
        <v>2709627</v>
      </c>
      <c r="M68" s="15">
        <f>RM!N61</f>
        <v>2777783</v>
      </c>
      <c r="N68" s="15">
        <f>RM!O61</f>
        <v>2498773</v>
      </c>
      <c r="O68" s="15">
        <f>RM!P61</f>
        <v>2912504</v>
      </c>
      <c r="P68" s="15">
        <f>RM!Q61</f>
        <v>4120200</v>
      </c>
      <c r="Q68" s="15">
        <f>RM!R61</f>
        <v>3396105</v>
      </c>
      <c r="R68" s="15">
        <f>RM!S61</f>
        <v>5075659.88</v>
      </c>
      <c r="S68" s="15">
        <f>RM!T61</f>
        <v>4919823</v>
      </c>
      <c r="T68" s="15">
        <f>RM!U61</f>
        <v>12325342</v>
      </c>
      <c r="U68" s="15">
        <f>RM!V61</f>
        <v>11310963.409</v>
      </c>
      <c r="V68" s="15">
        <f>RM!W61</f>
        <v>20637425.399999999</v>
      </c>
      <c r="W68" s="15">
        <f>RM!X61</f>
        <v>8216162</v>
      </c>
      <c r="X68" s="15">
        <f>RM!Y61</f>
        <v>10662667.969999999</v>
      </c>
      <c r="Y68" s="15">
        <f>RM!Z61</f>
        <v>12629266.639999999</v>
      </c>
      <c r="Z68" s="15">
        <f>RM!AA61</f>
        <v>16672053.370000001</v>
      </c>
      <c r="AA68" s="15">
        <f>RM!AB61</f>
        <v>11574483.429602344</v>
      </c>
      <c r="AB68" s="15">
        <f>RM!AC61</f>
        <v>15773190.549984008</v>
      </c>
      <c r="AC68" s="15">
        <f>RM!AD61</f>
        <v>15588575.780826522</v>
      </c>
      <c r="AD68" s="15">
        <f>RM!AE61</f>
        <v>16477313.421055658</v>
      </c>
      <c r="AE68" s="15">
        <f>RM!AF61</f>
        <v>14586793.697379453</v>
      </c>
      <c r="AF68" s="15">
        <f>RM!AG61</f>
        <v>14673783.229492735</v>
      </c>
      <c r="AG68" s="15">
        <f>RM!AH61</f>
        <v>17089287.721590433</v>
      </c>
      <c r="AH68" s="15">
        <f>RM!AI61</f>
        <v>6609538.0406818595</v>
      </c>
      <c r="AI68" s="36">
        <f t="shared" si="74"/>
        <v>259280924.53961298</v>
      </c>
      <c r="AK68" s="8"/>
    </row>
    <row r="69" spans="1:37" s="9" customFormat="1" ht="12.75" customHeight="1" x14ac:dyDescent="0.2">
      <c r="A69" s="175" t="s">
        <v>14</v>
      </c>
      <c r="B69" s="103" t="s">
        <v>0</v>
      </c>
      <c r="C69" s="13">
        <f>OH!D60</f>
        <v>3414</v>
      </c>
      <c r="D69" s="13">
        <f>OH!E60</f>
        <v>4318</v>
      </c>
      <c r="E69" s="13">
        <f>OH!F60</f>
        <v>5095</v>
      </c>
      <c r="F69" s="13">
        <f>OH!G60</f>
        <v>5604</v>
      </c>
      <c r="G69" s="13">
        <f>OH!H60</f>
        <v>5103</v>
      </c>
      <c r="H69" s="13">
        <f>OH!I60</f>
        <v>4367</v>
      </c>
      <c r="I69" s="13">
        <f>OH!J60</f>
        <v>5029</v>
      </c>
      <c r="J69" s="13">
        <f>OH!K60</f>
        <v>4437</v>
      </c>
      <c r="K69" s="13">
        <f>OH!L60</f>
        <v>5575</v>
      </c>
      <c r="L69" s="13">
        <f>OH!M60</f>
        <v>5471</v>
      </c>
      <c r="M69" s="13">
        <f>OH!N60</f>
        <v>4905</v>
      </c>
      <c r="N69" s="13">
        <f>OH!O60</f>
        <v>6203</v>
      </c>
      <c r="O69" s="13">
        <f>OH!P60</f>
        <v>7079</v>
      </c>
      <c r="P69" s="13">
        <f>OH!Q60</f>
        <v>6004</v>
      </c>
      <c r="Q69" s="13">
        <f>OH!R60</f>
        <v>5962</v>
      </c>
      <c r="R69" s="13">
        <f>OH!S60</f>
        <v>8255</v>
      </c>
      <c r="S69" s="13">
        <f>OH!T60</f>
        <v>6277</v>
      </c>
      <c r="T69" s="13">
        <f>OH!U60</f>
        <v>12551</v>
      </c>
      <c r="U69" s="13">
        <f>OH!V60</f>
        <v>5627</v>
      </c>
      <c r="V69" s="13">
        <f>OH!W60</f>
        <v>9797</v>
      </c>
      <c r="W69" s="13">
        <f>OH!X60</f>
        <v>3312</v>
      </c>
      <c r="X69" s="13">
        <f>OH!Y60</f>
        <v>4841</v>
      </c>
      <c r="Y69" s="13">
        <f>OH!Z60</f>
        <v>5971</v>
      </c>
      <c r="Z69" s="13">
        <f>OH!AA60</f>
        <v>9495</v>
      </c>
      <c r="AA69" s="13">
        <f>OH!AB60</f>
        <v>7886</v>
      </c>
      <c r="AB69" s="13">
        <f>OH!AC60</f>
        <v>14049</v>
      </c>
      <c r="AC69" s="13">
        <f>OH!AD60</f>
        <v>13758</v>
      </c>
      <c r="AD69" s="13">
        <f>OH!AE60</f>
        <v>11851</v>
      </c>
      <c r="AE69" s="13">
        <f>OH!AF60</f>
        <v>10985</v>
      </c>
      <c r="AF69" s="13">
        <f>OH!AG60</f>
        <v>11986</v>
      </c>
      <c r="AG69" s="13">
        <f>OH!AH60</f>
        <v>15641</v>
      </c>
      <c r="AH69" s="13">
        <f>OH!AI60</f>
        <v>2394</v>
      </c>
      <c r="AI69" s="35">
        <f t="shared" si="74"/>
        <v>233242</v>
      </c>
      <c r="AK69" s="8"/>
    </row>
    <row r="70" spans="1:37" s="9" customFormat="1" ht="12.75" customHeight="1" x14ac:dyDescent="0.2">
      <c r="A70" s="177"/>
      <c r="B70" s="104" t="s">
        <v>3</v>
      </c>
      <c r="C70" s="15">
        <f>OH!D61</f>
        <v>393050</v>
      </c>
      <c r="D70" s="15">
        <f>OH!E61</f>
        <v>492680</v>
      </c>
      <c r="E70" s="15">
        <f>OH!F61</f>
        <v>553670</v>
      </c>
      <c r="F70" s="15">
        <f>OH!G61</f>
        <v>644750</v>
      </c>
      <c r="G70" s="15">
        <f>OH!H61</f>
        <v>579083</v>
      </c>
      <c r="H70" s="15">
        <f>OH!I61</f>
        <v>484920</v>
      </c>
      <c r="I70" s="15">
        <f>OH!J61</f>
        <v>568117</v>
      </c>
      <c r="J70" s="15">
        <f>OH!K61</f>
        <v>522920</v>
      </c>
      <c r="K70" s="15">
        <f>OH!L61</f>
        <v>663427</v>
      </c>
      <c r="L70" s="15">
        <f>OH!M61</f>
        <v>694890</v>
      </c>
      <c r="M70" s="15">
        <f>OH!N61</f>
        <v>653559</v>
      </c>
      <c r="N70" s="15">
        <f>OH!O61</f>
        <v>803920</v>
      </c>
      <c r="O70" s="15">
        <f>OH!P61</f>
        <v>879059</v>
      </c>
      <c r="P70" s="15">
        <f>OH!Q61</f>
        <v>863257</v>
      </c>
      <c r="Q70" s="15">
        <f>OH!R61</f>
        <v>991936</v>
      </c>
      <c r="R70" s="15">
        <f>OH!S61</f>
        <v>1262256</v>
      </c>
      <c r="S70" s="15">
        <f>OH!T61</f>
        <v>869530</v>
      </c>
      <c r="T70" s="15">
        <f>OH!U61</f>
        <v>2903048</v>
      </c>
      <c r="U70" s="15">
        <f>OH!V61</f>
        <v>983670.11</v>
      </c>
      <c r="V70" s="15">
        <f>OH!W61</f>
        <v>3348775.34</v>
      </c>
      <c r="W70" s="15">
        <f>OH!X61</f>
        <v>1179140.1000000001</v>
      </c>
      <c r="X70" s="15">
        <f>OH!Y61</f>
        <v>1655061.78</v>
      </c>
      <c r="Y70" s="15">
        <f>OH!Z61</f>
        <v>1913093.3800000001</v>
      </c>
      <c r="Z70" s="15">
        <f>OH!AA61</f>
        <v>3150843.05</v>
      </c>
      <c r="AA70" s="15">
        <f>OH!AB61</f>
        <v>2112650.3156222305</v>
      </c>
      <c r="AB70" s="15">
        <f>OH!AC61</f>
        <v>5099334.18</v>
      </c>
      <c r="AC70" s="15">
        <f>OH!AD61</f>
        <v>4710127.8279999997</v>
      </c>
      <c r="AD70" s="15">
        <f>OH!AE61</f>
        <v>4187783.3709999998</v>
      </c>
      <c r="AE70" s="15">
        <f>OH!AF61</f>
        <v>2930814.5949999997</v>
      </c>
      <c r="AF70" s="15">
        <f>OH!AG61</f>
        <v>3629394.6730000004</v>
      </c>
      <c r="AG70" s="15">
        <f>OH!AH61</f>
        <v>4403656.5330000008</v>
      </c>
      <c r="AH70" s="15">
        <f>OH!AI61</f>
        <v>1065662.3570504833</v>
      </c>
      <c r="AI70" s="36">
        <f t="shared" si="74"/>
        <v>55194079.612672716</v>
      </c>
      <c r="AK70" s="8"/>
    </row>
    <row r="71" spans="1:37" s="9" customFormat="1" ht="12.75" customHeight="1" x14ac:dyDescent="0.2">
      <c r="A71" s="175" t="s">
        <v>15</v>
      </c>
      <c r="B71" s="103" t="s">
        <v>0</v>
      </c>
      <c r="C71" s="13">
        <f>MA!D60</f>
        <v>3655</v>
      </c>
      <c r="D71" s="13">
        <f>MA!E60</f>
        <v>4144</v>
      </c>
      <c r="E71" s="13">
        <f>MA!F60</f>
        <v>4789</v>
      </c>
      <c r="F71" s="13">
        <f>MA!G60</f>
        <v>5840</v>
      </c>
      <c r="G71" s="13">
        <f>MA!H60</f>
        <v>4192</v>
      </c>
      <c r="H71" s="13">
        <f>MA!I60</f>
        <v>4925</v>
      </c>
      <c r="I71" s="13">
        <f>MA!J60</f>
        <v>6003</v>
      </c>
      <c r="J71" s="13">
        <f>MA!K60</f>
        <v>5680</v>
      </c>
      <c r="K71" s="13">
        <f>MA!L60</f>
        <v>6028</v>
      </c>
      <c r="L71" s="13">
        <f>MA!M60</f>
        <v>6068</v>
      </c>
      <c r="M71" s="13">
        <f>MA!N60</f>
        <v>5727</v>
      </c>
      <c r="N71" s="13">
        <f>MA!O60</f>
        <v>6524</v>
      </c>
      <c r="O71" s="13">
        <f>MA!P60</f>
        <v>10249</v>
      </c>
      <c r="P71" s="13">
        <f>MA!Q60</f>
        <v>11410</v>
      </c>
      <c r="Q71" s="13">
        <f>MA!R60</f>
        <v>9823</v>
      </c>
      <c r="R71" s="13">
        <f>MA!S60</f>
        <v>12777</v>
      </c>
      <c r="S71" s="13">
        <f>MA!T60</f>
        <v>15992</v>
      </c>
      <c r="T71" s="13">
        <f>MA!U60</f>
        <v>29347</v>
      </c>
      <c r="U71" s="13">
        <f>MA!V60</f>
        <v>15117</v>
      </c>
      <c r="V71" s="13">
        <f>MA!W60</f>
        <v>17612</v>
      </c>
      <c r="W71" s="13">
        <f>MA!X60</f>
        <v>7394</v>
      </c>
      <c r="X71" s="13">
        <f>MA!Y60</f>
        <v>7267</v>
      </c>
      <c r="Y71" s="13">
        <f>MA!Z60</f>
        <v>11029</v>
      </c>
      <c r="Z71" s="13">
        <f>MA!AA60</f>
        <v>21884</v>
      </c>
      <c r="AA71" s="13">
        <f>MA!AB60</f>
        <v>18286</v>
      </c>
      <c r="AB71" s="13">
        <f>MA!AC60</f>
        <v>24507</v>
      </c>
      <c r="AC71" s="13">
        <f>MA!AD60</f>
        <v>25653</v>
      </c>
      <c r="AD71" s="13">
        <f>MA!AE60</f>
        <v>22967</v>
      </c>
      <c r="AE71" s="13">
        <f>MA!AF60</f>
        <v>19443</v>
      </c>
      <c r="AF71" s="13">
        <f>MA!AG60</f>
        <v>22915</v>
      </c>
      <c r="AG71" s="13">
        <f>MA!AH60</f>
        <v>21615</v>
      </c>
      <c r="AH71" s="13">
        <f>MA!AI60</f>
        <v>3173</v>
      </c>
      <c r="AI71" s="35">
        <f t="shared" si="74"/>
        <v>392035</v>
      </c>
      <c r="AK71" s="8"/>
    </row>
    <row r="72" spans="1:37" s="9" customFormat="1" ht="12.75" customHeight="1" x14ac:dyDescent="0.2">
      <c r="A72" s="177"/>
      <c r="B72" s="104" t="s">
        <v>3</v>
      </c>
      <c r="C72" s="15">
        <f>MA!D61</f>
        <v>419730</v>
      </c>
      <c r="D72" s="15">
        <f>MA!E61</f>
        <v>467986</v>
      </c>
      <c r="E72" s="15">
        <f>MA!F61</f>
        <v>543065</v>
      </c>
      <c r="F72" s="15">
        <f>MA!G61</f>
        <v>667599</v>
      </c>
      <c r="G72" s="15">
        <f>MA!H61</f>
        <v>495984</v>
      </c>
      <c r="H72" s="15">
        <f>MA!I61</f>
        <v>553505</v>
      </c>
      <c r="I72" s="15">
        <f>MA!J61</f>
        <v>682725</v>
      </c>
      <c r="J72" s="15">
        <f>MA!K61</f>
        <v>657482</v>
      </c>
      <c r="K72" s="15">
        <f>MA!L61</f>
        <v>707634</v>
      </c>
      <c r="L72" s="15">
        <f>MA!M61</f>
        <v>699161</v>
      </c>
      <c r="M72" s="15">
        <f>MA!N61</f>
        <v>653294</v>
      </c>
      <c r="N72" s="15">
        <f>MA!O61</f>
        <v>762197</v>
      </c>
      <c r="O72" s="15">
        <f>MA!P61</f>
        <v>1192925</v>
      </c>
      <c r="P72" s="15">
        <f>MA!Q61</f>
        <v>1714976</v>
      </c>
      <c r="Q72" s="15">
        <f>MA!R61</f>
        <v>1758214</v>
      </c>
      <c r="R72" s="15">
        <f>MA!S61</f>
        <v>1739334</v>
      </c>
      <c r="S72" s="15">
        <f>MA!T61</f>
        <v>3437181</v>
      </c>
      <c r="T72" s="15">
        <f>MA!U61</f>
        <v>3624178</v>
      </c>
      <c r="U72" s="15">
        <f>MA!V61</f>
        <v>3122365.3299999996</v>
      </c>
      <c r="V72" s="15">
        <f>MA!W61</f>
        <v>4151493.2800000003</v>
      </c>
      <c r="W72" s="15">
        <f>MA!X61</f>
        <v>1401353.9</v>
      </c>
      <c r="X72" s="15">
        <f>MA!Y61</f>
        <v>1200085.33</v>
      </c>
      <c r="Y72" s="15">
        <f>MA!Z61</f>
        <v>1799119.5</v>
      </c>
      <c r="Z72" s="15">
        <f>MA!AA61</f>
        <v>4696298.82</v>
      </c>
      <c r="AA72" s="15">
        <f>MA!AB61</f>
        <v>3344749.6163817272</v>
      </c>
      <c r="AB72" s="15">
        <f>MA!AC61</f>
        <v>6373959.3027795274</v>
      </c>
      <c r="AC72" s="15">
        <f>MA!AD61</f>
        <v>5332479.5200000005</v>
      </c>
      <c r="AD72" s="15">
        <f>MA!AE61</f>
        <v>6714432.7489999998</v>
      </c>
      <c r="AE72" s="15">
        <f>MA!AF61</f>
        <v>4994632.9600000009</v>
      </c>
      <c r="AF72" s="15">
        <f>MA!AG61</f>
        <v>6122512.2470084028</v>
      </c>
      <c r="AG72" s="15">
        <f>MA!AH61</f>
        <v>5846997.4209999992</v>
      </c>
      <c r="AH72" s="15">
        <f>MA!AI61</f>
        <v>996007.12739643524</v>
      </c>
      <c r="AI72" s="36">
        <f t="shared" si="74"/>
        <v>76873657.103566095</v>
      </c>
      <c r="AK72" s="8"/>
    </row>
    <row r="73" spans="1:37" s="9" customFormat="1" ht="12.75" customHeight="1" x14ac:dyDescent="0.2">
      <c r="A73" s="175" t="s">
        <v>67</v>
      </c>
      <c r="B73" s="103" t="s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0</v>
      </c>
      <c r="Z73" s="131">
        <v>0</v>
      </c>
      <c r="AA73" s="131">
        <v>0</v>
      </c>
      <c r="AB73" s="131">
        <v>0</v>
      </c>
      <c r="AC73" s="131">
        <v>0</v>
      </c>
      <c r="AD73" s="131">
        <v>0</v>
      </c>
      <c r="AE73" s="13">
        <v>0</v>
      </c>
      <c r="AF73" s="13">
        <f>ÑU!AG60</f>
        <v>10418</v>
      </c>
      <c r="AG73" s="13">
        <f>ÑU!AH60</f>
        <v>12969</v>
      </c>
      <c r="AH73" s="13">
        <f>ÑU!AI60</f>
        <v>1553</v>
      </c>
      <c r="AI73" s="35">
        <f t="shared" si="74"/>
        <v>24940</v>
      </c>
      <c r="AK73" s="8"/>
    </row>
    <row r="74" spans="1:37" s="9" customFormat="1" ht="12.75" customHeight="1" x14ac:dyDescent="0.2">
      <c r="A74" s="177"/>
      <c r="B74" s="104" t="s">
        <v>3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0</v>
      </c>
      <c r="Z74" s="132">
        <v>0</v>
      </c>
      <c r="AA74" s="132">
        <v>0</v>
      </c>
      <c r="AB74" s="132">
        <v>0</v>
      </c>
      <c r="AC74" s="132">
        <v>0</v>
      </c>
      <c r="AD74" s="132">
        <v>0</v>
      </c>
      <c r="AE74" s="15">
        <v>0</v>
      </c>
      <c r="AF74" s="15">
        <f>ÑU!AG61</f>
        <v>3987004.2610000004</v>
      </c>
      <c r="AG74" s="15">
        <f>ÑU!AH61</f>
        <v>3947651.45</v>
      </c>
      <c r="AH74" s="15">
        <f>ÑU!AI61</f>
        <v>569833.88411028252</v>
      </c>
      <c r="AI74" s="36">
        <f t="shared" si="74"/>
        <v>8504489.5951102842</v>
      </c>
      <c r="AK74" s="8"/>
    </row>
    <row r="75" spans="1:37" s="9" customFormat="1" ht="12.75" customHeight="1" x14ac:dyDescent="0.2">
      <c r="A75" s="175" t="s">
        <v>16</v>
      </c>
      <c r="B75" s="103" t="s">
        <v>0</v>
      </c>
      <c r="C75" s="13">
        <f>BI!D60</f>
        <v>5038</v>
      </c>
      <c r="D75" s="13">
        <f>BI!E60</f>
        <v>5595</v>
      </c>
      <c r="E75" s="13">
        <f>BI!F60</f>
        <v>4965</v>
      </c>
      <c r="F75" s="13">
        <f>BI!G60</f>
        <v>5721</v>
      </c>
      <c r="G75" s="13">
        <f>BI!H60</f>
        <v>6840</v>
      </c>
      <c r="H75" s="13">
        <f>BI!I60</f>
        <v>7447</v>
      </c>
      <c r="I75" s="13">
        <f>BI!J60</f>
        <v>10221</v>
      </c>
      <c r="J75" s="13">
        <f>BI!K60</f>
        <v>8621</v>
      </c>
      <c r="K75" s="13">
        <f>BI!L60</f>
        <v>8316</v>
      </c>
      <c r="L75" s="13">
        <f>BI!M60</f>
        <v>7968</v>
      </c>
      <c r="M75" s="13">
        <f>BI!N60</f>
        <v>8143</v>
      </c>
      <c r="N75" s="13">
        <f>BI!O60</f>
        <v>9015</v>
      </c>
      <c r="O75" s="13">
        <f>BI!P60</f>
        <v>13765</v>
      </c>
      <c r="P75" s="13">
        <f>BI!Q60</f>
        <v>12703</v>
      </c>
      <c r="Q75" s="13">
        <f>BI!R60</f>
        <v>11242</v>
      </c>
      <c r="R75" s="13">
        <f>BI!S60</f>
        <v>17433</v>
      </c>
      <c r="S75" s="13">
        <f>BI!T60</f>
        <v>22209</v>
      </c>
      <c r="T75" s="13">
        <f>BI!U60</f>
        <v>32183</v>
      </c>
      <c r="U75" s="13">
        <f>BI!V60</f>
        <v>15863</v>
      </c>
      <c r="V75" s="13">
        <f>BI!W60</f>
        <v>26415</v>
      </c>
      <c r="W75" s="13">
        <f>BI!X60</f>
        <v>9782</v>
      </c>
      <c r="X75" s="13">
        <f>BI!Y60</f>
        <v>13156</v>
      </c>
      <c r="Y75" s="13">
        <f>BI!Z60</f>
        <v>16152</v>
      </c>
      <c r="Z75" s="13">
        <f>BI!AA60</f>
        <v>31184</v>
      </c>
      <c r="AA75" s="13">
        <f>BI!AB60</f>
        <v>28356</v>
      </c>
      <c r="AB75" s="13">
        <f>BI!AC60</f>
        <v>34746</v>
      </c>
      <c r="AC75" s="13">
        <f>BI!AD60</f>
        <v>38891</v>
      </c>
      <c r="AD75" s="13">
        <f>BI!AE60</f>
        <v>41242</v>
      </c>
      <c r="AE75" s="13">
        <f>BI!AF60</f>
        <v>27472</v>
      </c>
      <c r="AF75" s="13">
        <f>BI!AG60</f>
        <v>22141</v>
      </c>
      <c r="AG75" s="13">
        <f>BI!AH60</f>
        <v>31213</v>
      </c>
      <c r="AH75" s="13">
        <f>BI!AI60</f>
        <v>4724</v>
      </c>
      <c r="AI75" s="35">
        <f t="shared" si="74"/>
        <v>538762</v>
      </c>
      <c r="AK75" s="8"/>
    </row>
    <row r="76" spans="1:37" s="9" customFormat="1" ht="12.75" customHeight="1" x14ac:dyDescent="0.2">
      <c r="A76" s="177"/>
      <c r="B76" s="104" t="s">
        <v>3</v>
      </c>
      <c r="C76" s="15">
        <f>BI!D61</f>
        <v>558780</v>
      </c>
      <c r="D76" s="15">
        <f>BI!E61</f>
        <v>618980</v>
      </c>
      <c r="E76" s="15">
        <f>BI!F61</f>
        <v>536620</v>
      </c>
      <c r="F76" s="15">
        <f>BI!G61</f>
        <v>602760</v>
      </c>
      <c r="G76" s="15">
        <f>BI!H61</f>
        <v>759698</v>
      </c>
      <c r="H76" s="15">
        <f>BI!I61</f>
        <v>843870</v>
      </c>
      <c r="I76" s="15">
        <f>BI!J61</f>
        <v>1169506</v>
      </c>
      <c r="J76" s="15">
        <f>BI!K61</f>
        <v>1035260</v>
      </c>
      <c r="K76" s="15">
        <f>BI!L61</f>
        <v>1078927</v>
      </c>
      <c r="L76" s="15">
        <f>BI!M61</f>
        <v>981710</v>
      </c>
      <c r="M76" s="15">
        <f>BI!N61</f>
        <v>1008860</v>
      </c>
      <c r="N76" s="15">
        <f>BI!O61</f>
        <v>1271789</v>
      </c>
      <c r="O76" s="15">
        <f>BI!P61</f>
        <v>2125007</v>
      </c>
      <c r="P76" s="15">
        <f>BI!Q61</f>
        <v>2095184</v>
      </c>
      <c r="Q76" s="15">
        <f>BI!R61</f>
        <v>2040944</v>
      </c>
      <c r="R76" s="15">
        <f>BI!S61</f>
        <v>2849781</v>
      </c>
      <c r="S76" s="15">
        <f>BI!T61</f>
        <v>3272584</v>
      </c>
      <c r="T76" s="15">
        <f>BI!U61</f>
        <v>4520510</v>
      </c>
      <c r="U76" s="15">
        <f>BI!V61</f>
        <v>3760996.84</v>
      </c>
      <c r="V76" s="15">
        <f>BI!W61</f>
        <v>7817186.96</v>
      </c>
      <c r="W76" s="15">
        <f>BI!X61</f>
        <v>2405959.6</v>
      </c>
      <c r="X76" s="15">
        <f>BI!Y61</f>
        <v>2862874.7</v>
      </c>
      <c r="Y76" s="15">
        <f>BI!Z61</f>
        <v>2929187.44</v>
      </c>
      <c r="Z76" s="15">
        <f>BI!AA61</f>
        <v>7149223.4100000001</v>
      </c>
      <c r="AA76" s="15">
        <f>BI!AB61</f>
        <v>6539084.6698728362</v>
      </c>
      <c r="AB76" s="15">
        <f>BI!AC61</f>
        <v>10519225.996698709</v>
      </c>
      <c r="AC76" s="15">
        <f>BI!AD61</f>
        <v>10990841.169738425</v>
      </c>
      <c r="AD76" s="15">
        <f>BI!AE61</f>
        <v>10996816.507997204</v>
      </c>
      <c r="AE76" s="15">
        <f>BI!AF61</f>
        <v>8684584.7678965945</v>
      </c>
      <c r="AF76" s="15">
        <f>BI!AG61</f>
        <v>7660436.1000834424</v>
      </c>
      <c r="AG76" s="15">
        <f>BI!AH61</f>
        <v>9506266.2893902212</v>
      </c>
      <c r="AH76" s="15">
        <f>BI!AI61</f>
        <v>1766346.9626783337</v>
      </c>
      <c r="AI76" s="36">
        <f t="shared" si="74"/>
        <v>120959801.41435575</v>
      </c>
      <c r="AK76" s="8"/>
    </row>
    <row r="77" spans="1:37" s="9" customFormat="1" ht="12.75" customHeight="1" x14ac:dyDescent="0.2">
      <c r="A77" s="175" t="s">
        <v>17</v>
      </c>
      <c r="B77" s="103" t="s">
        <v>0</v>
      </c>
      <c r="C77" s="13">
        <f>AR!D60</f>
        <v>2321</v>
      </c>
      <c r="D77" s="13">
        <f>AR!E60</f>
        <v>3242</v>
      </c>
      <c r="E77" s="13">
        <f>AR!F60</f>
        <v>3581</v>
      </c>
      <c r="F77" s="13">
        <f>AR!G60</f>
        <v>4587</v>
      </c>
      <c r="G77" s="13">
        <f>AR!H60</f>
        <v>4280</v>
      </c>
      <c r="H77" s="13">
        <f>AR!I60</f>
        <v>3824</v>
      </c>
      <c r="I77" s="13">
        <f>AR!J60</f>
        <v>4710</v>
      </c>
      <c r="J77" s="13">
        <f>AR!K60</f>
        <v>4750</v>
      </c>
      <c r="K77" s="13">
        <f>AR!L60</f>
        <v>4265</v>
      </c>
      <c r="L77" s="13">
        <f>AR!M60</f>
        <v>4852</v>
      </c>
      <c r="M77" s="13">
        <f>AR!N60</f>
        <v>3799</v>
      </c>
      <c r="N77" s="13">
        <f>AR!O60</f>
        <v>5087</v>
      </c>
      <c r="O77" s="13">
        <f>AR!P60</f>
        <v>4849</v>
      </c>
      <c r="P77" s="13">
        <f>AR!Q60</f>
        <v>5851</v>
      </c>
      <c r="Q77" s="13">
        <f>AR!R60</f>
        <v>6556</v>
      </c>
      <c r="R77" s="13">
        <f>AR!S60</f>
        <v>8296</v>
      </c>
      <c r="S77" s="13">
        <f>AR!T60</f>
        <v>11457</v>
      </c>
      <c r="T77" s="13">
        <f>AR!U60</f>
        <v>25746</v>
      </c>
      <c r="U77" s="13">
        <f>AR!V60</f>
        <v>14727</v>
      </c>
      <c r="V77" s="13">
        <f>AR!W60</f>
        <v>23430</v>
      </c>
      <c r="W77" s="13">
        <f>AR!X60</f>
        <v>7694</v>
      </c>
      <c r="X77" s="13">
        <f>AR!Y60</f>
        <v>11656</v>
      </c>
      <c r="Y77" s="13">
        <f>AR!Z60</f>
        <v>14298</v>
      </c>
      <c r="Z77" s="13">
        <f>AR!AA60</f>
        <v>19827</v>
      </c>
      <c r="AA77" s="13">
        <f>AR!AB60</f>
        <v>17933</v>
      </c>
      <c r="AB77" s="13">
        <f>AR!AC60</f>
        <v>20359</v>
      </c>
      <c r="AC77" s="13">
        <f>AR!AD60</f>
        <v>24638</v>
      </c>
      <c r="AD77" s="13">
        <f>AR!AE60</f>
        <v>25440</v>
      </c>
      <c r="AE77" s="13">
        <f>AR!AF60</f>
        <v>16453</v>
      </c>
      <c r="AF77" s="13">
        <f>AR!AG60</f>
        <v>19011</v>
      </c>
      <c r="AG77" s="13">
        <f>AR!AH60</f>
        <v>20260</v>
      </c>
      <c r="AH77" s="13">
        <f>AR!AI60</f>
        <v>4359</v>
      </c>
      <c r="AI77" s="35">
        <f t="shared" si="74"/>
        <v>352138</v>
      </c>
      <c r="AK77" s="8"/>
    </row>
    <row r="78" spans="1:37" s="9" customFormat="1" ht="12.75" customHeight="1" x14ac:dyDescent="0.2">
      <c r="A78" s="177"/>
      <c r="B78" s="104" t="s">
        <v>3</v>
      </c>
      <c r="C78" s="15">
        <f>AR!D61</f>
        <v>249030</v>
      </c>
      <c r="D78" s="15">
        <f>AR!E61</f>
        <v>359770</v>
      </c>
      <c r="E78" s="15">
        <f>AR!F61</f>
        <v>398108</v>
      </c>
      <c r="F78" s="15">
        <f>AR!G61</f>
        <v>459872</v>
      </c>
      <c r="G78" s="15">
        <f>AR!H61</f>
        <v>477506</v>
      </c>
      <c r="H78" s="15">
        <f>AR!I61</f>
        <v>437747</v>
      </c>
      <c r="I78" s="15">
        <f>AR!J61</f>
        <v>569148</v>
      </c>
      <c r="J78" s="15">
        <f>AR!K61</f>
        <v>619017</v>
      </c>
      <c r="K78" s="15">
        <f>AR!L61</f>
        <v>529630</v>
      </c>
      <c r="L78" s="15">
        <f>AR!M61</f>
        <v>633192</v>
      </c>
      <c r="M78" s="15">
        <f>AR!N61</f>
        <v>483707</v>
      </c>
      <c r="N78" s="15">
        <f>AR!O61</f>
        <v>761497</v>
      </c>
      <c r="O78" s="15">
        <f>AR!P61</f>
        <v>722837</v>
      </c>
      <c r="P78" s="15">
        <f>AR!Q61</f>
        <v>1172000</v>
      </c>
      <c r="Q78" s="15">
        <f>AR!R61</f>
        <v>1408494</v>
      </c>
      <c r="R78" s="15">
        <f>AR!S61</f>
        <v>1333490</v>
      </c>
      <c r="S78" s="15">
        <f>AR!T61</f>
        <v>2315012</v>
      </c>
      <c r="T78" s="15">
        <f>AR!U61</f>
        <v>3705293</v>
      </c>
      <c r="U78" s="15">
        <f>AR!V61</f>
        <v>2452894.5</v>
      </c>
      <c r="V78" s="15">
        <f>AR!W61</f>
        <v>4691703.6199999992</v>
      </c>
      <c r="W78" s="15">
        <f>AR!X61</f>
        <v>1662201.6</v>
      </c>
      <c r="X78" s="15">
        <f>AR!Y61</f>
        <v>2457252.02</v>
      </c>
      <c r="Y78" s="15">
        <f>AR!Z61</f>
        <v>2848581.0999999996</v>
      </c>
      <c r="Z78" s="15">
        <f>AR!AA61</f>
        <v>4093217.1</v>
      </c>
      <c r="AA78" s="15">
        <f>AR!AB61</f>
        <v>4001190.1596404803</v>
      </c>
      <c r="AB78" s="15">
        <f>AR!AC61</f>
        <v>6252229.8199999975</v>
      </c>
      <c r="AC78" s="15">
        <f>AR!AD61</f>
        <v>6229672.3200000003</v>
      </c>
      <c r="AD78" s="15">
        <f>AR!AE61</f>
        <v>8403500.1649999991</v>
      </c>
      <c r="AE78" s="15">
        <f>AR!AF61</f>
        <v>5522581.9700000007</v>
      </c>
      <c r="AF78" s="15">
        <f>AR!AG61</f>
        <v>7285604.6999999993</v>
      </c>
      <c r="AG78" s="15">
        <f>AR!AH61</f>
        <v>6327577.8585600005</v>
      </c>
      <c r="AH78" s="15">
        <f>AR!AI61</f>
        <v>2235584.1613612985</v>
      </c>
      <c r="AI78" s="36">
        <f t="shared" si="74"/>
        <v>81099141.094561771</v>
      </c>
      <c r="AK78" s="8"/>
    </row>
    <row r="79" spans="1:37" s="9" customFormat="1" ht="12.75" customHeight="1" x14ac:dyDescent="0.2">
      <c r="A79" s="175" t="s">
        <v>18</v>
      </c>
      <c r="B79" s="103" t="s">
        <v>0</v>
      </c>
      <c r="C79" s="13">
        <f>LR!D60</f>
        <v>0</v>
      </c>
      <c r="D79" s="13">
        <f>LR!E60</f>
        <v>0</v>
      </c>
      <c r="E79" s="13">
        <f>LR!F60</f>
        <v>0</v>
      </c>
      <c r="F79" s="13">
        <f>LR!G60</f>
        <v>0</v>
      </c>
      <c r="G79" s="13">
        <f>LR!H60</f>
        <v>0</v>
      </c>
      <c r="H79" s="13">
        <f>LR!I60</f>
        <v>0</v>
      </c>
      <c r="I79" s="13">
        <f>LR!J60</f>
        <v>0</v>
      </c>
      <c r="J79" s="13">
        <f>LR!K60</f>
        <v>0</v>
      </c>
      <c r="K79" s="13">
        <f>LR!L60</f>
        <v>0</v>
      </c>
      <c r="L79" s="13">
        <f>LR!M60</f>
        <v>0</v>
      </c>
      <c r="M79" s="13">
        <f>LR!N60</f>
        <v>0</v>
      </c>
      <c r="N79" s="13">
        <f>LR!O60</f>
        <v>0</v>
      </c>
      <c r="O79" s="13">
        <f>LR!P60</f>
        <v>0</v>
      </c>
      <c r="P79" s="13">
        <f>LR!Q60</f>
        <v>0</v>
      </c>
      <c r="Q79" s="13">
        <f>LR!R60</f>
        <v>0</v>
      </c>
      <c r="R79" s="13">
        <f>LR!S60</f>
        <v>0</v>
      </c>
      <c r="S79" s="13">
        <f>LR!T60</f>
        <v>0</v>
      </c>
      <c r="T79" s="13">
        <f>LR!U60</f>
        <v>0</v>
      </c>
      <c r="U79" s="13">
        <f>LR!V60</f>
        <v>4459</v>
      </c>
      <c r="V79" s="13">
        <f>LR!W60</f>
        <v>5204</v>
      </c>
      <c r="W79" s="13">
        <f>LR!X60</f>
        <v>3853</v>
      </c>
      <c r="X79" s="13">
        <f>LR!Y60</f>
        <v>3894</v>
      </c>
      <c r="Y79" s="13">
        <f>LR!Z60</f>
        <v>4647</v>
      </c>
      <c r="Z79" s="13">
        <f>LR!AA60</f>
        <v>5307</v>
      </c>
      <c r="AA79" s="13">
        <f>LR!AB60</f>
        <v>5042</v>
      </c>
      <c r="AB79" s="13">
        <f>LR!AC60</f>
        <v>6695</v>
      </c>
      <c r="AC79" s="13">
        <f>LR!AD60</f>
        <v>7620</v>
      </c>
      <c r="AD79" s="13">
        <f>LR!AE60</f>
        <v>6222</v>
      </c>
      <c r="AE79" s="13">
        <f>LR!AF60</f>
        <v>6002</v>
      </c>
      <c r="AF79" s="13">
        <f>LR!AG60</f>
        <v>5618</v>
      </c>
      <c r="AG79" s="13">
        <f>LR!AH60</f>
        <v>6793</v>
      </c>
      <c r="AH79" s="13">
        <f>LR!AI60</f>
        <v>1712</v>
      </c>
      <c r="AI79" s="35">
        <f t="shared" si="74"/>
        <v>73068</v>
      </c>
      <c r="AK79" s="8"/>
    </row>
    <row r="80" spans="1:37" s="9" customFormat="1" ht="12.75" customHeight="1" x14ac:dyDescent="0.2">
      <c r="A80" s="177"/>
      <c r="B80" s="104" t="s">
        <v>3</v>
      </c>
      <c r="C80" s="15">
        <f>LR!D61</f>
        <v>0</v>
      </c>
      <c r="D80" s="15">
        <f>LR!E61</f>
        <v>0</v>
      </c>
      <c r="E80" s="15">
        <f>LR!F61</f>
        <v>0</v>
      </c>
      <c r="F80" s="15">
        <f>LR!G61</f>
        <v>0</v>
      </c>
      <c r="G80" s="15">
        <f>LR!H61</f>
        <v>0</v>
      </c>
      <c r="H80" s="15">
        <f>LR!I61</f>
        <v>0</v>
      </c>
      <c r="I80" s="15">
        <f>LR!J61</f>
        <v>0</v>
      </c>
      <c r="J80" s="15">
        <f>LR!K61</f>
        <v>0</v>
      </c>
      <c r="K80" s="15">
        <f>LR!L61</f>
        <v>0</v>
      </c>
      <c r="L80" s="15">
        <f>LR!M61</f>
        <v>0</v>
      </c>
      <c r="M80" s="15">
        <f>LR!N61</f>
        <v>0</v>
      </c>
      <c r="N80" s="15">
        <f>LR!O61</f>
        <v>0</v>
      </c>
      <c r="O80" s="15">
        <f>LR!P61</f>
        <v>0</v>
      </c>
      <c r="P80" s="15">
        <f>LR!Q61</f>
        <v>0</v>
      </c>
      <c r="Q80" s="15">
        <f>LR!R61</f>
        <v>0</v>
      </c>
      <c r="R80" s="15">
        <f>LR!S61</f>
        <v>0</v>
      </c>
      <c r="S80" s="15">
        <f>LR!T61</f>
        <v>0</v>
      </c>
      <c r="T80" s="15">
        <f>LR!U61</f>
        <v>0</v>
      </c>
      <c r="U80" s="15">
        <f>LR!V61</f>
        <v>798340</v>
      </c>
      <c r="V80" s="15">
        <f>LR!W61</f>
        <v>1397148.7399999998</v>
      </c>
      <c r="W80" s="15">
        <f>LR!X61</f>
        <v>657896.80000000005</v>
      </c>
      <c r="X80" s="15">
        <f>LR!Y61</f>
        <v>937394.49</v>
      </c>
      <c r="Y80" s="15">
        <f>LR!Z61</f>
        <v>974617.54</v>
      </c>
      <c r="Z80" s="15">
        <f>LR!AA61</f>
        <v>1210841.48</v>
      </c>
      <c r="AA80" s="15">
        <f>LR!AB61</f>
        <v>1043658.67</v>
      </c>
      <c r="AB80" s="15">
        <f>LR!AC61</f>
        <v>1613589.1099999999</v>
      </c>
      <c r="AC80" s="15">
        <f>LR!AD61</f>
        <v>2292779.6300000004</v>
      </c>
      <c r="AD80" s="15">
        <f>LR!AE61</f>
        <v>1871511.9999999998</v>
      </c>
      <c r="AE80" s="15">
        <f>LR!AF61</f>
        <v>1830130.99</v>
      </c>
      <c r="AF80" s="15">
        <f>LR!AG61</f>
        <v>1373144.5030000003</v>
      </c>
      <c r="AG80" s="15">
        <f>LR!AH61</f>
        <v>2317166.75</v>
      </c>
      <c r="AH80" s="15">
        <f>LR!AI61</f>
        <v>804352.18148918985</v>
      </c>
      <c r="AI80" s="36">
        <f t="shared" si="74"/>
        <v>19122572.88448919</v>
      </c>
      <c r="AK80" s="8"/>
    </row>
    <row r="81" spans="1:37" s="9" customFormat="1" ht="12.75" customHeight="1" x14ac:dyDescent="0.2">
      <c r="A81" s="175" t="s">
        <v>19</v>
      </c>
      <c r="B81" s="103" t="s">
        <v>0</v>
      </c>
      <c r="C81" s="13">
        <f>LL!D60</f>
        <v>2945</v>
      </c>
      <c r="D81" s="13">
        <f>LL!E60</f>
        <v>2630</v>
      </c>
      <c r="E81" s="13">
        <f>LL!F60</f>
        <v>2651</v>
      </c>
      <c r="F81" s="13">
        <f>LL!G60</f>
        <v>3493</v>
      </c>
      <c r="G81" s="13">
        <f>LL!H60</f>
        <v>3879</v>
      </c>
      <c r="H81" s="13">
        <f>LL!I60</f>
        <v>3140</v>
      </c>
      <c r="I81" s="13">
        <f>LL!J60</f>
        <v>4630</v>
      </c>
      <c r="J81" s="13">
        <f>LL!K60</f>
        <v>3769</v>
      </c>
      <c r="K81" s="13">
        <f>LL!L60</f>
        <v>3726</v>
      </c>
      <c r="L81" s="13">
        <f>LL!M60</f>
        <v>2851</v>
      </c>
      <c r="M81" s="13">
        <f>LL!N60</f>
        <v>3898</v>
      </c>
      <c r="N81" s="13">
        <f>LL!O60</f>
        <v>4700</v>
      </c>
      <c r="O81" s="13">
        <f>LL!P60</f>
        <v>7190</v>
      </c>
      <c r="P81" s="13">
        <f>LL!Q60</f>
        <v>5996</v>
      </c>
      <c r="Q81" s="13">
        <f>LL!R60</f>
        <v>7274</v>
      </c>
      <c r="R81" s="13">
        <f>LL!S60</f>
        <v>8871</v>
      </c>
      <c r="S81" s="13">
        <f>LL!T60</f>
        <v>8197</v>
      </c>
      <c r="T81" s="13">
        <f>LL!U60</f>
        <v>14482</v>
      </c>
      <c r="U81" s="13">
        <f>LL!V60</f>
        <v>8749</v>
      </c>
      <c r="V81" s="13">
        <f>LL!W60</f>
        <v>12890</v>
      </c>
      <c r="W81" s="13">
        <f>LL!X60</f>
        <v>5235</v>
      </c>
      <c r="X81" s="13">
        <f>LL!Y60</f>
        <v>8363</v>
      </c>
      <c r="Y81" s="13">
        <f>LL!Z60</f>
        <v>8138</v>
      </c>
      <c r="Z81" s="13">
        <f>LL!AA60</f>
        <v>10897</v>
      </c>
      <c r="AA81" s="13">
        <f>LL!AB60</f>
        <v>10041</v>
      </c>
      <c r="AB81" s="13">
        <f>LL!AC60</f>
        <v>15510</v>
      </c>
      <c r="AC81" s="13">
        <f>LL!AD60</f>
        <v>14056</v>
      </c>
      <c r="AD81" s="13">
        <f>LL!AE60</f>
        <v>13178</v>
      </c>
      <c r="AE81" s="13">
        <f>LL!AF60</f>
        <v>10375</v>
      </c>
      <c r="AF81" s="13">
        <f>LL!AG60</f>
        <v>12545</v>
      </c>
      <c r="AG81" s="13">
        <f>LL!AH60</f>
        <v>13440</v>
      </c>
      <c r="AH81" s="13">
        <f>LL!AI60</f>
        <v>3000</v>
      </c>
      <c r="AI81" s="35">
        <f t="shared" si="74"/>
        <v>240739</v>
      </c>
      <c r="AK81" s="8"/>
    </row>
    <row r="82" spans="1:37" s="9" customFormat="1" ht="12.75" customHeight="1" x14ac:dyDescent="0.2">
      <c r="A82" s="177"/>
      <c r="B82" s="104" t="s">
        <v>3</v>
      </c>
      <c r="C82" s="15">
        <f>LL!D61</f>
        <v>335340</v>
      </c>
      <c r="D82" s="15">
        <f>LL!E61</f>
        <v>290700</v>
      </c>
      <c r="E82" s="15">
        <f>LL!F61</f>
        <v>291215</v>
      </c>
      <c r="F82" s="15">
        <f>LL!G61</f>
        <v>384964</v>
      </c>
      <c r="G82" s="15">
        <f>LL!H61</f>
        <v>433309</v>
      </c>
      <c r="H82" s="15">
        <f>LL!I61</f>
        <v>354454</v>
      </c>
      <c r="I82" s="15">
        <f>LL!J61</f>
        <v>532661</v>
      </c>
      <c r="J82" s="15">
        <f>LL!K61</f>
        <v>452106</v>
      </c>
      <c r="K82" s="15">
        <f>LL!L61</f>
        <v>428272</v>
      </c>
      <c r="L82" s="15">
        <f>LL!M61</f>
        <v>359157</v>
      </c>
      <c r="M82" s="15">
        <f>LL!N61</f>
        <v>445114</v>
      </c>
      <c r="N82" s="15">
        <f>LL!O61</f>
        <v>600427</v>
      </c>
      <c r="O82" s="15">
        <f>LL!P61</f>
        <v>993105</v>
      </c>
      <c r="P82" s="15">
        <f>LL!Q61</f>
        <v>965898</v>
      </c>
      <c r="Q82" s="15">
        <f>LL!R61</f>
        <v>1339230</v>
      </c>
      <c r="R82" s="15">
        <f>LL!S61</f>
        <v>1341620</v>
      </c>
      <c r="S82" s="15">
        <f>LL!T61</f>
        <v>1686528</v>
      </c>
      <c r="T82" s="15">
        <f>LL!U61</f>
        <v>3095589</v>
      </c>
      <c r="U82" s="15">
        <f>LL!V61</f>
        <v>2401706.87</v>
      </c>
      <c r="V82" s="15">
        <f>LL!W61</f>
        <v>4403195.42</v>
      </c>
      <c r="W82" s="15">
        <f>LL!X61</f>
        <v>1517858</v>
      </c>
      <c r="X82" s="15">
        <f>LL!Y61</f>
        <v>2491301.58</v>
      </c>
      <c r="Y82" s="15">
        <f>LL!Z61</f>
        <v>2064349.7</v>
      </c>
      <c r="Z82" s="15">
        <f>LL!AA61</f>
        <v>2615233.61</v>
      </c>
      <c r="AA82" s="15">
        <f>LL!AB61</f>
        <v>2151445.2351087695</v>
      </c>
      <c r="AB82" s="15">
        <f>LL!AC61</f>
        <v>4235800.6245057993</v>
      </c>
      <c r="AC82" s="15">
        <f>LL!AD61</f>
        <v>4176954.1962603531</v>
      </c>
      <c r="AD82" s="15">
        <f>LL!AE61</f>
        <v>5433161.9000000004</v>
      </c>
      <c r="AE82" s="15">
        <f>LL!AF61</f>
        <v>3882747.69</v>
      </c>
      <c r="AF82" s="15">
        <f>LL!AG61</f>
        <v>4531665.3149999995</v>
      </c>
      <c r="AG82" s="15">
        <f>LL!AH61</f>
        <v>4629132.37</v>
      </c>
      <c r="AH82" s="15">
        <f>LL!AI61</f>
        <v>1245366.8415494466</v>
      </c>
      <c r="AI82" s="36">
        <f t="shared" si="74"/>
        <v>60109608.352424361</v>
      </c>
      <c r="AK82" s="8"/>
    </row>
    <row r="83" spans="1:37" s="9" customFormat="1" ht="12.75" customHeight="1" x14ac:dyDescent="0.2">
      <c r="A83" s="175" t="s">
        <v>50</v>
      </c>
      <c r="B83" s="103" t="s">
        <v>0</v>
      </c>
      <c r="C83" s="13">
        <f>AY!D60</f>
        <v>266</v>
      </c>
      <c r="D83" s="13">
        <f>AY!E60</f>
        <v>266</v>
      </c>
      <c r="E83" s="13">
        <f>AY!F60</f>
        <v>369</v>
      </c>
      <c r="F83" s="13">
        <f>AY!G60</f>
        <v>554</v>
      </c>
      <c r="G83" s="13">
        <f>AY!H60</f>
        <v>562</v>
      </c>
      <c r="H83" s="13">
        <f>AY!I60</f>
        <v>467</v>
      </c>
      <c r="I83" s="13">
        <f>AY!J60</f>
        <v>526</v>
      </c>
      <c r="J83" s="13">
        <f>AY!K60</f>
        <v>578</v>
      </c>
      <c r="K83" s="13">
        <f>AY!L60</f>
        <v>612</v>
      </c>
      <c r="L83" s="13">
        <f>AY!M60</f>
        <v>510</v>
      </c>
      <c r="M83" s="13">
        <f>AY!N60</f>
        <v>491</v>
      </c>
      <c r="N83" s="13">
        <f>AY!O60</f>
        <v>665</v>
      </c>
      <c r="O83" s="13">
        <f>AY!P60</f>
        <v>529</v>
      </c>
      <c r="P83" s="13">
        <f>AY!Q60</f>
        <v>702</v>
      </c>
      <c r="Q83" s="13">
        <f>AY!R60</f>
        <v>816</v>
      </c>
      <c r="R83" s="13">
        <f>AY!S60</f>
        <v>736</v>
      </c>
      <c r="S83" s="13">
        <f>AY!T60</f>
        <v>480</v>
      </c>
      <c r="T83" s="13">
        <f>AY!U60</f>
        <v>3809</v>
      </c>
      <c r="U83" s="13">
        <f>AY!V60</f>
        <v>1258</v>
      </c>
      <c r="V83" s="13">
        <f>AY!W60</f>
        <v>2382</v>
      </c>
      <c r="W83" s="13">
        <f>AY!X60</f>
        <v>1347</v>
      </c>
      <c r="X83" s="13">
        <f>AY!Y60</f>
        <v>1797</v>
      </c>
      <c r="Y83" s="13">
        <f>AY!Z60</f>
        <v>1553</v>
      </c>
      <c r="Z83" s="13">
        <f>AY!AA60</f>
        <v>1865</v>
      </c>
      <c r="AA83" s="13">
        <f>AY!AB60</f>
        <v>1970</v>
      </c>
      <c r="AB83" s="13">
        <f>AY!AC60</f>
        <v>2080</v>
      </c>
      <c r="AC83" s="13">
        <f>AY!AD60</f>
        <v>2223</v>
      </c>
      <c r="AD83" s="13">
        <f>AY!AE60</f>
        <v>2004</v>
      </c>
      <c r="AE83" s="13">
        <f>AY!AF60</f>
        <v>2050</v>
      </c>
      <c r="AF83" s="13">
        <f>AY!AG60</f>
        <v>3137</v>
      </c>
      <c r="AG83" s="13">
        <f>AY!AH60</f>
        <v>2952</v>
      </c>
      <c r="AH83" s="13">
        <f>AY!AI60</f>
        <v>254</v>
      </c>
      <c r="AI83" s="35">
        <f t="shared" si="74"/>
        <v>39810</v>
      </c>
      <c r="AK83" s="8"/>
    </row>
    <row r="84" spans="1:37" s="9" customFormat="1" ht="12.75" customHeight="1" x14ac:dyDescent="0.2">
      <c r="A84" s="177"/>
      <c r="B84" s="104" t="s">
        <v>3</v>
      </c>
      <c r="C84" s="15">
        <f>AY!D61</f>
        <v>34380</v>
      </c>
      <c r="D84" s="15">
        <f>AY!E61</f>
        <v>34550</v>
      </c>
      <c r="E84" s="15">
        <f>AY!F61</f>
        <v>45750</v>
      </c>
      <c r="F84" s="15">
        <f>AY!G61</f>
        <v>80058</v>
      </c>
      <c r="G84" s="15">
        <f>AY!H61</f>
        <v>87337</v>
      </c>
      <c r="H84" s="15">
        <f>AY!I61</f>
        <v>76248</v>
      </c>
      <c r="I84" s="15">
        <f>AY!J61</f>
        <v>83994</v>
      </c>
      <c r="J84" s="15">
        <f>AY!K61</f>
        <v>105310</v>
      </c>
      <c r="K84" s="15">
        <f>AY!L61</f>
        <v>123080</v>
      </c>
      <c r="L84" s="15">
        <f>AY!M61</f>
        <v>99960</v>
      </c>
      <c r="M84" s="15">
        <f>AY!N61</f>
        <v>94346</v>
      </c>
      <c r="N84" s="15">
        <f>AY!O61</f>
        <v>109360</v>
      </c>
      <c r="O84" s="15">
        <f>AY!P61</f>
        <v>95401</v>
      </c>
      <c r="P84" s="15">
        <f>AY!Q61</f>
        <v>170045</v>
      </c>
      <c r="Q84" s="15">
        <f>AY!R61</f>
        <v>216956</v>
      </c>
      <c r="R84" s="15">
        <f>AY!S61</f>
        <v>165380</v>
      </c>
      <c r="S84" s="15">
        <f>AY!T61</f>
        <v>147169</v>
      </c>
      <c r="T84" s="15">
        <f>AY!U61</f>
        <v>987578</v>
      </c>
      <c r="U84" s="15">
        <f>AY!V61</f>
        <v>586326</v>
      </c>
      <c r="V84" s="15">
        <f>AY!W61</f>
        <v>759287.5</v>
      </c>
      <c r="W84" s="15">
        <f>AY!X61</f>
        <v>439239.3</v>
      </c>
      <c r="X84" s="15">
        <f>AY!Y61</f>
        <v>546871.43999999994</v>
      </c>
      <c r="Y84" s="15">
        <f>AY!Z61</f>
        <v>625702.11</v>
      </c>
      <c r="Z84" s="15">
        <f>AY!AA61</f>
        <v>612477.30000000005</v>
      </c>
      <c r="AA84" s="15">
        <f>AY!AB61</f>
        <v>767590.11</v>
      </c>
      <c r="AB84" s="15">
        <f>AY!AC61</f>
        <v>924071.91661555076</v>
      </c>
      <c r="AC84" s="15">
        <f>AY!AD61</f>
        <v>754934.32400000002</v>
      </c>
      <c r="AD84" s="15">
        <f>AY!AE61</f>
        <v>829958.23900000006</v>
      </c>
      <c r="AE84" s="15">
        <f>AY!AF61</f>
        <v>688195.15728723665</v>
      </c>
      <c r="AF84" s="15">
        <f>AY!AG61</f>
        <v>1741773.8313820234</v>
      </c>
      <c r="AG84" s="15">
        <f>AY!AH61</f>
        <v>1657604.57</v>
      </c>
      <c r="AH84" s="15">
        <f>AY!AI61</f>
        <v>86438.178075442222</v>
      </c>
      <c r="AI84" s="36">
        <f t="shared" si="74"/>
        <v>13777371.976360254</v>
      </c>
      <c r="AK84" s="8"/>
    </row>
    <row r="85" spans="1:37" s="9" customFormat="1" ht="12.75" customHeight="1" x14ac:dyDescent="0.2">
      <c r="A85" s="175" t="s">
        <v>20</v>
      </c>
      <c r="B85" s="103" t="s">
        <v>0</v>
      </c>
      <c r="C85" s="13">
        <f>MG!D60</f>
        <v>376</v>
      </c>
      <c r="D85" s="13">
        <f>MG!E60</f>
        <v>679</v>
      </c>
      <c r="E85" s="13">
        <f>MG!F60</f>
        <v>477</v>
      </c>
      <c r="F85" s="13">
        <f>MG!G60</f>
        <v>564</v>
      </c>
      <c r="G85" s="13">
        <f>MG!H60</f>
        <v>231</v>
      </c>
      <c r="H85" s="13">
        <f>MG!I60</f>
        <v>399</v>
      </c>
      <c r="I85" s="13">
        <f>MG!J60</f>
        <v>607</v>
      </c>
      <c r="J85" s="13">
        <f>MG!K60</f>
        <v>407</v>
      </c>
      <c r="K85" s="13">
        <f>MG!L60</f>
        <v>427</v>
      </c>
      <c r="L85" s="13">
        <f>MG!M60</f>
        <v>353</v>
      </c>
      <c r="M85" s="13">
        <f>MG!N60</f>
        <v>323</v>
      </c>
      <c r="N85" s="13">
        <f>MG!O60</f>
        <v>419</v>
      </c>
      <c r="O85" s="13">
        <f>MG!P60</f>
        <v>754</v>
      </c>
      <c r="P85" s="13">
        <f>MG!Q60</f>
        <v>912</v>
      </c>
      <c r="Q85" s="13">
        <f>MG!R60</f>
        <v>939</v>
      </c>
      <c r="R85" s="13">
        <f>MG!S60</f>
        <v>1073</v>
      </c>
      <c r="S85" s="13">
        <f>MG!T60</f>
        <v>896</v>
      </c>
      <c r="T85" s="13">
        <f>MG!U60</f>
        <v>2853</v>
      </c>
      <c r="U85" s="13">
        <f>MG!V60</f>
        <v>1219</v>
      </c>
      <c r="V85" s="13">
        <f>MG!W60</f>
        <v>1960</v>
      </c>
      <c r="W85" s="13">
        <f>MG!X60</f>
        <v>1668</v>
      </c>
      <c r="X85" s="13">
        <f>MG!Y60</f>
        <v>2456</v>
      </c>
      <c r="Y85" s="13">
        <f>MG!Z60</f>
        <v>2558</v>
      </c>
      <c r="Z85" s="13">
        <f>MG!AA60</f>
        <v>2924</v>
      </c>
      <c r="AA85" s="13">
        <f>MG!AB60</f>
        <v>3084</v>
      </c>
      <c r="AB85" s="13">
        <f>MG!AC60</f>
        <v>2546</v>
      </c>
      <c r="AC85" s="13">
        <f>MG!AD60</f>
        <v>2959</v>
      </c>
      <c r="AD85" s="13">
        <f>MG!AE60</f>
        <v>2174</v>
      </c>
      <c r="AE85" s="13">
        <f>MG!AF60</f>
        <v>1807</v>
      </c>
      <c r="AF85" s="13">
        <f>MG!AG60</f>
        <v>2160</v>
      </c>
      <c r="AG85" s="13">
        <f>MG!AH60</f>
        <v>2942</v>
      </c>
      <c r="AH85" s="13">
        <f>MG!AI60</f>
        <v>1508</v>
      </c>
      <c r="AI85" s="37">
        <f t="shared" si="74"/>
        <v>44654</v>
      </c>
      <c r="AK85" s="8"/>
    </row>
    <row r="86" spans="1:37" s="9" customFormat="1" ht="12.75" customHeight="1" thickBot="1" x14ac:dyDescent="0.25">
      <c r="A86" s="176"/>
      <c r="B86" s="105" t="s">
        <v>3</v>
      </c>
      <c r="C86" s="22">
        <f>MG!D61</f>
        <v>51820</v>
      </c>
      <c r="D86" s="22">
        <f>MG!E61</f>
        <v>69868</v>
      </c>
      <c r="E86" s="22">
        <f>MG!F61</f>
        <v>64610</v>
      </c>
      <c r="F86" s="22">
        <f>MG!G61</f>
        <v>72845</v>
      </c>
      <c r="G86" s="22">
        <f>MG!H61</f>
        <v>33360</v>
      </c>
      <c r="H86" s="22">
        <f>MG!I61</f>
        <v>54380</v>
      </c>
      <c r="I86" s="22">
        <f>MG!J61</f>
        <v>94785</v>
      </c>
      <c r="J86" s="22">
        <f>MG!K61</f>
        <v>71370</v>
      </c>
      <c r="K86" s="22">
        <f>MG!L61</f>
        <v>75490</v>
      </c>
      <c r="L86" s="22">
        <f>MG!M61</f>
        <v>66730</v>
      </c>
      <c r="M86" s="22">
        <f>MG!N61</f>
        <v>60208</v>
      </c>
      <c r="N86" s="22">
        <f>MG!O61</f>
        <v>82990</v>
      </c>
      <c r="O86" s="22">
        <f>MG!P61</f>
        <v>174290</v>
      </c>
      <c r="P86" s="22">
        <f>MG!Q61</f>
        <v>276150</v>
      </c>
      <c r="Q86" s="22">
        <f>MG!R61</f>
        <v>287045</v>
      </c>
      <c r="R86" s="22">
        <f>MG!S61</f>
        <v>237077</v>
      </c>
      <c r="S86" s="22">
        <f>MG!T61</f>
        <v>240529</v>
      </c>
      <c r="T86" s="22">
        <f>MG!U61</f>
        <v>618321</v>
      </c>
      <c r="U86" s="22">
        <f>MG!V61</f>
        <v>371098</v>
      </c>
      <c r="V86" s="22">
        <f>MG!W61</f>
        <v>420416.19</v>
      </c>
      <c r="W86" s="22">
        <f>MG!X61</f>
        <v>499742.2</v>
      </c>
      <c r="X86" s="22">
        <f>MG!Y61</f>
        <v>606343</v>
      </c>
      <c r="Y86" s="22">
        <f>MG!Z61</f>
        <v>592716.02</v>
      </c>
      <c r="Z86" s="22">
        <f>MG!AA61</f>
        <v>925503.8600000001</v>
      </c>
      <c r="AA86" s="22">
        <f>MG!AB61</f>
        <v>791123.04</v>
      </c>
      <c r="AB86" s="22">
        <f>MG!AC61</f>
        <v>874726.48</v>
      </c>
      <c r="AC86" s="22">
        <f>MG!AD61</f>
        <v>1228981.1499999999</v>
      </c>
      <c r="AD86" s="22">
        <f>MG!AE61</f>
        <v>1099419.72</v>
      </c>
      <c r="AE86" s="22">
        <f>MG!AF61</f>
        <v>1135337.8508955224</v>
      </c>
      <c r="AF86" s="22">
        <f>MG!AG61</f>
        <v>1406258.33</v>
      </c>
      <c r="AG86" s="22">
        <f>MG!AH61</f>
        <v>1749985.8699999999</v>
      </c>
      <c r="AH86" s="22">
        <f>MG!AI61</f>
        <v>474452.85721278371</v>
      </c>
      <c r="AI86" s="38">
        <f t="shared" si="74"/>
        <v>14807972.568108307</v>
      </c>
      <c r="AK86" s="8"/>
    </row>
    <row r="87" spans="1:37" ht="12.75" customHeight="1" x14ac:dyDescent="0.2">
      <c r="A87" s="26" t="str">
        <f>A44</f>
        <v>FUENTE: reporte mensual Metas Subsidios Asignados DPH a DIFIN</v>
      </c>
    </row>
    <row r="88" spans="1:37" ht="12.75" customHeight="1" x14ac:dyDescent="0.2">
      <c r="A88" s="26" t="str">
        <f>A45</f>
        <v>Publicado el 10-08-2021</v>
      </c>
    </row>
    <row r="92" spans="1:37" ht="12.75" customHeight="1" thickBot="1" x14ac:dyDescent="0.25">
      <c r="A92" s="64" t="s">
        <v>60</v>
      </c>
    </row>
    <row r="93" spans="1:37" ht="12.75" customHeight="1" x14ac:dyDescent="0.2">
      <c r="A93" s="163" t="s">
        <v>48</v>
      </c>
      <c r="B93" s="164"/>
      <c r="C93" s="173" t="s">
        <v>4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68" t="s">
        <v>5</v>
      </c>
    </row>
    <row r="94" spans="1:37" ht="12.75" customHeight="1" thickBot="1" x14ac:dyDescent="0.25">
      <c r="A94" s="166"/>
      <c r="B94" s="167"/>
      <c r="C94" s="111">
        <v>1990</v>
      </c>
      <c r="D94" s="112">
        <v>1991</v>
      </c>
      <c r="E94" s="112">
        <v>1992</v>
      </c>
      <c r="F94" s="112">
        <v>1993</v>
      </c>
      <c r="G94" s="112">
        <v>1994</v>
      </c>
      <c r="H94" s="112">
        <v>1995</v>
      </c>
      <c r="I94" s="112">
        <v>1996</v>
      </c>
      <c r="J94" s="112">
        <v>1997</v>
      </c>
      <c r="K94" s="112">
        <v>1998</v>
      </c>
      <c r="L94" s="112">
        <v>1999</v>
      </c>
      <c r="M94" s="112">
        <v>2000</v>
      </c>
      <c r="N94" s="112">
        <v>2001</v>
      </c>
      <c r="O94" s="112">
        <v>2002</v>
      </c>
      <c r="P94" s="112">
        <v>2003</v>
      </c>
      <c r="Q94" s="112">
        <v>2004</v>
      </c>
      <c r="R94" s="112">
        <v>2005</v>
      </c>
      <c r="S94" s="112">
        <v>2006</v>
      </c>
      <c r="T94" s="112">
        <v>2007</v>
      </c>
      <c r="U94" s="112">
        <v>2008</v>
      </c>
      <c r="V94" s="112">
        <v>2009</v>
      </c>
      <c r="W94" s="112">
        <v>2010</v>
      </c>
      <c r="X94" s="112">
        <v>2011</v>
      </c>
      <c r="Y94" s="112">
        <v>2012</v>
      </c>
      <c r="Z94" s="112">
        <v>2013</v>
      </c>
      <c r="AA94" s="112">
        <v>2014</v>
      </c>
      <c r="AB94" s="112">
        <v>2015</v>
      </c>
      <c r="AC94" s="112">
        <v>2016</v>
      </c>
      <c r="AD94" s="112">
        <v>2017</v>
      </c>
      <c r="AE94" s="112">
        <v>2018</v>
      </c>
      <c r="AF94" s="118">
        <v>2019</v>
      </c>
      <c r="AG94" s="118">
        <v>2020</v>
      </c>
      <c r="AH94" s="118">
        <v>2021</v>
      </c>
      <c r="AI94" s="169"/>
    </row>
    <row r="95" spans="1:37" s="9" customFormat="1" ht="12.75" customHeight="1" x14ac:dyDescent="0.2">
      <c r="A95" s="178" t="s">
        <v>7</v>
      </c>
      <c r="B95" s="68" t="s">
        <v>0</v>
      </c>
      <c r="C95" s="120">
        <f>C98+C100+C102+C104+C106+C108+C112+C114+C116+C118+C120+C122+C124+C126+C128+C110</f>
        <v>0</v>
      </c>
      <c r="D95" s="120">
        <f t="shared" ref="D95:AH95" si="75">D98+D100+D102+D104+D106+D108+D112+D114+D116+D118+D120+D122+D124+D126+D128+D110</f>
        <v>0</v>
      </c>
      <c r="E95" s="120">
        <f t="shared" si="75"/>
        <v>0</v>
      </c>
      <c r="F95" s="120">
        <f t="shared" si="75"/>
        <v>0</v>
      </c>
      <c r="G95" s="120">
        <f t="shared" si="75"/>
        <v>0</v>
      </c>
      <c r="H95" s="120">
        <f t="shared" si="75"/>
        <v>0</v>
      </c>
      <c r="I95" s="120">
        <f t="shared" si="75"/>
        <v>0</v>
      </c>
      <c r="J95" s="120">
        <f t="shared" si="75"/>
        <v>0</v>
      </c>
      <c r="K95" s="120">
        <f t="shared" si="75"/>
        <v>0</v>
      </c>
      <c r="L95" s="120">
        <f t="shared" si="75"/>
        <v>0</v>
      </c>
      <c r="M95" s="120">
        <f t="shared" si="75"/>
        <v>0</v>
      </c>
      <c r="N95" s="120">
        <f t="shared" si="75"/>
        <v>0</v>
      </c>
      <c r="O95" s="120">
        <f t="shared" si="75"/>
        <v>0</v>
      </c>
      <c r="P95" s="120">
        <f t="shared" si="75"/>
        <v>0</v>
      </c>
      <c r="Q95" s="120">
        <f t="shared" si="75"/>
        <v>0</v>
      </c>
      <c r="R95" s="120">
        <f t="shared" si="75"/>
        <v>0</v>
      </c>
      <c r="S95" s="120">
        <f t="shared" si="75"/>
        <v>0</v>
      </c>
      <c r="T95" s="120">
        <f t="shared" si="75"/>
        <v>0</v>
      </c>
      <c r="U95" s="120">
        <f t="shared" si="75"/>
        <v>0</v>
      </c>
      <c r="V95" s="120">
        <f t="shared" si="75"/>
        <v>0</v>
      </c>
      <c r="W95" s="120">
        <f t="shared" si="75"/>
        <v>124081</v>
      </c>
      <c r="X95" s="120">
        <f t="shared" si="75"/>
        <v>88886</v>
      </c>
      <c r="Y95" s="120">
        <f t="shared" si="75"/>
        <v>27073</v>
      </c>
      <c r="Z95" s="120">
        <f t="shared" si="75"/>
        <v>0</v>
      </c>
      <c r="AA95" s="120">
        <f t="shared" si="75"/>
        <v>8706</v>
      </c>
      <c r="AB95" s="120">
        <f t="shared" si="75"/>
        <v>22206</v>
      </c>
      <c r="AC95" s="120">
        <f t="shared" si="75"/>
        <v>7624</v>
      </c>
      <c r="AD95" s="120">
        <f t="shared" si="75"/>
        <v>4274</v>
      </c>
      <c r="AE95" s="120">
        <f t="shared" si="75"/>
        <v>0</v>
      </c>
      <c r="AF95" s="62">
        <f t="shared" ref="AF95:AG95" si="76">AF98+AF100+AF102+AF104+AF106+AF108+AF112+AF114+AF116+AF118+AF120+AF122+AF124+AF126+AF128+AF110</f>
        <v>0</v>
      </c>
      <c r="AG95" s="62">
        <f t="shared" si="76"/>
        <v>0</v>
      </c>
      <c r="AH95" s="62">
        <f t="shared" si="75"/>
        <v>0</v>
      </c>
      <c r="AI95" s="123">
        <f>SUM(C95:AH95)</f>
        <v>282850</v>
      </c>
      <c r="AK95" s="8"/>
    </row>
    <row r="96" spans="1:37" s="9" customFormat="1" ht="12.75" customHeight="1" thickBot="1" x14ac:dyDescent="0.25">
      <c r="A96" s="176"/>
      <c r="B96" s="69" t="s">
        <v>3</v>
      </c>
      <c r="C96" s="70">
        <f>C99+C101+C103+C105+C107+C109+C113+C115+C117+C119+C121+C123+C125+C127+C129+C111</f>
        <v>0</v>
      </c>
      <c r="D96" s="70">
        <f t="shared" ref="D96:AH96" si="77">D99+D101+D103+D105+D107+D109+D113+D115+D117+D119+D121+D123+D125+D127+D129+D111</f>
        <v>0</v>
      </c>
      <c r="E96" s="70">
        <f t="shared" si="77"/>
        <v>0</v>
      </c>
      <c r="F96" s="70">
        <f t="shared" si="77"/>
        <v>0</v>
      </c>
      <c r="G96" s="70">
        <f t="shared" si="77"/>
        <v>0</v>
      </c>
      <c r="H96" s="70">
        <f t="shared" si="77"/>
        <v>0</v>
      </c>
      <c r="I96" s="70">
        <f t="shared" si="77"/>
        <v>0</v>
      </c>
      <c r="J96" s="70">
        <f t="shared" si="77"/>
        <v>0</v>
      </c>
      <c r="K96" s="70">
        <f t="shared" si="77"/>
        <v>0</v>
      </c>
      <c r="L96" s="70">
        <f t="shared" si="77"/>
        <v>0</v>
      </c>
      <c r="M96" s="70">
        <f t="shared" si="77"/>
        <v>0</v>
      </c>
      <c r="N96" s="70">
        <f t="shared" si="77"/>
        <v>0</v>
      </c>
      <c r="O96" s="70">
        <f t="shared" si="77"/>
        <v>0</v>
      </c>
      <c r="P96" s="70">
        <f t="shared" si="77"/>
        <v>0</v>
      </c>
      <c r="Q96" s="70">
        <f t="shared" si="77"/>
        <v>0</v>
      </c>
      <c r="R96" s="70">
        <f t="shared" si="77"/>
        <v>0</v>
      </c>
      <c r="S96" s="70">
        <f t="shared" si="77"/>
        <v>0</v>
      </c>
      <c r="T96" s="70">
        <f t="shared" si="77"/>
        <v>0</v>
      </c>
      <c r="U96" s="70">
        <f t="shared" si="77"/>
        <v>0</v>
      </c>
      <c r="V96" s="70">
        <f t="shared" si="77"/>
        <v>0</v>
      </c>
      <c r="W96" s="70">
        <f t="shared" si="77"/>
        <v>28478425</v>
      </c>
      <c r="X96" s="70">
        <f t="shared" si="77"/>
        <v>31248112</v>
      </c>
      <c r="Y96" s="70">
        <f t="shared" si="77"/>
        <v>12602767.960000001</v>
      </c>
      <c r="Z96" s="70">
        <f t="shared" si="77"/>
        <v>0</v>
      </c>
      <c r="AA96" s="70">
        <f t="shared" si="77"/>
        <v>3359867.5879999995</v>
      </c>
      <c r="AB96" s="70">
        <f t="shared" si="77"/>
        <v>8676638.3299999982</v>
      </c>
      <c r="AC96" s="70">
        <f t="shared" si="77"/>
        <v>3541903.9472581157</v>
      </c>
      <c r="AD96" s="70">
        <f t="shared" si="77"/>
        <v>2486213.23</v>
      </c>
      <c r="AE96" s="70">
        <f t="shared" si="77"/>
        <v>0</v>
      </c>
      <c r="AF96" s="63">
        <f t="shared" ref="AF96:AG96" si="78">AF99+AF101+AF103+AF105+AF107+AF109+AF113+AF115+AF117+AF119+AF121+AF123+AF125+AF127+AF129+AF111</f>
        <v>0</v>
      </c>
      <c r="AG96" s="63">
        <f t="shared" si="78"/>
        <v>0</v>
      </c>
      <c r="AH96" s="63">
        <f t="shared" si="77"/>
        <v>0</v>
      </c>
      <c r="AI96" s="124">
        <f>SUM(C96:AH96)</f>
        <v>90393928.055258125</v>
      </c>
      <c r="AK96" s="8"/>
    </row>
    <row r="97" spans="1:37" s="9" customFormat="1" ht="12.75" customHeight="1" x14ac:dyDescent="0.2">
      <c r="A97" s="106"/>
      <c r="AK97" s="8"/>
    </row>
    <row r="98" spans="1:37" s="9" customFormat="1" ht="12.75" customHeight="1" x14ac:dyDescent="0.2">
      <c r="A98" s="175" t="s">
        <v>8</v>
      </c>
      <c r="B98" s="103" t="s">
        <v>0</v>
      </c>
      <c r="C98" s="101">
        <f>AP!D111</f>
        <v>0</v>
      </c>
      <c r="D98" s="12">
        <f>AP!E111</f>
        <v>0</v>
      </c>
      <c r="E98" s="12">
        <f>AP!F111</f>
        <v>0</v>
      </c>
      <c r="F98" s="12">
        <f>AP!G111</f>
        <v>0</v>
      </c>
      <c r="G98" s="12">
        <f>AP!H111</f>
        <v>0</v>
      </c>
      <c r="H98" s="12">
        <f>AP!I111</f>
        <v>0</v>
      </c>
      <c r="I98" s="12">
        <f>AP!J111</f>
        <v>0</v>
      </c>
      <c r="J98" s="12">
        <f>AP!K111</f>
        <v>0</v>
      </c>
      <c r="K98" s="12">
        <f>AP!L111</f>
        <v>0</v>
      </c>
      <c r="L98" s="12">
        <f>AP!M111</f>
        <v>0</v>
      </c>
      <c r="M98" s="12">
        <f>AP!N111</f>
        <v>0</v>
      </c>
      <c r="N98" s="12">
        <f>AP!O111</f>
        <v>0</v>
      </c>
      <c r="O98" s="12">
        <f>AP!P111</f>
        <v>0</v>
      </c>
      <c r="P98" s="12">
        <f>AP!Q111</f>
        <v>0</v>
      </c>
      <c r="Q98" s="12">
        <f>AP!R111</f>
        <v>0</v>
      </c>
      <c r="R98" s="12">
        <f>AP!S111</f>
        <v>0</v>
      </c>
      <c r="S98" s="12">
        <f>AP!T111</f>
        <v>0</v>
      </c>
      <c r="T98" s="12">
        <f>AP!U111</f>
        <v>0</v>
      </c>
      <c r="U98" s="12">
        <f>AP!V111</f>
        <v>0</v>
      </c>
      <c r="V98" s="12">
        <f>AP!W111</f>
        <v>0</v>
      </c>
      <c r="W98" s="12">
        <f>AP!X111</f>
        <v>0</v>
      </c>
      <c r="X98" s="13">
        <f>AP!Y111</f>
        <v>0</v>
      </c>
      <c r="Y98" s="13">
        <f>AP!Z111</f>
        <v>0</v>
      </c>
      <c r="Z98" s="13">
        <f>AP!AA111</f>
        <v>0</v>
      </c>
      <c r="AA98" s="13">
        <f>AP!AB111</f>
        <v>1668</v>
      </c>
      <c r="AB98" s="13">
        <f>AP!AC111</f>
        <v>309</v>
      </c>
      <c r="AC98" s="13">
        <f>AP!AD111</f>
        <v>3</v>
      </c>
      <c r="AD98" s="13">
        <v>0</v>
      </c>
      <c r="AE98" s="13">
        <f>AP!AF111</f>
        <v>0</v>
      </c>
      <c r="AF98" s="13">
        <f>AP!AG111</f>
        <v>0</v>
      </c>
      <c r="AG98" s="13">
        <v>0</v>
      </c>
      <c r="AH98" s="13">
        <f>AP!AI111</f>
        <v>0</v>
      </c>
      <c r="AI98" s="35">
        <f t="shared" ref="AI98:AI129" si="79">SUM(C98:AH98)</f>
        <v>1980</v>
      </c>
      <c r="AK98" s="8"/>
    </row>
    <row r="99" spans="1:37" s="9" customFormat="1" ht="12.75" customHeight="1" x14ac:dyDescent="0.2">
      <c r="A99" s="177"/>
      <c r="B99" s="104" t="s">
        <v>3</v>
      </c>
      <c r="C99" s="102">
        <f>AP!D112</f>
        <v>0</v>
      </c>
      <c r="D99" s="14">
        <f>AP!E112</f>
        <v>0</v>
      </c>
      <c r="E99" s="14">
        <f>AP!F112</f>
        <v>0</v>
      </c>
      <c r="F99" s="14">
        <f>AP!G112</f>
        <v>0</v>
      </c>
      <c r="G99" s="14">
        <f>AP!H112</f>
        <v>0</v>
      </c>
      <c r="H99" s="14">
        <f>AP!I112</f>
        <v>0</v>
      </c>
      <c r="I99" s="14">
        <f>AP!J112</f>
        <v>0</v>
      </c>
      <c r="J99" s="14">
        <f>AP!K112</f>
        <v>0</v>
      </c>
      <c r="K99" s="14">
        <f>AP!L112</f>
        <v>0</v>
      </c>
      <c r="L99" s="14">
        <f>AP!M112</f>
        <v>0</v>
      </c>
      <c r="M99" s="14">
        <f>AP!N112</f>
        <v>0</v>
      </c>
      <c r="N99" s="14">
        <f>AP!O112</f>
        <v>0</v>
      </c>
      <c r="O99" s="14">
        <f>AP!P112</f>
        <v>0</v>
      </c>
      <c r="P99" s="14">
        <f>AP!Q112</f>
        <v>0</v>
      </c>
      <c r="Q99" s="14">
        <f>AP!R112</f>
        <v>0</v>
      </c>
      <c r="R99" s="14">
        <f>AP!S112</f>
        <v>0</v>
      </c>
      <c r="S99" s="14">
        <f>AP!T112</f>
        <v>0</v>
      </c>
      <c r="T99" s="14">
        <f>AP!U112</f>
        <v>0</v>
      </c>
      <c r="U99" s="14">
        <f>AP!V112</f>
        <v>0</v>
      </c>
      <c r="V99" s="14">
        <f>AP!W112</f>
        <v>0</v>
      </c>
      <c r="W99" s="14">
        <f>AP!X112</f>
        <v>0</v>
      </c>
      <c r="X99" s="15">
        <f>AP!Y112</f>
        <v>0</v>
      </c>
      <c r="Y99" s="15">
        <f>AP!Z112</f>
        <v>0</v>
      </c>
      <c r="Z99" s="15">
        <f>AP!AA112</f>
        <v>0</v>
      </c>
      <c r="AA99" s="15">
        <f>AP!AB112</f>
        <v>717955.61</v>
      </c>
      <c r="AB99" s="15">
        <f>AP!AC112</f>
        <v>314881.59999999998</v>
      </c>
      <c r="AC99" s="15">
        <f>AP!AD112</f>
        <v>129566.62000000001</v>
      </c>
      <c r="AD99" s="15">
        <v>0</v>
      </c>
      <c r="AE99" s="15">
        <f>AP!AF112</f>
        <v>0</v>
      </c>
      <c r="AF99" s="15">
        <f>AP!AG112</f>
        <v>0</v>
      </c>
      <c r="AG99" s="15">
        <v>0</v>
      </c>
      <c r="AH99" s="15">
        <f>AP!AI112</f>
        <v>0</v>
      </c>
      <c r="AI99" s="36">
        <f t="shared" si="79"/>
        <v>1162403.83</v>
      </c>
      <c r="AK99" s="8"/>
    </row>
    <row r="100" spans="1:37" s="9" customFormat="1" ht="12.75" customHeight="1" x14ac:dyDescent="0.2">
      <c r="A100" s="175" t="s">
        <v>9</v>
      </c>
      <c r="B100" s="103" t="s">
        <v>0</v>
      </c>
      <c r="C100" s="12">
        <f>TA!D111</f>
        <v>0</v>
      </c>
      <c r="D100" s="12">
        <f>TA!E111</f>
        <v>0</v>
      </c>
      <c r="E100" s="12">
        <f>TA!F111</f>
        <v>0</v>
      </c>
      <c r="F100" s="12">
        <f>TA!G111</f>
        <v>0</v>
      </c>
      <c r="G100" s="12">
        <f>TA!H111</f>
        <v>0</v>
      </c>
      <c r="H100" s="12">
        <f>TA!I111</f>
        <v>0</v>
      </c>
      <c r="I100" s="12">
        <f>TA!J111</f>
        <v>0</v>
      </c>
      <c r="J100" s="12">
        <f>TA!K111</f>
        <v>0</v>
      </c>
      <c r="K100" s="12">
        <f>TA!L111</f>
        <v>0</v>
      </c>
      <c r="L100" s="12">
        <f>TA!M111</f>
        <v>0</v>
      </c>
      <c r="M100" s="12">
        <f>TA!N111</f>
        <v>0</v>
      </c>
      <c r="N100" s="12">
        <f>TA!O111</f>
        <v>0</v>
      </c>
      <c r="O100" s="12">
        <f>TA!P111</f>
        <v>0</v>
      </c>
      <c r="P100" s="12">
        <f>TA!Q111</f>
        <v>0</v>
      </c>
      <c r="Q100" s="12">
        <f>TA!R111</f>
        <v>0</v>
      </c>
      <c r="R100" s="12">
        <f>TA!S111</f>
        <v>0</v>
      </c>
      <c r="S100" s="12">
        <f>TA!T111</f>
        <v>0</v>
      </c>
      <c r="T100" s="12">
        <f>TA!U111</f>
        <v>0</v>
      </c>
      <c r="U100" s="12">
        <f>TA!V111</f>
        <v>0</v>
      </c>
      <c r="V100" s="12">
        <f>TA!W111</f>
        <v>0</v>
      </c>
      <c r="W100" s="12">
        <f>TA!X111</f>
        <v>0</v>
      </c>
      <c r="X100" s="13">
        <f>TA!Y111</f>
        <v>0</v>
      </c>
      <c r="Y100" s="13">
        <f>TA!Z111</f>
        <v>0</v>
      </c>
      <c r="Z100" s="13">
        <f>TA!AA111</f>
        <v>0</v>
      </c>
      <c r="AA100" s="13">
        <f>TA!AB111</f>
        <v>5576</v>
      </c>
      <c r="AB100" s="13">
        <f>TA!AC111</f>
        <v>10081</v>
      </c>
      <c r="AC100" s="13">
        <f>TA!AD111</f>
        <v>65</v>
      </c>
      <c r="AD100" s="13">
        <v>0</v>
      </c>
      <c r="AE100" s="13">
        <f>TA!AF111</f>
        <v>0</v>
      </c>
      <c r="AF100" s="13">
        <f>TA!AG111</f>
        <v>0</v>
      </c>
      <c r="AG100" s="13">
        <v>0</v>
      </c>
      <c r="AH100" s="13">
        <f>TA!AI111</f>
        <v>0</v>
      </c>
      <c r="AI100" s="35">
        <f t="shared" si="79"/>
        <v>15722</v>
      </c>
      <c r="AK100" s="8"/>
    </row>
    <row r="101" spans="1:37" s="9" customFormat="1" ht="12.75" customHeight="1" x14ac:dyDescent="0.2">
      <c r="A101" s="177"/>
      <c r="B101" s="104" t="s">
        <v>3</v>
      </c>
      <c r="C101" s="14">
        <f>TA!D112</f>
        <v>0</v>
      </c>
      <c r="D101" s="14">
        <f>TA!E112</f>
        <v>0</v>
      </c>
      <c r="E101" s="14">
        <f>TA!F112</f>
        <v>0</v>
      </c>
      <c r="F101" s="14">
        <f>TA!G112</f>
        <v>0</v>
      </c>
      <c r="G101" s="14">
        <f>TA!H112</f>
        <v>0</v>
      </c>
      <c r="H101" s="14">
        <f>TA!I112</f>
        <v>0</v>
      </c>
      <c r="I101" s="14">
        <f>TA!J112</f>
        <v>0</v>
      </c>
      <c r="J101" s="14">
        <f>TA!K112</f>
        <v>0</v>
      </c>
      <c r="K101" s="14">
        <f>TA!L112</f>
        <v>0</v>
      </c>
      <c r="L101" s="14">
        <f>TA!M112</f>
        <v>0</v>
      </c>
      <c r="M101" s="14">
        <f>TA!N112</f>
        <v>0</v>
      </c>
      <c r="N101" s="14">
        <f>TA!O112</f>
        <v>0</v>
      </c>
      <c r="O101" s="14">
        <f>TA!P112</f>
        <v>0</v>
      </c>
      <c r="P101" s="14">
        <f>TA!Q112</f>
        <v>0</v>
      </c>
      <c r="Q101" s="14">
        <f>TA!R112</f>
        <v>0</v>
      </c>
      <c r="R101" s="14">
        <f>TA!S112</f>
        <v>0</v>
      </c>
      <c r="S101" s="14">
        <f>TA!T112</f>
        <v>0</v>
      </c>
      <c r="T101" s="14">
        <f>TA!U112</f>
        <v>0</v>
      </c>
      <c r="U101" s="14">
        <f>TA!V112</f>
        <v>0</v>
      </c>
      <c r="V101" s="14">
        <f>TA!W112</f>
        <v>0</v>
      </c>
      <c r="W101" s="14">
        <f>TA!X112</f>
        <v>0</v>
      </c>
      <c r="X101" s="15">
        <f>TA!Y112</f>
        <v>0</v>
      </c>
      <c r="Y101" s="15">
        <f>TA!Z112</f>
        <v>0</v>
      </c>
      <c r="Z101" s="15">
        <f>TA!AA112</f>
        <v>0</v>
      </c>
      <c r="AA101" s="15">
        <f>TA!AB112</f>
        <v>1375992.5</v>
      </c>
      <c r="AB101" s="15">
        <f>TA!AC112</f>
        <v>3947268.4099999992</v>
      </c>
      <c r="AC101" s="15">
        <f>TA!AD112</f>
        <v>87955.200000000012</v>
      </c>
      <c r="AD101" s="15">
        <v>0</v>
      </c>
      <c r="AE101" s="15">
        <f>TA!AF112</f>
        <v>0</v>
      </c>
      <c r="AF101" s="15">
        <f>TA!AG112</f>
        <v>0</v>
      </c>
      <c r="AG101" s="15">
        <v>0</v>
      </c>
      <c r="AH101" s="15">
        <f>TA!AI112</f>
        <v>0</v>
      </c>
      <c r="AI101" s="36">
        <f t="shared" si="79"/>
        <v>5411216.1099999994</v>
      </c>
      <c r="AK101" s="8"/>
    </row>
    <row r="102" spans="1:37" s="9" customFormat="1" ht="12.75" customHeight="1" x14ac:dyDescent="0.2">
      <c r="A102" s="175" t="s">
        <v>10</v>
      </c>
      <c r="B102" s="103" t="s">
        <v>0</v>
      </c>
      <c r="C102" s="12">
        <f>AN!D111</f>
        <v>0</v>
      </c>
      <c r="D102" s="12">
        <f>AN!E111</f>
        <v>0</v>
      </c>
      <c r="E102" s="12">
        <f>AN!F111</f>
        <v>0</v>
      </c>
      <c r="F102" s="12">
        <f>AN!G111</f>
        <v>0</v>
      </c>
      <c r="G102" s="12">
        <f>AN!H111</f>
        <v>0</v>
      </c>
      <c r="H102" s="12">
        <f>AN!I111</f>
        <v>0</v>
      </c>
      <c r="I102" s="12">
        <f>AN!J111</f>
        <v>0</v>
      </c>
      <c r="J102" s="12">
        <f>AN!K111</f>
        <v>0</v>
      </c>
      <c r="K102" s="12">
        <f>AN!L111</f>
        <v>0</v>
      </c>
      <c r="L102" s="12">
        <f>AN!M111</f>
        <v>0</v>
      </c>
      <c r="M102" s="12">
        <f>AN!N111</f>
        <v>0</v>
      </c>
      <c r="N102" s="12">
        <f>AN!O111</f>
        <v>0</v>
      </c>
      <c r="O102" s="12">
        <f>AN!P111</f>
        <v>0</v>
      </c>
      <c r="P102" s="12">
        <f>AN!Q111</f>
        <v>0</v>
      </c>
      <c r="Q102" s="12">
        <f>AN!R111</f>
        <v>0</v>
      </c>
      <c r="R102" s="12">
        <f>AN!S111</f>
        <v>0</v>
      </c>
      <c r="S102" s="12">
        <f>AN!T111</f>
        <v>0</v>
      </c>
      <c r="T102" s="12">
        <f>AN!U111</f>
        <v>0</v>
      </c>
      <c r="U102" s="12">
        <f>AN!V111</f>
        <v>0</v>
      </c>
      <c r="V102" s="12">
        <f>AN!W111</f>
        <v>0</v>
      </c>
      <c r="W102" s="12">
        <f>AN!X111</f>
        <v>0</v>
      </c>
      <c r="X102" s="13">
        <f>AN!Y111</f>
        <v>0</v>
      </c>
      <c r="Y102" s="13">
        <f>AN!Z111</f>
        <v>0</v>
      </c>
      <c r="Z102" s="13">
        <f>AN!AA111</f>
        <v>0</v>
      </c>
      <c r="AA102" s="13">
        <f>AN!AB111</f>
        <v>0</v>
      </c>
      <c r="AB102" s="13">
        <f>AN!AC111</f>
        <v>1368</v>
      </c>
      <c r="AC102" s="13">
        <f>AN!AD111</f>
        <v>4</v>
      </c>
      <c r="AD102" s="13">
        <v>0</v>
      </c>
      <c r="AE102" s="13">
        <f>AN!AF111</f>
        <v>0</v>
      </c>
      <c r="AF102" s="13">
        <f>AN!AG111</f>
        <v>0</v>
      </c>
      <c r="AG102" s="13">
        <v>0</v>
      </c>
      <c r="AH102" s="13">
        <f>AN!AI111</f>
        <v>0</v>
      </c>
      <c r="AI102" s="35">
        <f t="shared" si="79"/>
        <v>1372</v>
      </c>
      <c r="AK102" s="8"/>
    </row>
    <row r="103" spans="1:37" s="9" customFormat="1" ht="12.75" customHeight="1" x14ac:dyDescent="0.2">
      <c r="A103" s="177"/>
      <c r="B103" s="104" t="s">
        <v>3</v>
      </c>
      <c r="C103" s="14">
        <f>AN!D112</f>
        <v>0</v>
      </c>
      <c r="D103" s="14">
        <f>AN!E112</f>
        <v>0</v>
      </c>
      <c r="E103" s="14">
        <f>AN!F112</f>
        <v>0</v>
      </c>
      <c r="F103" s="14">
        <f>AN!G112</f>
        <v>0</v>
      </c>
      <c r="G103" s="14">
        <f>AN!H112</f>
        <v>0</v>
      </c>
      <c r="H103" s="14">
        <f>AN!I112</f>
        <v>0</v>
      </c>
      <c r="I103" s="14">
        <f>AN!J112</f>
        <v>0</v>
      </c>
      <c r="J103" s="14">
        <f>AN!K112</f>
        <v>0</v>
      </c>
      <c r="K103" s="14">
        <f>AN!L112</f>
        <v>0</v>
      </c>
      <c r="L103" s="14">
        <f>AN!M112</f>
        <v>0</v>
      </c>
      <c r="M103" s="14">
        <f>AN!N112</f>
        <v>0</v>
      </c>
      <c r="N103" s="14">
        <f>AN!O112</f>
        <v>0</v>
      </c>
      <c r="O103" s="14">
        <f>AN!P112</f>
        <v>0</v>
      </c>
      <c r="P103" s="14">
        <f>AN!Q112</f>
        <v>0</v>
      </c>
      <c r="Q103" s="14">
        <f>AN!R112</f>
        <v>0</v>
      </c>
      <c r="R103" s="14">
        <f>AN!S112</f>
        <v>0</v>
      </c>
      <c r="S103" s="14">
        <f>AN!T112</f>
        <v>0</v>
      </c>
      <c r="T103" s="14">
        <f>AN!U112</f>
        <v>0</v>
      </c>
      <c r="U103" s="14">
        <f>AN!V112</f>
        <v>0</v>
      </c>
      <c r="V103" s="14">
        <f>AN!W112</f>
        <v>0</v>
      </c>
      <c r="W103" s="14">
        <f>AN!X112</f>
        <v>0</v>
      </c>
      <c r="X103" s="15">
        <f>AN!Y112</f>
        <v>0</v>
      </c>
      <c r="Y103" s="15">
        <f>AN!Z112</f>
        <v>0</v>
      </c>
      <c r="Z103" s="15">
        <f>AN!AA112</f>
        <v>0</v>
      </c>
      <c r="AA103" s="15">
        <f>AN!AB112</f>
        <v>0</v>
      </c>
      <c r="AB103" s="15">
        <f>AN!AC112</f>
        <v>130786.27999999997</v>
      </c>
      <c r="AC103" s="15">
        <f>AN!AD112</f>
        <v>12840.47</v>
      </c>
      <c r="AD103" s="15">
        <v>0</v>
      </c>
      <c r="AE103" s="15">
        <f>AN!AF112</f>
        <v>0</v>
      </c>
      <c r="AF103" s="15">
        <f>AN!AG112</f>
        <v>0</v>
      </c>
      <c r="AG103" s="15">
        <v>0</v>
      </c>
      <c r="AH103" s="15">
        <f>AN!AI112</f>
        <v>0</v>
      </c>
      <c r="AI103" s="36">
        <f t="shared" si="79"/>
        <v>143626.74999999997</v>
      </c>
      <c r="AK103" s="8"/>
    </row>
    <row r="104" spans="1:37" s="9" customFormat="1" ht="12.75" customHeight="1" x14ac:dyDescent="0.2">
      <c r="A104" s="175" t="s">
        <v>11</v>
      </c>
      <c r="B104" s="103" t="s">
        <v>0</v>
      </c>
      <c r="C104" s="12">
        <f>AT!D111</f>
        <v>0</v>
      </c>
      <c r="D104" s="12">
        <f>AT!E111</f>
        <v>0</v>
      </c>
      <c r="E104" s="12">
        <f>AT!F111</f>
        <v>0</v>
      </c>
      <c r="F104" s="12">
        <f>AT!G111</f>
        <v>0</v>
      </c>
      <c r="G104" s="12">
        <f>AT!H111</f>
        <v>0</v>
      </c>
      <c r="H104" s="12">
        <f>AT!I111</f>
        <v>0</v>
      </c>
      <c r="I104" s="12">
        <f>AT!J111</f>
        <v>0</v>
      </c>
      <c r="J104" s="12">
        <f>AT!K111</f>
        <v>0</v>
      </c>
      <c r="K104" s="12">
        <f>AT!L111</f>
        <v>0</v>
      </c>
      <c r="L104" s="12">
        <f>AT!M111</f>
        <v>0</v>
      </c>
      <c r="M104" s="12">
        <f>AT!N111</f>
        <v>0</v>
      </c>
      <c r="N104" s="12">
        <f>AT!O111</f>
        <v>0</v>
      </c>
      <c r="O104" s="12">
        <f>AT!P111</f>
        <v>0</v>
      </c>
      <c r="P104" s="12">
        <f>AT!Q111</f>
        <v>0</v>
      </c>
      <c r="Q104" s="12">
        <f>AT!R111</f>
        <v>0</v>
      </c>
      <c r="R104" s="12">
        <f>AT!S111</f>
        <v>0</v>
      </c>
      <c r="S104" s="12">
        <f>AT!T111</f>
        <v>0</v>
      </c>
      <c r="T104" s="12">
        <f>AT!U111</f>
        <v>0</v>
      </c>
      <c r="U104" s="12">
        <f>AT!V111</f>
        <v>0</v>
      </c>
      <c r="V104" s="12">
        <f>AT!W111</f>
        <v>0</v>
      </c>
      <c r="W104" s="12">
        <f>AT!X111</f>
        <v>0</v>
      </c>
      <c r="X104" s="13">
        <f>AT!Y111</f>
        <v>0</v>
      </c>
      <c r="Y104" s="13">
        <f>AT!Z111</f>
        <v>0</v>
      </c>
      <c r="Z104" s="13">
        <f>AT!AA111</f>
        <v>0</v>
      </c>
      <c r="AA104" s="13">
        <f>AT!AB111</f>
        <v>0</v>
      </c>
      <c r="AB104" s="13">
        <f>AT!AC111</f>
        <v>7357</v>
      </c>
      <c r="AC104" s="13">
        <f>AT!AD111</f>
        <v>849</v>
      </c>
      <c r="AD104" s="13">
        <v>495</v>
      </c>
      <c r="AE104" s="13">
        <f>AT!AF111</f>
        <v>0</v>
      </c>
      <c r="AF104" s="13">
        <f>AT!AG111</f>
        <v>0</v>
      </c>
      <c r="AG104" s="13">
        <v>0</v>
      </c>
      <c r="AH104" s="13">
        <f>AT!AI111</f>
        <v>0</v>
      </c>
      <c r="AI104" s="35">
        <f t="shared" si="79"/>
        <v>8701</v>
      </c>
      <c r="AK104" s="8"/>
    </row>
    <row r="105" spans="1:37" s="9" customFormat="1" ht="12.75" customHeight="1" x14ac:dyDescent="0.2">
      <c r="A105" s="177"/>
      <c r="B105" s="104" t="s">
        <v>3</v>
      </c>
      <c r="C105" s="14">
        <f>AT!D112</f>
        <v>0</v>
      </c>
      <c r="D105" s="14">
        <f>AT!E112</f>
        <v>0</v>
      </c>
      <c r="E105" s="14">
        <f>AT!F112</f>
        <v>0</v>
      </c>
      <c r="F105" s="14">
        <f>AT!G112</f>
        <v>0</v>
      </c>
      <c r="G105" s="14">
        <f>AT!H112</f>
        <v>0</v>
      </c>
      <c r="H105" s="14">
        <f>AT!I112</f>
        <v>0</v>
      </c>
      <c r="I105" s="14">
        <f>AT!J112</f>
        <v>0</v>
      </c>
      <c r="J105" s="14">
        <f>AT!K112</f>
        <v>0</v>
      </c>
      <c r="K105" s="14">
        <f>AT!L112</f>
        <v>0</v>
      </c>
      <c r="L105" s="14">
        <f>AT!M112</f>
        <v>0</v>
      </c>
      <c r="M105" s="14">
        <f>AT!N112</f>
        <v>0</v>
      </c>
      <c r="N105" s="14">
        <f>AT!O112</f>
        <v>0</v>
      </c>
      <c r="O105" s="14">
        <f>AT!P112</f>
        <v>0</v>
      </c>
      <c r="P105" s="14">
        <f>AT!Q112</f>
        <v>0</v>
      </c>
      <c r="Q105" s="14">
        <f>AT!R112</f>
        <v>0</v>
      </c>
      <c r="R105" s="14">
        <f>AT!S112</f>
        <v>0</v>
      </c>
      <c r="S105" s="14">
        <f>AT!T112</f>
        <v>0</v>
      </c>
      <c r="T105" s="14">
        <f>AT!U112</f>
        <v>0</v>
      </c>
      <c r="U105" s="14">
        <f>AT!V112</f>
        <v>0</v>
      </c>
      <c r="V105" s="14">
        <f>AT!W112</f>
        <v>0</v>
      </c>
      <c r="W105" s="14">
        <f>AT!X112</f>
        <v>0</v>
      </c>
      <c r="X105" s="15">
        <f>AT!Y112</f>
        <v>0</v>
      </c>
      <c r="Y105" s="15">
        <f>AT!Z112</f>
        <v>0</v>
      </c>
      <c r="Z105" s="15">
        <f>AT!AA112</f>
        <v>0</v>
      </c>
      <c r="AA105" s="15">
        <f>AT!AB112</f>
        <v>0</v>
      </c>
      <c r="AB105" s="15">
        <f>AT!AC112</f>
        <v>2425845.8899999997</v>
      </c>
      <c r="AC105" s="15">
        <f>AT!AD112</f>
        <v>500701.24</v>
      </c>
      <c r="AD105" s="15">
        <v>61834</v>
      </c>
      <c r="AE105" s="15">
        <f>AT!AF112</f>
        <v>0</v>
      </c>
      <c r="AF105" s="15">
        <f>AT!AG112</f>
        <v>0</v>
      </c>
      <c r="AG105" s="15">
        <v>0</v>
      </c>
      <c r="AH105" s="15">
        <f>AT!AI112</f>
        <v>0</v>
      </c>
      <c r="AI105" s="36">
        <f t="shared" si="79"/>
        <v>2988381.13</v>
      </c>
      <c r="AK105" s="8"/>
    </row>
    <row r="106" spans="1:37" s="9" customFormat="1" ht="12.75" customHeight="1" x14ac:dyDescent="0.2">
      <c r="A106" s="175" t="s">
        <v>12</v>
      </c>
      <c r="B106" s="103" t="s">
        <v>0</v>
      </c>
      <c r="C106" s="12">
        <f>CO!D111</f>
        <v>0</v>
      </c>
      <c r="D106" s="12">
        <f>CO!E111</f>
        <v>0</v>
      </c>
      <c r="E106" s="12">
        <f>CO!F111</f>
        <v>0</v>
      </c>
      <c r="F106" s="12">
        <f>CO!G111</f>
        <v>0</v>
      </c>
      <c r="G106" s="12">
        <f>CO!H111</f>
        <v>0</v>
      </c>
      <c r="H106" s="12">
        <f>CO!I111</f>
        <v>0</v>
      </c>
      <c r="I106" s="12">
        <f>CO!J111</f>
        <v>0</v>
      </c>
      <c r="J106" s="12">
        <f>CO!K111</f>
        <v>0</v>
      </c>
      <c r="K106" s="12">
        <f>CO!L111</f>
        <v>0</v>
      </c>
      <c r="L106" s="12">
        <f>CO!M111</f>
        <v>0</v>
      </c>
      <c r="M106" s="12">
        <f>CO!N111</f>
        <v>0</v>
      </c>
      <c r="N106" s="12">
        <f>CO!O111</f>
        <v>0</v>
      </c>
      <c r="O106" s="12">
        <f>CO!P111</f>
        <v>0</v>
      </c>
      <c r="P106" s="12">
        <f>CO!Q111</f>
        <v>0</v>
      </c>
      <c r="Q106" s="12">
        <f>CO!R111</f>
        <v>0</v>
      </c>
      <c r="R106" s="12">
        <f>CO!S111</f>
        <v>0</v>
      </c>
      <c r="S106" s="12">
        <f>CO!T111</f>
        <v>0</v>
      </c>
      <c r="T106" s="12">
        <f>CO!U111</f>
        <v>0</v>
      </c>
      <c r="U106" s="12">
        <f>CO!V111</f>
        <v>0</v>
      </c>
      <c r="V106" s="12">
        <f>CO!W111</f>
        <v>0</v>
      </c>
      <c r="W106" s="12">
        <f>CO!X111</f>
        <v>0</v>
      </c>
      <c r="X106" s="13">
        <f>CO!Y111</f>
        <v>0</v>
      </c>
      <c r="Y106" s="13">
        <f>CO!Z111</f>
        <v>1</v>
      </c>
      <c r="Z106" s="13">
        <f>CO!AA111</f>
        <v>0</v>
      </c>
      <c r="AA106" s="13">
        <f>CO!AB111</f>
        <v>0</v>
      </c>
      <c r="AB106" s="13">
        <f>CO!AC111</f>
        <v>1165</v>
      </c>
      <c r="AC106" s="13">
        <f>CO!AD111</f>
        <v>6209</v>
      </c>
      <c r="AD106" s="13">
        <v>1622</v>
      </c>
      <c r="AE106" s="13">
        <f>CO!AF111</f>
        <v>0</v>
      </c>
      <c r="AF106" s="13">
        <f>CO!AG111</f>
        <v>0</v>
      </c>
      <c r="AG106" s="13">
        <v>0</v>
      </c>
      <c r="AH106" s="13">
        <f>CO!AI111</f>
        <v>0</v>
      </c>
      <c r="AI106" s="35">
        <f t="shared" si="79"/>
        <v>8997</v>
      </c>
      <c r="AK106" s="8"/>
    </row>
    <row r="107" spans="1:37" s="9" customFormat="1" ht="12.75" customHeight="1" x14ac:dyDescent="0.2">
      <c r="A107" s="177"/>
      <c r="B107" s="104" t="s">
        <v>3</v>
      </c>
      <c r="C107" s="14">
        <f>CO!D112</f>
        <v>0</v>
      </c>
      <c r="D107" s="14">
        <f>CO!E112</f>
        <v>0</v>
      </c>
      <c r="E107" s="14">
        <f>CO!F112</f>
        <v>0</v>
      </c>
      <c r="F107" s="14">
        <f>CO!G112</f>
        <v>0</v>
      </c>
      <c r="G107" s="14">
        <f>CO!H112</f>
        <v>0</v>
      </c>
      <c r="H107" s="14">
        <f>CO!I112</f>
        <v>0</v>
      </c>
      <c r="I107" s="14">
        <f>CO!J112</f>
        <v>0</v>
      </c>
      <c r="J107" s="14">
        <f>CO!K112</f>
        <v>0</v>
      </c>
      <c r="K107" s="14">
        <f>CO!L112</f>
        <v>0</v>
      </c>
      <c r="L107" s="14">
        <f>CO!M112</f>
        <v>0</v>
      </c>
      <c r="M107" s="14">
        <f>CO!N112</f>
        <v>0</v>
      </c>
      <c r="N107" s="14">
        <f>CO!O112</f>
        <v>0</v>
      </c>
      <c r="O107" s="14">
        <f>CO!P112</f>
        <v>0</v>
      </c>
      <c r="P107" s="14">
        <f>CO!Q112</f>
        <v>0</v>
      </c>
      <c r="Q107" s="14">
        <f>CO!R112</f>
        <v>0</v>
      </c>
      <c r="R107" s="14">
        <f>CO!S112</f>
        <v>0</v>
      </c>
      <c r="S107" s="14">
        <f>CO!T112</f>
        <v>0</v>
      </c>
      <c r="T107" s="14">
        <f>CO!U112</f>
        <v>0</v>
      </c>
      <c r="U107" s="14">
        <f>CO!V112</f>
        <v>0</v>
      </c>
      <c r="V107" s="14">
        <f>CO!W112</f>
        <v>0</v>
      </c>
      <c r="W107" s="14">
        <f>CO!X112</f>
        <v>0</v>
      </c>
      <c r="X107" s="15">
        <f>CO!Y112</f>
        <v>0</v>
      </c>
      <c r="Y107" s="15">
        <f>CO!Z112</f>
        <v>510</v>
      </c>
      <c r="Z107" s="15">
        <f>CO!AA112</f>
        <v>0</v>
      </c>
      <c r="AA107" s="15">
        <f>CO!AB112</f>
        <v>0</v>
      </c>
      <c r="AB107" s="15">
        <f>CO!AC112</f>
        <v>57324</v>
      </c>
      <c r="AC107" s="15">
        <f>CO!AD112</f>
        <v>2191341.17</v>
      </c>
      <c r="AD107" s="15">
        <v>903083.12</v>
      </c>
      <c r="AE107" s="15">
        <f>CO!AF112</f>
        <v>0</v>
      </c>
      <c r="AF107" s="15">
        <f>CO!AG112</f>
        <v>0</v>
      </c>
      <c r="AG107" s="15">
        <v>0</v>
      </c>
      <c r="AH107" s="15">
        <f>CO!AI112</f>
        <v>0</v>
      </c>
      <c r="AI107" s="36">
        <f t="shared" si="79"/>
        <v>3152258.29</v>
      </c>
      <c r="AK107" s="8"/>
    </row>
    <row r="108" spans="1:37" s="9" customFormat="1" ht="12.75" customHeight="1" x14ac:dyDescent="0.2">
      <c r="A108" s="175" t="s">
        <v>13</v>
      </c>
      <c r="B108" s="103" t="s">
        <v>0</v>
      </c>
      <c r="C108" s="12">
        <f>VA!D111</f>
        <v>0</v>
      </c>
      <c r="D108" s="12">
        <f>VA!E111</f>
        <v>0</v>
      </c>
      <c r="E108" s="12">
        <f>VA!F111</f>
        <v>0</v>
      </c>
      <c r="F108" s="12">
        <f>VA!G111</f>
        <v>0</v>
      </c>
      <c r="G108" s="12">
        <f>VA!H111</f>
        <v>0</v>
      </c>
      <c r="H108" s="12">
        <f>VA!I111</f>
        <v>0</v>
      </c>
      <c r="I108" s="12">
        <f>VA!J111</f>
        <v>0</v>
      </c>
      <c r="J108" s="12">
        <f>VA!K111</f>
        <v>0</v>
      </c>
      <c r="K108" s="12">
        <f>VA!L111</f>
        <v>0</v>
      </c>
      <c r="L108" s="12">
        <f>VA!M111</f>
        <v>0</v>
      </c>
      <c r="M108" s="12">
        <f>VA!N111</f>
        <v>0</v>
      </c>
      <c r="N108" s="12">
        <f>VA!O111</f>
        <v>0</v>
      </c>
      <c r="O108" s="12">
        <f>VA!P111</f>
        <v>0</v>
      </c>
      <c r="P108" s="12">
        <f>VA!Q111</f>
        <v>0</v>
      </c>
      <c r="Q108" s="12">
        <f>VA!R111</f>
        <v>0</v>
      </c>
      <c r="R108" s="12">
        <f>VA!S111</f>
        <v>0</v>
      </c>
      <c r="S108" s="12">
        <f>VA!T111</f>
        <v>0</v>
      </c>
      <c r="T108" s="12">
        <f>VA!U111</f>
        <v>0</v>
      </c>
      <c r="U108" s="12">
        <f>VA!V111</f>
        <v>0</v>
      </c>
      <c r="V108" s="12">
        <f>VA!W111</f>
        <v>0</v>
      </c>
      <c r="W108" s="12">
        <f>VA!X111</f>
        <v>8775</v>
      </c>
      <c r="X108" s="13">
        <f>VA!Y111</f>
        <v>4909</v>
      </c>
      <c r="Y108" s="13">
        <f>VA!Z111</f>
        <v>893</v>
      </c>
      <c r="Z108" s="13">
        <f>VA!AA111</f>
        <v>0</v>
      </c>
      <c r="AA108" s="13">
        <f>VA!AB111</f>
        <v>1462</v>
      </c>
      <c r="AB108" s="13">
        <f>VA!AC111</f>
        <v>1926</v>
      </c>
      <c r="AC108" s="13">
        <f>VA!AD111</f>
        <v>494</v>
      </c>
      <c r="AD108" s="13">
        <v>184</v>
      </c>
      <c r="AE108" s="13">
        <f>VA!AF111</f>
        <v>0</v>
      </c>
      <c r="AF108" s="13">
        <f>VA!AG111</f>
        <v>0</v>
      </c>
      <c r="AG108" s="13">
        <v>0</v>
      </c>
      <c r="AH108" s="13">
        <f>VA!AI111</f>
        <v>0</v>
      </c>
      <c r="AI108" s="35">
        <f t="shared" si="79"/>
        <v>18643</v>
      </c>
      <c r="AK108" s="8"/>
    </row>
    <row r="109" spans="1:37" s="9" customFormat="1" ht="12.75" customHeight="1" x14ac:dyDescent="0.2">
      <c r="A109" s="177"/>
      <c r="B109" s="104" t="s">
        <v>3</v>
      </c>
      <c r="C109" s="14">
        <f>VA!D112</f>
        <v>0</v>
      </c>
      <c r="D109" s="14">
        <f>VA!E112</f>
        <v>0</v>
      </c>
      <c r="E109" s="14">
        <f>VA!F112</f>
        <v>0</v>
      </c>
      <c r="F109" s="14">
        <f>VA!G112</f>
        <v>0</v>
      </c>
      <c r="G109" s="14">
        <f>VA!H112</f>
        <v>0</v>
      </c>
      <c r="H109" s="14">
        <f>VA!I112</f>
        <v>0</v>
      </c>
      <c r="I109" s="14">
        <f>VA!J112</f>
        <v>0</v>
      </c>
      <c r="J109" s="14">
        <f>VA!K112</f>
        <v>0</v>
      </c>
      <c r="K109" s="14">
        <f>VA!L112</f>
        <v>0</v>
      </c>
      <c r="L109" s="14">
        <f>VA!M112</f>
        <v>0</v>
      </c>
      <c r="M109" s="14">
        <f>VA!N112</f>
        <v>0</v>
      </c>
      <c r="N109" s="14">
        <f>VA!O112</f>
        <v>0</v>
      </c>
      <c r="O109" s="14">
        <f>VA!P112</f>
        <v>0</v>
      </c>
      <c r="P109" s="14">
        <f>VA!Q112</f>
        <v>0</v>
      </c>
      <c r="Q109" s="14">
        <f>VA!R112</f>
        <v>0</v>
      </c>
      <c r="R109" s="14">
        <f>VA!S112</f>
        <v>0</v>
      </c>
      <c r="S109" s="14">
        <f>VA!T112</f>
        <v>0</v>
      </c>
      <c r="T109" s="14">
        <f>VA!U112</f>
        <v>0</v>
      </c>
      <c r="U109" s="14">
        <f>VA!V112</f>
        <v>0</v>
      </c>
      <c r="V109" s="14">
        <f>VA!W112</f>
        <v>0</v>
      </c>
      <c r="W109" s="14">
        <f>VA!X112</f>
        <v>1336730</v>
      </c>
      <c r="X109" s="15">
        <f>VA!Y112</f>
        <v>1458142</v>
      </c>
      <c r="Y109" s="15">
        <f>VA!Z112</f>
        <v>467625.55</v>
      </c>
      <c r="Z109" s="15">
        <f>VA!AA112</f>
        <v>0</v>
      </c>
      <c r="AA109" s="15">
        <f>VA!AB112</f>
        <v>1265919.4779999999</v>
      </c>
      <c r="AB109" s="15">
        <f>VA!AC112</f>
        <v>1800532.15</v>
      </c>
      <c r="AC109" s="15">
        <f>VA!AD112</f>
        <v>619499.24725811556</v>
      </c>
      <c r="AD109" s="15">
        <v>171240</v>
      </c>
      <c r="AE109" s="15">
        <f>VA!AF112</f>
        <v>0</v>
      </c>
      <c r="AF109" s="15">
        <f>VA!AG112</f>
        <v>0</v>
      </c>
      <c r="AG109" s="15">
        <v>0</v>
      </c>
      <c r="AH109" s="15">
        <f>VA!AI112</f>
        <v>0</v>
      </c>
      <c r="AI109" s="36">
        <f t="shared" si="79"/>
        <v>7119688.4252581149</v>
      </c>
      <c r="AK109" s="8"/>
    </row>
    <row r="110" spans="1:37" s="9" customFormat="1" ht="12.75" customHeight="1" x14ac:dyDescent="0.2">
      <c r="A110" s="175" t="s">
        <v>21</v>
      </c>
      <c r="B110" s="103" t="s">
        <v>0</v>
      </c>
      <c r="C110" s="12">
        <f>RM!D111</f>
        <v>0</v>
      </c>
      <c r="D110" s="12">
        <f>RM!E111</f>
        <v>0</v>
      </c>
      <c r="E110" s="12">
        <f>RM!F111</f>
        <v>0</v>
      </c>
      <c r="F110" s="12">
        <f>RM!G111</f>
        <v>0</v>
      </c>
      <c r="G110" s="12">
        <f>RM!H111</f>
        <v>0</v>
      </c>
      <c r="H110" s="12">
        <f>RM!I111</f>
        <v>0</v>
      </c>
      <c r="I110" s="12">
        <f>RM!J111</f>
        <v>0</v>
      </c>
      <c r="J110" s="12">
        <f>RM!K111</f>
        <v>0</v>
      </c>
      <c r="K110" s="12">
        <f>RM!L111</f>
        <v>0</v>
      </c>
      <c r="L110" s="12">
        <f>RM!M111</f>
        <v>0</v>
      </c>
      <c r="M110" s="12">
        <f>RM!N111</f>
        <v>0</v>
      </c>
      <c r="N110" s="12">
        <f>RM!O111</f>
        <v>0</v>
      </c>
      <c r="O110" s="12">
        <f>RM!P111</f>
        <v>0</v>
      </c>
      <c r="P110" s="12">
        <f>RM!Q111</f>
        <v>0</v>
      </c>
      <c r="Q110" s="12">
        <f>RM!R111</f>
        <v>0</v>
      </c>
      <c r="R110" s="12">
        <f>RM!S111</f>
        <v>0</v>
      </c>
      <c r="S110" s="12">
        <f>RM!T111</f>
        <v>0</v>
      </c>
      <c r="T110" s="12">
        <f>RM!U111</f>
        <v>0</v>
      </c>
      <c r="U110" s="12">
        <f>RM!V111</f>
        <v>0</v>
      </c>
      <c r="V110" s="12">
        <f>RM!W111</f>
        <v>0</v>
      </c>
      <c r="W110" s="12">
        <f>RM!X111</f>
        <v>25285</v>
      </c>
      <c r="X110" s="13">
        <f>RM!Y111</f>
        <v>7149</v>
      </c>
      <c r="Y110" s="13">
        <f>RM!Z111</f>
        <v>5289</v>
      </c>
      <c r="Z110" s="13">
        <f>RM!AA111</f>
        <v>0</v>
      </c>
      <c r="AA110" s="13">
        <f>RM!AB111</f>
        <v>0</v>
      </c>
      <c r="AB110" s="13">
        <f>RM!AC111</f>
        <v>0</v>
      </c>
      <c r="AC110" s="13">
        <f>RM!AD111</f>
        <v>0</v>
      </c>
      <c r="AD110" s="13">
        <v>0</v>
      </c>
      <c r="AE110" s="13">
        <f>RM!AF111</f>
        <v>0</v>
      </c>
      <c r="AF110" s="13">
        <f>RM!AG111</f>
        <v>0</v>
      </c>
      <c r="AG110" s="13">
        <v>0</v>
      </c>
      <c r="AH110" s="13">
        <f>RM!AI111</f>
        <v>0</v>
      </c>
      <c r="AI110" s="35">
        <f t="shared" si="79"/>
        <v>37723</v>
      </c>
      <c r="AK110" s="8"/>
    </row>
    <row r="111" spans="1:37" s="9" customFormat="1" ht="12.75" customHeight="1" x14ac:dyDescent="0.2">
      <c r="A111" s="177"/>
      <c r="B111" s="104" t="s">
        <v>3</v>
      </c>
      <c r="C111" s="14">
        <f>RM!D112</f>
        <v>0</v>
      </c>
      <c r="D111" s="14">
        <f>RM!E112</f>
        <v>0</v>
      </c>
      <c r="E111" s="14">
        <f>RM!F112</f>
        <v>0</v>
      </c>
      <c r="F111" s="14">
        <f>RM!G112</f>
        <v>0</v>
      </c>
      <c r="G111" s="14">
        <f>RM!H112</f>
        <v>0</v>
      </c>
      <c r="H111" s="14">
        <f>RM!I112</f>
        <v>0</v>
      </c>
      <c r="I111" s="14">
        <f>RM!J112</f>
        <v>0</v>
      </c>
      <c r="J111" s="14">
        <f>RM!K112</f>
        <v>0</v>
      </c>
      <c r="K111" s="14">
        <f>RM!L112</f>
        <v>0</v>
      </c>
      <c r="L111" s="14">
        <f>RM!M112</f>
        <v>0</v>
      </c>
      <c r="M111" s="14">
        <f>RM!N112</f>
        <v>0</v>
      </c>
      <c r="N111" s="14">
        <f>RM!O112</f>
        <v>0</v>
      </c>
      <c r="O111" s="14">
        <f>RM!P112</f>
        <v>0</v>
      </c>
      <c r="P111" s="14">
        <f>RM!Q112</f>
        <v>0</v>
      </c>
      <c r="Q111" s="14">
        <f>RM!R112</f>
        <v>0</v>
      </c>
      <c r="R111" s="14">
        <f>RM!S112</f>
        <v>0</v>
      </c>
      <c r="S111" s="14">
        <f>RM!T112</f>
        <v>0</v>
      </c>
      <c r="T111" s="14">
        <f>RM!U112</f>
        <v>0</v>
      </c>
      <c r="U111" s="14">
        <f>RM!V112</f>
        <v>0</v>
      </c>
      <c r="V111" s="14">
        <f>RM!W112</f>
        <v>0</v>
      </c>
      <c r="W111" s="14">
        <f>RM!X112</f>
        <v>3874605</v>
      </c>
      <c r="X111" s="15">
        <f>RM!Y112</f>
        <v>1507339</v>
      </c>
      <c r="Y111" s="15">
        <f>RM!Z112</f>
        <v>1121461.5899999999</v>
      </c>
      <c r="Z111" s="15">
        <f>RM!AA112</f>
        <v>0</v>
      </c>
      <c r="AA111" s="15">
        <f>RM!AB112</f>
        <v>0</v>
      </c>
      <c r="AB111" s="15">
        <f>RM!AC112</f>
        <v>0</v>
      </c>
      <c r="AC111" s="15">
        <f>RM!AD112</f>
        <v>0</v>
      </c>
      <c r="AD111" s="15">
        <v>0</v>
      </c>
      <c r="AE111" s="15">
        <f>RM!AF112</f>
        <v>0</v>
      </c>
      <c r="AF111" s="15">
        <f>RM!AG112</f>
        <v>0</v>
      </c>
      <c r="AG111" s="15">
        <v>0</v>
      </c>
      <c r="AH111" s="15">
        <f>RM!AI112</f>
        <v>0</v>
      </c>
      <c r="AI111" s="36">
        <f t="shared" si="79"/>
        <v>6503405.5899999999</v>
      </c>
      <c r="AK111" s="8"/>
    </row>
    <row r="112" spans="1:37" s="9" customFormat="1" ht="12.75" customHeight="1" x14ac:dyDescent="0.2">
      <c r="A112" s="175" t="s">
        <v>14</v>
      </c>
      <c r="B112" s="103" t="s">
        <v>0</v>
      </c>
      <c r="C112" s="12">
        <f>OH!D111</f>
        <v>0</v>
      </c>
      <c r="D112" s="12">
        <f>OH!E111</f>
        <v>0</v>
      </c>
      <c r="E112" s="12">
        <f>OH!F111</f>
        <v>0</v>
      </c>
      <c r="F112" s="12">
        <f>OH!G111</f>
        <v>0</v>
      </c>
      <c r="G112" s="12">
        <f>OH!H111</f>
        <v>0</v>
      </c>
      <c r="H112" s="12">
        <f>OH!I111</f>
        <v>0</v>
      </c>
      <c r="I112" s="12">
        <f>OH!J111</f>
        <v>0</v>
      </c>
      <c r="J112" s="12">
        <f>OH!K111</f>
        <v>0</v>
      </c>
      <c r="K112" s="12">
        <f>OH!L111</f>
        <v>0</v>
      </c>
      <c r="L112" s="12">
        <f>OH!M111</f>
        <v>0</v>
      </c>
      <c r="M112" s="12">
        <f>OH!N111</f>
        <v>0</v>
      </c>
      <c r="N112" s="12">
        <f>OH!O111</f>
        <v>0</v>
      </c>
      <c r="O112" s="12">
        <f>OH!P111</f>
        <v>0</v>
      </c>
      <c r="P112" s="12">
        <f>OH!Q111</f>
        <v>0</v>
      </c>
      <c r="Q112" s="12">
        <f>OH!R111</f>
        <v>0</v>
      </c>
      <c r="R112" s="12">
        <f>OH!S111</f>
        <v>0</v>
      </c>
      <c r="S112" s="12">
        <f>OH!T111</f>
        <v>0</v>
      </c>
      <c r="T112" s="12">
        <f>OH!U111</f>
        <v>0</v>
      </c>
      <c r="U112" s="12">
        <f>OH!V111</f>
        <v>0</v>
      </c>
      <c r="V112" s="12">
        <f>OH!W111</f>
        <v>0</v>
      </c>
      <c r="W112" s="12">
        <f>OH!X111</f>
        <v>13455</v>
      </c>
      <c r="X112" s="13">
        <f>OH!Y111</f>
        <v>12760</v>
      </c>
      <c r="Y112" s="13">
        <f>OH!Z111</f>
        <v>4269</v>
      </c>
      <c r="Z112" s="13">
        <f>OH!AA111</f>
        <v>0</v>
      </c>
      <c r="AA112" s="13">
        <f>OH!AB111</f>
        <v>0</v>
      </c>
      <c r="AB112" s="13">
        <f>OH!AC111</f>
        <v>0</v>
      </c>
      <c r="AC112" s="13">
        <f>OH!AD111</f>
        <v>0</v>
      </c>
      <c r="AD112" s="13">
        <v>38</v>
      </c>
      <c r="AE112" s="13">
        <f>OH!AF111</f>
        <v>0</v>
      </c>
      <c r="AF112" s="13">
        <f>OH!AG111</f>
        <v>0</v>
      </c>
      <c r="AG112" s="13">
        <v>0</v>
      </c>
      <c r="AH112" s="13">
        <f>OH!AI111</f>
        <v>0</v>
      </c>
      <c r="AI112" s="35">
        <f t="shared" si="79"/>
        <v>30522</v>
      </c>
      <c r="AK112" s="8"/>
    </row>
    <row r="113" spans="1:37" s="9" customFormat="1" ht="12.75" customHeight="1" x14ac:dyDescent="0.2">
      <c r="A113" s="177"/>
      <c r="B113" s="104" t="s">
        <v>3</v>
      </c>
      <c r="C113" s="14">
        <f>OH!D112</f>
        <v>0</v>
      </c>
      <c r="D113" s="14">
        <f>OH!E112</f>
        <v>0</v>
      </c>
      <c r="E113" s="14">
        <f>OH!F112</f>
        <v>0</v>
      </c>
      <c r="F113" s="14">
        <f>OH!G112</f>
        <v>0</v>
      </c>
      <c r="G113" s="14">
        <f>OH!H112</f>
        <v>0</v>
      </c>
      <c r="H113" s="14">
        <f>OH!I112</f>
        <v>0</v>
      </c>
      <c r="I113" s="14">
        <f>OH!J112</f>
        <v>0</v>
      </c>
      <c r="J113" s="14">
        <f>OH!K112</f>
        <v>0</v>
      </c>
      <c r="K113" s="14">
        <f>OH!L112</f>
        <v>0</v>
      </c>
      <c r="L113" s="14">
        <f>OH!M112</f>
        <v>0</v>
      </c>
      <c r="M113" s="14">
        <f>OH!N112</f>
        <v>0</v>
      </c>
      <c r="N113" s="14">
        <f>OH!O112</f>
        <v>0</v>
      </c>
      <c r="O113" s="14">
        <f>OH!P112</f>
        <v>0</v>
      </c>
      <c r="P113" s="14">
        <f>OH!Q112</f>
        <v>0</v>
      </c>
      <c r="Q113" s="14">
        <f>OH!R112</f>
        <v>0</v>
      </c>
      <c r="R113" s="14">
        <f>OH!S112</f>
        <v>0</v>
      </c>
      <c r="S113" s="14">
        <f>OH!T112</f>
        <v>0</v>
      </c>
      <c r="T113" s="14">
        <f>OH!U112</f>
        <v>0</v>
      </c>
      <c r="U113" s="14">
        <f>OH!V112</f>
        <v>0</v>
      </c>
      <c r="V113" s="14">
        <f>OH!W112</f>
        <v>0</v>
      </c>
      <c r="W113" s="14">
        <f>OH!X112</f>
        <v>4926236</v>
      </c>
      <c r="X113" s="15">
        <f>OH!Y112</f>
        <v>4254767</v>
      </c>
      <c r="Y113" s="15">
        <f>OH!Z112</f>
        <v>1929111.43</v>
      </c>
      <c r="Z113" s="15">
        <f>OH!AA112</f>
        <v>0</v>
      </c>
      <c r="AA113" s="15">
        <f>OH!AB112</f>
        <v>0</v>
      </c>
      <c r="AB113" s="15">
        <f>OH!AC112</f>
        <v>0</v>
      </c>
      <c r="AC113" s="15">
        <f>OH!AD112</f>
        <v>0</v>
      </c>
      <c r="AD113" s="15">
        <v>19652.900000000001</v>
      </c>
      <c r="AE113" s="15">
        <f>OH!AF112</f>
        <v>0</v>
      </c>
      <c r="AF113" s="15">
        <f>OH!AG112</f>
        <v>0</v>
      </c>
      <c r="AG113" s="15">
        <v>0</v>
      </c>
      <c r="AH113" s="15">
        <f>OH!AI112</f>
        <v>0</v>
      </c>
      <c r="AI113" s="36">
        <f t="shared" si="79"/>
        <v>11129767.33</v>
      </c>
      <c r="AK113" s="8"/>
    </row>
    <row r="114" spans="1:37" s="9" customFormat="1" ht="12.75" customHeight="1" x14ac:dyDescent="0.2">
      <c r="A114" s="175" t="s">
        <v>15</v>
      </c>
      <c r="B114" s="103" t="s">
        <v>0</v>
      </c>
      <c r="C114" s="12">
        <f>MA!D111</f>
        <v>0</v>
      </c>
      <c r="D114" s="12">
        <f>MA!E111</f>
        <v>0</v>
      </c>
      <c r="E114" s="12">
        <f>MA!F111</f>
        <v>0</v>
      </c>
      <c r="F114" s="12">
        <f>MA!G111</f>
        <v>0</v>
      </c>
      <c r="G114" s="12">
        <f>MA!H111</f>
        <v>0</v>
      </c>
      <c r="H114" s="12">
        <f>MA!I111</f>
        <v>0</v>
      </c>
      <c r="I114" s="12">
        <f>MA!J111</f>
        <v>0</v>
      </c>
      <c r="J114" s="12">
        <f>MA!K111</f>
        <v>0</v>
      </c>
      <c r="K114" s="12">
        <f>MA!L111</f>
        <v>0</v>
      </c>
      <c r="L114" s="12">
        <f>MA!M111</f>
        <v>0</v>
      </c>
      <c r="M114" s="12">
        <f>MA!N111</f>
        <v>0</v>
      </c>
      <c r="N114" s="12">
        <f>MA!O111</f>
        <v>0</v>
      </c>
      <c r="O114" s="12">
        <f>MA!P111</f>
        <v>0</v>
      </c>
      <c r="P114" s="12">
        <f>MA!Q111</f>
        <v>0</v>
      </c>
      <c r="Q114" s="12">
        <f>MA!R111</f>
        <v>0</v>
      </c>
      <c r="R114" s="12">
        <f>MA!S111</f>
        <v>0</v>
      </c>
      <c r="S114" s="12">
        <f>MA!T111</f>
        <v>0</v>
      </c>
      <c r="T114" s="12">
        <f>MA!U111</f>
        <v>0</v>
      </c>
      <c r="U114" s="12">
        <f>MA!V111</f>
        <v>0</v>
      </c>
      <c r="V114" s="12">
        <f>MA!W111</f>
        <v>0</v>
      </c>
      <c r="W114" s="12">
        <f>MA!X111</f>
        <v>23000</v>
      </c>
      <c r="X114" s="13">
        <f>MA!Y111</f>
        <v>24032</v>
      </c>
      <c r="Y114" s="13">
        <f>MA!Z111</f>
        <v>7909</v>
      </c>
      <c r="Z114" s="13">
        <f>MA!AA111</f>
        <v>0</v>
      </c>
      <c r="AA114" s="13">
        <f>MA!AB111</f>
        <v>0</v>
      </c>
      <c r="AB114" s="13">
        <f>MA!AC111</f>
        <v>0</v>
      </c>
      <c r="AC114" s="13">
        <f>MA!AD111</f>
        <v>0</v>
      </c>
      <c r="AD114" s="13">
        <v>1234</v>
      </c>
      <c r="AE114" s="13">
        <f>MA!AF111</f>
        <v>0</v>
      </c>
      <c r="AF114" s="13">
        <f>MA!AG111</f>
        <v>0</v>
      </c>
      <c r="AG114" s="13">
        <v>0</v>
      </c>
      <c r="AH114" s="13">
        <f>MA!AI111</f>
        <v>0</v>
      </c>
      <c r="AI114" s="35">
        <f t="shared" si="79"/>
        <v>56175</v>
      </c>
      <c r="AK114" s="8"/>
    </row>
    <row r="115" spans="1:37" s="9" customFormat="1" ht="12.75" customHeight="1" x14ac:dyDescent="0.2">
      <c r="A115" s="177"/>
      <c r="B115" s="104" t="s">
        <v>3</v>
      </c>
      <c r="C115" s="14">
        <f>MA!D112</f>
        <v>0</v>
      </c>
      <c r="D115" s="14">
        <f>MA!E112</f>
        <v>0</v>
      </c>
      <c r="E115" s="14">
        <f>MA!F112</f>
        <v>0</v>
      </c>
      <c r="F115" s="14">
        <f>MA!G112</f>
        <v>0</v>
      </c>
      <c r="G115" s="14">
        <f>MA!H112</f>
        <v>0</v>
      </c>
      <c r="H115" s="14">
        <f>MA!I112</f>
        <v>0</v>
      </c>
      <c r="I115" s="14">
        <f>MA!J112</f>
        <v>0</v>
      </c>
      <c r="J115" s="14">
        <f>MA!K112</f>
        <v>0</v>
      </c>
      <c r="K115" s="14">
        <f>MA!L112</f>
        <v>0</v>
      </c>
      <c r="L115" s="14">
        <f>MA!M112</f>
        <v>0</v>
      </c>
      <c r="M115" s="14">
        <f>MA!N112</f>
        <v>0</v>
      </c>
      <c r="N115" s="14">
        <f>MA!O112</f>
        <v>0</v>
      </c>
      <c r="O115" s="14">
        <f>MA!P112</f>
        <v>0</v>
      </c>
      <c r="P115" s="14">
        <f>MA!Q112</f>
        <v>0</v>
      </c>
      <c r="Q115" s="14">
        <f>MA!R112</f>
        <v>0</v>
      </c>
      <c r="R115" s="14">
        <f>MA!S112</f>
        <v>0</v>
      </c>
      <c r="S115" s="14">
        <f>MA!T112</f>
        <v>0</v>
      </c>
      <c r="T115" s="14">
        <f>MA!U112</f>
        <v>0</v>
      </c>
      <c r="U115" s="14">
        <f>MA!V112</f>
        <v>0</v>
      </c>
      <c r="V115" s="14">
        <f>MA!W112</f>
        <v>0</v>
      </c>
      <c r="W115" s="14">
        <f>MA!X112</f>
        <v>5802706</v>
      </c>
      <c r="X115" s="15">
        <f>MA!Y112</f>
        <v>9049356</v>
      </c>
      <c r="Y115" s="15">
        <f>MA!Z112</f>
        <v>4101957.33</v>
      </c>
      <c r="Z115" s="15">
        <f>MA!AA112</f>
        <v>0</v>
      </c>
      <c r="AA115" s="15">
        <f>MA!AB112</f>
        <v>0</v>
      </c>
      <c r="AB115" s="15">
        <f>MA!AC112</f>
        <v>0</v>
      </c>
      <c r="AC115" s="15">
        <f>MA!AD112</f>
        <v>0</v>
      </c>
      <c r="AD115" s="15">
        <v>1145493.21</v>
      </c>
      <c r="AE115" s="15">
        <f>MA!AF112</f>
        <v>0</v>
      </c>
      <c r="AF115" s="15">
        <f>MA!AG112</f>
        <v>0</v>
      </c>
      <c r="AG115" s="15">
        <v>0</v>
      </c>
      <c r="AH115" s="15">
        <f>MA!AI112</f>
        <v>0</v>
      </c>
      <c r="AI115" s="36">
        <f t="shared" si="79"/>
        <v>20099512.539999999</v>
      </c>
      <c r="AK115" s="8"/>
    </row>
    <row r="116" spans="1:37" s="9" customFormat="1" ht="12.75" customHeight="1" x14ac:dyDescent="0.2">
      <c r="A116" s="175" t="s">
        <v>67</v>
      </c>
      <c r="B116" s="103" t="s">
        <v>0</v>
      </c>
      <c r="C116" s="131">
        <v>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  <c r="AA116" s="131">
        <v>0</v>
      </c>
      <c r="AB116" s="131">
        <v>0</v>
      </c>
      <c r="AC116" s="131">
        <v>0</v>
      </c>
      <c r="AD116" s="131">
        <v>0</v>
      </c>
      <c r="AE116" s="13">
        <v>0</v>
      </c>
      <c r="AF116" s="13">
        <f>ÑU!AG111</f>
        <v>0</v>
      </c>
      <c r="AG116" s="13">
        <v>0</v>
      </c>
      <c r="AH116" s="13">
        <f>ÑU!AI111</f>
        <v>0</v>
      </c>
      <c r="AI116" s="35">
        <f t="shared" si="79"/>
        <v>0</v>
      </c>
      <c r="AK116" s="8"/>
    </row>
    <row r="117" spans="1:37" s="9" customFormat="1" ht="12.75" customHeight="1" x14ac:dyDescent="0.2">
      <c r="A117" s="177"/>
      <c r="B117" s="104" t="s">
        <v>3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v>0</v>
      </c>
      <c r="AB117" s="132">
        <v>0</v>
      </c>
      <c r="AC117" s="132">
        <v>0</v>
      </c>
      <c r="AD117" s="132">
        <v>0</v>
      </c>
      <c r="AE117" s="15">
        <v>0</v>
      </c>
      <c r="AF117" s="15">
        <f>ÑU!AG112</f>
        <v>0</v>
      </c>
      <c r="AG117" s="15">
        <v>0</v>
      </c>
      <c r="AH117" s="15">
        <f>ÑU!AI112</f>
        <v>0</v>
      </c>
      <c r="AI117" s="36">
        <f t="shared" si="79"/>
        <v>0</v>
      </c>
      <c r="AK117" s="8"/>
    </row>
    <row r="118" spans="1:37" s="9" customFormat="1" ht="12.75" customHeight="1" x14ac:dyDescent="0.2">
      <c r="A118" s="175" t="s">
        <v>16</v>
      </c>
      <c r="B118" s="103" t="s">
        <v>0</v>
      </c>
      <c r="C118" s="12">
        <f>BI!D111</f>
        <v>0</v>
      </c>
      <c r="D118" s="12">
        <f>BI!E111</f>
        <v>0</v>
      </c>
      <c r="E118" s="12">
        <f>BI!F111</f>
        <v>0</v>
      </c>
      <c r="F118" s="12">
        <f>BI!G111</f>
        <v>0</v>
      </c>
      <c r="G118" s="12">
        <f>BI!H111</f>
        <v>0</v>
      </c>
      <c r="H118" s="12">
        <f>BI!I111</f>
        <v>0</v>
      </c>
      <c r="I118" s="12">
        <f>BI!J111</f>
        <v>0</v>
      </c>
      <c r="J118" s="12">
        <f>BI!K111</f>
        <v>0</v>
      </c>
      <c r="K118" s="12">
        <f>BI!L111</f>
        <v>0</v>
      </c>
      <c r="L118" s="12">
        <f>BI!M111</f>
        <v>0</v>
      </c>
      <c r="M118" s="12">
        <f>BI!N111</f>
        <v>0</v>
      </c>
      <c r="N118" s="12">
        <f>BI!O111</f>
        <v>0</v>
      </c>
      <c r="O118" s="12">
        <f>BI!P111</f>
        <v>0</v>
      </c>
      <c r="P118" s="12">
        <f>BI!Q111</f>
        <v>0</v>
      </c>
      <c r="Q118" s="12">
        <f>BI!R111</f>
        <v>0</v>
      </c>
      <c r="R118" s="12">
        <f>BI!S111</f>
        <v>0</v>
      </c>
      <c r="S118" s="12">
        <f>BI!T111</f>
        <v>0</v>
      </c>
      <c r="T118" s="12">
        <f>BI!U111</f>
        <v>0</v>
      </c>
      <c r="U118" s="12">
        <f>BI!V111</f>
        <v>0</v>
      </c>
      <c r="V118" s="12">
        <f>BI!W111</f>
        <v>0</v>
      </c>
      <c r="W118" s="12">
        <f>BI!X111</f>
        <v>50893</v>
      </c>
      <c r="X118" s="13">
        <f>BI!Y111</f>
        <v>38164</v>
      </c>
      <c r="Y118" s="13">
        <f>BI!Z111</f>
        <v>8259</v>
      </c>
      <c r="Z118" s="13">
        <f>BI!AA111</f>
        <v>0</v>
      </c>
      <c r="AA118" s="13">
        <f>BI!AB111</f>
        <v>0</v>
      </c>
      <c r="AB118" s="13">
        <f>BI!AC111</f>
        <v>0</v>
      </c>
      <c r="AC118" s="13">
        <f>BI!AD111</f>
        <v>0</v>
      </c>
      <c r="AD118" s="13">
        <v>701</v>
      </c>
      <c r="AE118" s="13">
        <f>BI!AF111</f>
        <v>0</v>
      </c>
      <c r="AF118" s="13">
        <f>BI!AG111</f>
        <v>0</v>
      </c>
      <c r="AG118" s="13">
        <v>0</v>
      </c>
      <c r="AH118" s="13">
        <f>BI!AI111</f>
        <v>0</v>
      </c>
      <c r="AI118" s="35">
        <f t="shared" si="79"/>
        <v>98017</v>
      </c>
      <c r="AK118" s="8"/>
    </row>
    <row r="119" spans="1:37" s="9" customFormat="1" ht="12.75" customHeight="1" x14ac:dyDescent="0.2">
      <c r="A119" s="177"/>
      <c r="B119" s="104" t="s">
        <v>3</v>
      </c>
      <c r="C119" s="14">
        <f>BI!D112</f>
        <v>0</v>
      </c>
      <c r="D119" s="14">
        <f>BI!E112</f>
        <v>0</v>
      </c>
      <c r="E119" s="14">
        <f>BI!F112</f>
        <v>0</v>
      </c>
      <c r="F119" s="14">
        <f>BI!G112</f>
        <v>0</v>
      </c>
      <c r="G119" s="14">
        <f>BI!H112</f>
        <v>0</v>
      </c>
      <c r="H119" s="14">
        <f>BI!I112</f>
        <v>0</v>
      </c>
      <c r="I119" s="14">
        <f>BI!J112</f>
        <v>0</v>
      </c>
      <c r="J119" s="14">
        <f>BI!K112</f>
        <v>0</v>
      </c>
      <c r="K119" s="14">
        <f>BI!L112</f>
        <v>0</v>
      </c>
      <c r="L119" s="14">
        <f>BI!M112</f>
        <v>0</v>
      </c>
      <c r="M119" s="14">
        <f>BI!N112</f>
        <v>0</v>
      </c>
      <c r="N119" s="14">
        <f>BI!O112</f>
        <v>0</v>
      </c>
      <c r="O119" s="14">
        <f>BI!P112</f>
        <v>0</v>
      </c>
      <c r="P119" s="14">
        <f>BI!Q112</f>
        <v>0</v>
      </c>
      <c r="Q119" s="14">
        <f>BI!R112</f>
        <v>0</v>
      </c>
      <c r="R119" s="14">
        <f>BI!S112</f>
        <v>0</v>
      </c>
      <c r="S119" s="14">
        <f>BI!T112</f>
        <v>0</v>
      </c>
      <c r="T119" s="14">
        <f>BI!U112</f>
        <v>0</v>
      </c>
      <c r="U119" s="14">
        <f>BI!V112</f>
        <v>0</v>
      </c>
      <c r="V119" s="14">
        <f>BI!W112</f>
        <v>0</v>
      </c>
      <c r="W119" s="14">
        <f>BI!X112</f>
        <v>11931613</v>
      </c>
      <c r="X119" s="15">
        <f>BI!Y112</f>
        <v>14396811</v>
      </c>
      <c r="Y119" s="15">
        <f>BI!Z112</f>
        <v>4748911.5999999996</v>
      </c>
      <c r="Z119" s="15">
        <f>BI!AA112</f>
        <v>0</v>
      </c>
      <c r="AA119" s="15">
        <f>BI!AB112</f>
        <v>0</v>
      </c>
      <c r="AB119" s="15">
        <f>BI!AC112</f>
        <v>0</v>
      </c>
      <c r="AC119" s="15">
        <f>BI!AD112</f>
        <v>0</v>
      </c>
      <c r="AD119" s="15">
        <v>184910</v>
      </c>
      <c r="AE119" s="15">
        <f>BI!AF112</f>
        <v>0</v>
      </c>
      <c r="AF119" s="15">
        <f>BI!AG112</f>
        <v>0</v>
      </c>
      <c r="AG119" s="15">
        <v>0</v>
      </c>
      <c r="AH119" s="15">
        <f>BI!AI112</f>
        <v>0</v>
      </c>
      <c r="AI119" s="36">
        <f t="shared" si="79"/>
        <v>31262245.600000001</v>
      </c>
      <c r="AK119" s="8"/>
    </row>
    <row r="120" spans="1:37" s="9" customFormat="1" ht="12.75" customHeight="1" x14ac:dyDescent="0.2">
      <c r="A120" s="175" t="s">
        <v>17</v>
      </c>
      <c r="B120" s="103" t="s">
        <v>0</v>
      </c>
      <c r="C120" s="12">
        <f>AR!D111</f>
        <v>0</v>
      </c>
      <c r="D120" s="12">
        <f>AR!E111</f>
        <v>0</v>
      </c>
      <c r="E120" s="12">
        <f>AR!F111</f>
        <v>0</v>
      </c>
      <c r="F120" s="12">
        <f>AR!G111</f>
        <v>0</v>
      </c>
      <c r="G120" s="12">
        <f>AR!H111</f>
        <v>0</v>
      </c>
      <c r="H120" s="12">
        <f>AR!I111</f>
        <v>0</v>
      </c>
      <c r="I120" s="12">
        <f>AR!J111</f>
        <v>0</v>
      </c>
      <c r="J120" s="12">
        <f>AR!K111</f>
        <v>0</v>
      </c>
      <c r="K120" s="12">
        <f>AR!L111</f>
        <v>0</v>
      </c>
      <c r="L120" s="12">
        <f>AR!M111</f>
        <v>0</v>
      </c>
      <c r="M120" s="12">
        <f>AR!N111</f>
        <v>0</v>
      </c>
      <c r="N120" s="12">
        <f>AR!O111</f>
        <v>0</v>
      </c>
      <c r="O120" s="12">
        <f>AR!P111</f>
        <v>0</v>
      </c>
      <c r="P120" s="12">
        <f>AR!Q111</f>
        <v>0</v>
      </c>
      <c r="Q120" s="12">
        <f>AR!R111</f>
        <v>0</v>
      </c>
      <c r="R120" s="12">
        <f>AR!S111</f>
        <v>0</v>
      </c>
      <c r="S120" s="12">
        <f>AR!T111</f>
        <v>0</v>
      </c>
      <c r="T120" s="12">
        <f>AR!U111</f>
        <v>0</v>
      </c>
      <c r="U120" s="12">
        <f>AR!V111</f>
        <v>0</v>
      </c>
      <c r="V120" s="12">
        <f>AR!W111</f>
        <v>0</v>
      </c>
      <c r="W120" s="12">
        <f>AR!X111</f>
        <v>2673</v>
      </c>
      <c r="X120" s="13">
        <f>AR!Y111</f>
        <v>1872</v>
      </c>
      <c r="Y120" s="13">
        <f>AR!Z111</f>
        <v>453</v>
      </c>
      <c r="Z120" s="13">
        <f>AR!AA111</f>
        <v>0</v>
      </c>
      <c r="AA120" s="13">
        <f>AR!AB111</f>
        <v>0</v>
      </c>
      <c r="AB120" s="13">
        <f>AR!AC111</f>
        <v>0</v>
      </c>
      <c r="AC120" s="13">
        <f>AR!AD111</f>
        <v>0</v>
      </c>
      <c r="AD120" s="13">
        <v>0</v>
      </c>
      <c r="AE120" s="13">
        <f>AR!AF111</f>
        <v>0</v>
      </c>
      <c r="AF120" s="13">
        <f>AR!AG111</f>
        <v>0</v>
      </c>
      <c r="AG120" s="13">
        <v>0</v>
      </c>
      <c r="AH120" s="13">
        <f>AR!AI111</f>
        <v>0</v>
      </c>
      <c r="AI120" s="35">
        <f t="shared" si="79"/>
        <v>4998</v>
      </c>
      <c r="AK120" s="8"/>
    </row>
    <row r="121" spans="1:37" s="9" customFormat="1" ht="12.75" customHeight="1" x14ac:dyDescent="0.2">
      <c r="A121" s="177"/>
      <c r="B121" s="104" t="s">
        <v>3</v>
      </c>
      <c r="C121" s="14">
        <f>AR!D112</f>
        <v>0</v>
      </c>
      <c r="D121" s="14">
        <f>AR!E112</f>
        <v>0</v>
      </c>
      <c r="E121" s="14">
        <f>AR!F112</f>
        <v>0</v>
      </c>
      <c r="F121" s="14">
        <f>AR!G112</f>
        <v>0</v>
      </c>
      <c r="G121" s="14">
        <f>AR!H112</f>
        <v>0</v>
      </c>
      <c r="H121" s="14">
        <f>AR!I112</f>
        <v>0</v>
      </c>
      <c r="I121" s="14">
        <f>AR!J112</f>
        <v>0</v>
      </c>
      <c r="J121" s="14">
        <f>AR!K112</f>
        <v>0</v>
      </c>
      <c r="K121" s="14">
        <f>AR!L112</f>
        <v>0</v>
      </c>
      <c r="L121" s="14">
        <f>AR!M112</f>
        <v>0</v>
      </c>
      <c r="M121" s="14">
        <f>AR!N112</f>
        <v>0</v>
      </c>
      <c r="N121" s="14">
        <f>AR!O112</f>
        <v>0</v>
      </c>
      <c r="O121" s="14">
        <f>AR!P112</f>
        <v>0</v>
      </c>
      <c r="P121" s="14">
        <f>AR!Q112</f>
        <v>0</v>
      </c>
      <c r="Q121" s="14">
        <f>AR!R112</f>
        <v>0</v>
      </c>
      <c r="R121" s="14">
        <f>AR!S112</f>
        <v>0</v>
      </c>
      <c r="S121" s="14">
        <f>AR!T112</f>
        <v>0</v>
      </c>
      <c r="T121" s="14">
        <f>AR!U112</f>
        <v>0</v>
      </c>
      <c r="U121" s="14">
        <f>AR!V112</f>
        <v>0</v>
      </c>
      <c r="V121" s="14">
        <f>AR!W112</f>
        <v>0</v>
      </c>
      <c r="W121" s="14">
        <f>AR!X112</f>
        <v>606535</v>
      </c>
      <c r="X121" s="15">
        <f>AR!Y112</f>
        <v>581697</v>
      </c>
      <c r="Y121" s="15">
        <f>AR!Z112</f>
        <v>233190.46</v>
      </c>
      <c r="Z121" s="15">
        <f>AR!AA112</f>
        <v>0</v>
      </c>
      <c r="AA121" s="15">
        <f>AR!AB112</f>
        <v>0</v>
      </c>
      <c r="AB121" s="15">
        <f>AR!AC112</f>
        <v>0</v>
      </c>
      <c r="AC121" s="15">
        <f>AR!AD112</f>
        <v>0</v>
      </c>
      <c r="AD121" s="15">
        <v>0</v>
      </c>
      <c r="AE121" s="15">
        <f>AR!AF112</f>
        <v>0</v>
      </c>
      <c r="AF121" s="15">
        <f>AR!AG112</f>
        <v>0</v>
      </c>
      <c r="AG121" s="15">
        <v>0</v>
      </c>
      <c r="AH121" s="15">
        <f>AR!AI112</f>
        <v>0</v>
      </c>
      <c r="AI121" s="36">
        <f t="shared" si="79"/>
        <v>1421422.46</v>
      </c>
      <c r="AK121" s="8"/>
    </row>
    <row r="122" spans="1:37" s="9" customFormat="1" ht="12.75" customHeight="1" x14ac:dyDescent="0.2">
      <c r="A122" s="175" t="s">
        <v>18</v>
      </c>
      <c r="B122" s="103" t="s">
        <v>0</v>
      </c>
      <c r="C122" s="12">
        <f>LR!D111</f>
        <v>0</v>
      </c>
      <c r="D122" s="12">
        <f>LR!E111</f>
        <v>0</v>
      </c>
      <c r="E122" s="12">
        <f>LR!F111</f>
        <v>0</v>
      </c>
      <c r="F122" s="12">
        <f>LR!G111</f>
        <v>0</v>
      </c>
      <c r="G122" s="12">
        <f>LR!H111</f>
        <v>0</v>
      </c>
      <c r="H122" s="12">
        <f>LR!I111</f>
        <v>0</v>
      </c>
      <c r="I122" s="12">
        <f>LR!J111</f>
        <v>0</v>
      </c>
      <c r="J122" s="12">
        <f>LR!K111</f>
        <v>0</v>
      </c>
      <c r="K122" s="12">
        <f>LR!L111</f>
        <v>0</v>
      </c>
      <c r="L122" s="12">
        <f>LR!M111</f>
        <v>0</v>
      </c>
      <c r="M122" s="12">
        <f>LR!N111</f>
        <v>0</v>
      </c>
      <c r="N122" s="12">
        <f>LR!O111</f>
        <v>0</v>
      </c>
      <c r="O122" s="12">
        <f>LR!P111</f>
        <v>0</v>
      </c>
      <c r="P122" s="12">
        <f>LR!Q111</f>
        <v>0</v>
      </c>
      <c r="Q122" s="12">
        <f>LR!R111</f>
        <v>0</v>
      </c>
      <c r="R122" s="12">
        <f>LR!S111</f>
        <v>0</v>
      </c>
      <c r="S122" s="12">
        <f>LR!T111</f>
        <v>0</v>
      </c>
      <c r="T122" s="12">
        <f>LR!U111</f>
        <v>0</v>
      </c>
      <c r="U122" s="12">
        <f>LR!V111</f>
        <v>0</v>
      </c>
      <c r="V122" s="12">
        <f>LR!W111</f>
        <v>0</v>
      </c>
      <c r="W122" s="12">
        <f>LR!X111</f>
        <v>0</v>
      </c>
      <c r="X122" s="13">
        <f>LR!Y111</f>
        <v>0</v>
      </c>
      <c r="Y122" s="13">
        <f>LR!Z111</f>
        <v>0</v>
      </c>
      <c r="Z122" s="13">
        <f>LR!AA111</f>
        <v>0</v>
      </c>
      <c r="AA122" s="13">
        <f>LR!AB111</f>
        <v>0</v>
      </c>
      <c r="AB122" s="13">
        <f>LR!AC111</f>
        <v>0</v>
      </c>
      <c r="AC122" s="13">
        <f>LR!AD111</f>
        <v>0</v>
      </c>
      <c r="AD122" s="13">
        <v>0</v>
      </c>
      <c r="AE122" s="13">
        <f>LR!AF111</f>
        <v>0</v>
      </c>
      <c r="AF122" s="13">
        <f>LR!AG111</f>
        <v>0</v>
      </c>
      <c r="AG122" s="13">
        <v>0</v>
      </c>
      <c r="AH122" s="13">
        <f>LR!AI111</f>
        <v>0</v>
      </c>
      <c r="AI122" s="35">
        <f t="shared" si="79"/>
        <v>0</v>
      </c>
      <c r="AK122" s="8"/>
    </row>
    <row r="123" spans="1:37" s="9" customFormat="1" ht="12.75" customHeight="1" x14ac:dyDescent="0.2">
      <c r="A123" s="177"/>
      <c r="B123" s="104" t="s">
        <v>3</v>
      </c>
      <c r="C123" s="14">
        <f>LR!D112</f>
        <v>0</v>
      </c>
      <c r="D123" s="14">
        <f>LR!E112</f>
        <v>0</v>
      </c>
      <c r="E123" s="14">
        <f>LR!F112</f>
        <v>0</v>
      </c>
      <c r="F123" s="14">
        <f>LR!G112</f>
        <v>0</v>
      </c>
      <c r="G123" s="14">
        <f>LR!H112</f>
        <v>0</v>
      </c>
      <c r="H123" s="14">
        <f>LR!I112</f>
        <v>0</v>
      </c>
      <c r="I123" s="14">
        <f>LR!J112</f>
        <v>0</v>
      </c>
      <c r="J123" s="14">
        <f>LR!K112</f>
        <v>0</v>
      </c>
      <c r="K123" s="14">
        <f>LR!L112</f>
        <v>0</v>
      </c>
      <c r="L123" s="14">
        <f>LR!M112</f>
        <v>0</v>
      </c>
      <c r="M123" s="14">
        <f>LR!N112</f>
        <v>0</v>
      </c>
      <c r="N123" s="14">
        <f>LR!O112</f>
        <v>0</v>
      </c>
      <c r="O123" s="14">
        <f>LR!P112</f>
        <v>0</v>
      </c>
      <c r="P123" s="14">
        <f>LR!Q112</f>
        <v>0</v>
      </c>
      <c r="Q123" s="14">
        <f>LR!R112</f>
        <v>0</v>
      </c>
      <c r="R123" s="14">
        <f>LR!S112</f>
        <v>0</v>
      </c>
      <c r="S123" s="14">
        <f>LR!T112</f>
        <v>0</v>
      </c>
      <c r="T123" s="14">
        <f>LR!U112</f>
        <v>0</v>
      </c>
      <c r="U123" s="14">
        <f>LR!V112</f>
        <v>0</v>
      </c>
      <c r="V123" s="14">
        <f>LR!W112</f>
        <v>0</v>
      </c>
      <c r="W123" s="14">
        <f>LR!X112</f>
        <v>0</v>
      </c>
      <c r="X123" s="15">
        <f>LR!Y112</f>
        <v>0</v>
      </c>
      <c r="Y123" s="15">
        <f>LR!Z112</f>
        <v>0</v>
      </c>
      <c r="Z123" s="15">
        <f>LR!AA112</f>
        <v>0</v>
      </c>
      <c r="AA123" s="15">
        <f>LR!AB112</f>
        <v>0</v>
      </c>
      <c r="AB123" s="15">
        <f>LR!AC112</f>
        <v>0</v>
      </c>
      <c r="AC123" s="15">
        <f>LR!AD112</f>
        <v>0</v>
      </c>
      <c r="AD123" s="15">
        <v>0</v>
      </c>
      <c r="AE123" s="15">
        <f>LR!AF112</f>
        <v>0</v>
      </c>
      <c r="AF123" s="15">
        <f>LR!AG112</f>
        <v>0</v>
      </c>
      <c r="AG123" s="15">
        <v>0</v>
      </c>
      <c r="AH123" s="15">
        <f>LR!AI112</f>
        <v>0</v>
      </c>
      <c r="AI123" s="36">
        <f t="shared" si="79"/>
        <v>0</v>
      </c>
      <c r="AK123" s="8"/>
    </row>
    <row r="124" spans="1:37" s="9" customFormat="1" ht="12.75" customHeight="1" x14ac:dyDescent="0.2">
      <c r="A124" s="175" t="s">
        <v>19</v>
      </c>
      <c r="B124" s="103" t="s">
        <v>0</v>
      </c>
      <c r="C124" s="12">
        <f>LL!D111</f>
        <v>0</v>
      </c>
      <c r="D124" s="12">
        <f>LL!E111</f>
        <v>0</v>
      </c>
      <c r="E124" s="12">
        <f>LL!F111</f>
        <v>0</v>
      </c>
      <c r="F124" s="12">
        <f>LL!G111</f>
        <v>0</v>
      </c>
      <c r="G124" s="12">
        <f>LL!H111</f>
        <v>0</v>
      </c>
      <c r="H124" s="12">
        <f>LL!I111</f>
        <v>0</v>
      </c>
      <c r="I124" s="12">
        <f>LL!J111</f>
        <v>0</v>
      </c>
      <c r="J124" s="12">
        <f>LL!K111</f>
        <v>0</v>
      </c>
      <c r="K124" s="12">
        <f>LL!L111</f>
        <v>0</v>
      </c>
      <c r="L124" s="12">
        <f>LL!M111</f>
        <v>0</v>
      </c>
      <c r="M124" s="12">
        <f>LL!N111</f>
        <v>0</v>
      </c>
      <c r="N124" s="12">
        <f>LL!O111</f>
        <v>0</v>
      </c>
      <c r="O124" s="12">
        <f>LL!P111</f>
        <v>0</v>
      </c>
      <c r="P124" s="12">
        <f>LL!Q111</f>
        <v>0</v>
      </c>
      <c r="Q124" s="12">
        <f>LL!R111</f>
        <v>0</v>
      </c>
      <c r="R124" s="12">
        <f>LL!S111</f>
        <v>0</v>
      </c>
      <c r="S124" s="12">
        <f>LL!T111</f>
        <v>0</v>
      </c>
      <c r="T124" s="12">
        <f>LL!U111</f>
        <v>0</v>
      </c>
      <c r="U124" s="12">
        <f>LL!V111</f>
        <v>0</v>
      </c>
      <c r="V124" s="12">
        <f>LL!W111</f>
        <v>0</v>
      </c>
      <c r="W124" s="12">
        <f>LL!X111</f>
        <v>0</v>
      </c>
      <c r="X124" s="13">
        <f>LL!Y111</f>
        <v>0</v>
      </c>
      <c r="Y124" s="13">
        <f>LL!Z111</f>
        <v>0</v>
      </c>
      <c r="Z124" s="13">
        <f>LL!AA111</f>
        <v>0</v>
      </c>
      <c r="AA124" s="13">
        <f>LL!AB111</f>
        <v>0</v>
      </c>
      <c r="AB124" s="13">
        <f>LL!AC111</f>
        <v>0</v>
      </c>
      <c r="AC124" s="13">
        <f>LL!AD111</f>
        <v>0</v>
      </c>
      <c r="AD124" s="13">
        <v>0</v>
      </c>
      <c r="AE124" s="13">
        <f>LL!AF111</f>
        <v>0</v>
      </c>
      <c r="AF124" s="13">
        <f>LL!AG111</f>
        <v>0</v>
      </c>
      <c r="AG124" s="13">
        <v>0</v>
      </c>
      <c r="AH124" s="13">
        <f>LL!AI111</f>
        <v>0</v>
      </c>
      <c r="AI124" s="35">
        <f t="shared" si="79"/>
        <v>0</v>
      </c>
      <c r="AK124" s="8"/>
    </row>
    <row r="125" spans="1:37" s="9" customFormat="1" ht="12.75" customHeight="1" x14ac:dyDescent="0.2">
      <c r="A125" s="177"/>
      <c r="B125" s="104" t="s">
        <v>3</v>
      </c>
      <c r="C125" s="14">
        <f>LL!D112</f>
        <v>0</v>
      </c>
      <c r="D125" s="14">
        <f>LL!E112</f>
        <v>0</v>
      </c>
      <c r="E125" s="14">
        <f>LL!F112</f>
        <v>0</v>
      </c>
      <c r="F125" s="14">
        <f>LL!G112</f>
        <v>0</v>
      </c>
      <c r="G125" s="14">
        <f>LL!H112</f>
        <v>0</v>
      </c>
      <c r="H125" s="14">
        <f>LL!I112</f>
        <v>0</v>
      </c>
      <c r="I125" s="14">
        <f>LL!J112</f>
        <v>0</v>
      </c>
      <c r="J125" s="14">
        <f>LL!K112</f>
        <v>0</v>
      </c>
      <c r="K125" s="14">
        <f>LL!L112</f>
        <v>0</v>
      </c>
      <c r="L125" s="14">
        <f>LL!M112</f>
        <v>0</v>
      </c>
      <c r="M125" s="14">
        <f>LL!N112</f>
        <v>0</v>
      </c>
      <c r="N125" s="14">
        <f>LL!O112</f>
        <v>0</v>
      </c>
      <c r="O125" s="14">
        <f>LL!P112</f>
        <v>0</v>
      </c>
      <c r="P125" s="14">
        <f>LL!Q112</f>
        <v>0</v>
      </c>
      <c r="Q125" s="14">
        <f>LL!R112</f>
        <v>0</v>
      </c>
      <c r="R125" s="14">
        <f>LL!S112</f>
        <v>0</v>
      </c>
      <c r="S125" s="14">
        <f>LL!T112</f>
        <v>0</v>
      </c>
      <c r="T125" s="14">
        <f>LL!U112</f>
        <v>0</v>
      </c>
      <c r="U125" s="14">
        <f>LL!V112</f>
        <v>0</v>
      </c>
      <c r="V125" s="14">
        <f>LL!W112</f>
        <v>0</v>
      </c>
      <c r="W125" s="14">
        <f>LL!X112</f>
        <v>0</v>
      </c>
      <c r="X125" s="15">
        <f>LL!Y112</f>
        <v>0</v>
      </c>
      <c r="Y125" s="15">
        <f>LL!Z112</f>
        <v>0</v>
      </c>
      <c r="Z125" s="15">
        <f>LL!AA112</f>
        <v>0</v>
      </c>
      <c r="AA125" s="15">
        <f>LL!AB112</f>
        <v>0</v>
      </c>
      <c r="AB125" s="15">
        <f>LL!AC112</f>
        <v>0</v>
      </c>
      <c r="AC125" s="15">
        <f>LL!AD112</f>
        <v>0</v>
      </c>
      <c r="AD125" s="15">
        <v>0</v>
      </c>
      <c r="AE125" s="15">
        <f>LL!AF112</f>
        <v>0</v>
      </c>
      <c r="AF125" s="15">
        <f>LL!AG112</f>
        <v>0</v>
      </c>
      <c r="AG125" s="15">
        <v>0</v>
      </c>
      <c r="AH125" s="15">
        <f>LL!AI112</f>
        <v>0</v>
      </c>
      <c r="AI125" s="36">
        <f t="shared" si="79"/>
        <v>0</v>
      </c>
      <c r="AK125" s="8"/>
    </row>
    <row r="126" spans="1:37" s="9" customFormat="1" ht="12.75" customHeight="1" x14ac:dyDescent="0.2">
      <c r="A126" s="175" t="s">
        <v>50</v>
      </c>
      <c r="B126" s="103" t="s">
        <v>0</v>
      </c>
      <c r="C126" s="12">
        <f>AY!D111</f>
        <v>0</v>
      </c>
      <c r="D126" s="12">
        <f>AY!E111</f>
        <v>0</v>
      </c>
      <c r="E126" s="12">
        <f>AY!F111</f>
        <v>0</v>
      </c>
      <c r="F126" s="12">
        <f>AY!G111</f>
        <v>0</v>
      </c>
      <c r="G126" s="12">
        <f>AY!H111</f>
        <v>0</v>
      </c>
      <c r="H126" s="12">
        <f>AY!I111</f>
        <v>0</v>
      </c>
      <c r="I126" s="12">
        <f>AY!J111</f>
        <v>0</v>
      </c>
      <c r="J126" s="12">
        <f>AY!K111</f>
        <v>0</v>
      </c>
      <c r="K126" s="12">
        <f>AY!L111</f>
        <v>0</v>
      </c>
      <c r="L126" s="12">
        <f>AY!M111</f>
        <v>0</v>
      </c>
      <c r="M126" s="12">
        <f>AY!N111</f>
        <v>0</v>
      </c>
      <c r="N126" s="12">
        <f>AY!O111</f>
        <v>0</v>
      </c>
      <c r="O126" s="12">
        <f>AY!P111</f>
        <v>0</v>
      </c>
      <c r="P126" s="12">
        <f>AY!Q111</f>
        <v>0</v>
      </c>
      <c r="Q126" s="12">
        <f>AY!R111</f>
        <v>0</v>
      </c>
      <c r="R126" s="12">
        <f>AY!S111</f>
        <v>0</v>
      </c>
      <c r="S126" s="12">
        <f>AY!T111</f>
        <v>0</v>
      </c>
      <c r="T126" s="12">
        <f>AY!U111</f>
        <v>0</v>
      </c>
      <c r="U126" s="12">
        <f>AY!V111</f>
        <v>0</v>
      </c>
      <c r="V126" s="12">
        <f>AY!W111</f>
        <v>0</v>
      </c>
      <c r="W126" s="12">
        <f>AY!X111</f>
        <v>0</v>
      </c>
      <c r="X126" s="13">
        <f>AY!Y111</f>
        <v>0</v>
      </c>
      <c r="Y126" s="13">
        <f>AY!Z111</f>
        <v>0</v>
      </c>
      <c r="Z126" s="13">
        <f>AY!AA111</f>
        <v>0</v>
      </c>
      <c r="AA126" s="13">
        <f>AY!AB111</f>
        <v>0</v>
      </c>
      <c r="AB126" s="13">
        <f>AY!AC111</f>
        <v>0</v>
      </c>
      <c r="AC126" s="13">
        <f>AY!AD111</f>
        <v>0</v>
      </c>
      <c r="AD126" s="13">
        <v>0</v>
      </c>
      <c r="AE126" s="13">
        <f>AY!AF111</f>
        <v>0</v>
      </c>
      <c r="AF126" s="13">
        <f>AY!AG111</f>
        <v>0</v>
      </c>
      <c r="AG126" s="13">
        <v>0</v>
      </c>
      <c r="AH126" s="13">
        <f>AY!AI111</f>
        <v>0</v>
      </c>
      <c r="AI126" s="35">
        <f t="shared" si="79"/>
        <v>0</v>
      </c>
      <c r="AK126" s="8"/>
    </row>
    <row r="127" spans="1:37" s="9" customFormat="1" ht="12.75" customHeight="1" x14ac:dyDescent="0.2">
      <c r="A127" s="177"/>
      <c r="B127" s="104" t="s">
        <v>3</v>
      </c>
      <c r="C127" s="14">
        <f>AY!D112</f>
        <v>0</v>
      </c>
      <c r="D127" s="14">
        <f>AY!E112</f>
        <v>0</v>
      </c>
      <c r="E127" s="14">
        <f>AY!F112</f>
        <v>0</v>
      </c>
      <c r="F127" s="14">
        <f>AY!G112</f>
        <v>0</v>
      </c>
      <c r="G127" s="14">
        <f>AY!H112</f>
        <v>0</v>
      </c>
      <c r="H127" s="14">
        <f>AY!I112</f>
        <v>0</v>
      </c>
      <c r="I127" s="14">
        <f>AY!J112</f>
        <v>0</v>
      </c>
      <c r="J127" s="14">
        <f>AY!K112</f>
        <v>0</v>
      </c>
      <c r="K127" s="14">
        <f>AY!L112</f>
        <v>0</v>
      </c>
      <c r="L127" s="14">
        <f>AY!M112</f>
        <v>0</v>
      </c>
      <c r="M127" s="14">
        <f>AY!N112</f>
        <v>0</v>
      </c>
      <c r="N127" s="14">
        <f>AY!O112</f>
        <v>0</v>
      </c>
      <c r="O127" s="14">
        <f>AY!P112</f>
        <v>0</v>
      </c>
      <c r="P127" s="14">
        <f>AY!Q112</f>
        <v>0</v>
      </c>
      <c r="Q127" s="14">
        <f>AY!R112</f>
        <v>0</v>
      </c>
      <c r="R127" s="14">
        <f>AY!S112</f>
        <v>0</v>
      </c>
      <c r="S127" s="14">
        <f>AY!T112</f>
        <v>0</v>
      </c>
      <c r="T127" s="14">
        <f>AY!U112</f>
        <v>0</v>
      </c>
      <c r="U127" s="14">
        <f>AY!V112</f>
        <v>0</v>
      </c>
      <c r="V127" s="14">
        <f>AY!W112</f>
        <v>0</v>
      </c>
      <c r="W127" s="14">
        <f>AY!X112</f>
        <v>0</v>
      </c>
      <c r="X127" s="15">
        <f>AY!Y112</f>
        <v>0</v>
      </c>
      <c r="Y127" s="15">
        <f>AY!Z112</f>
        <v>0</v>
      </c>
      <c r="Z127" s="15">
        <f>AY!AA112</f>
        <v>0</v>
      </c>
      <c r="AA127" s="15">
        <f>AY!AB112</f>
        <v>0</v>
      </c>
      <c r="AB127" s="15">
        <f>AY!AC112</f>
        <v>0</v>
      </c>
      <c r="AC127" s="15">
        <f>AY!AD112</f>
        <v>0</v>
      </c>
      <c r="AD127" s="15">
        <v>0</v>
      </c>
      <c r="AE127" s="15">
        <f>AY!AF112</f>
        <v>0</v>
      </c>
      <c r="AF127" s="15">
        <f>AY!AG112</f>
        <v>0</v>
      </c>
      <c r="AG127" s="15">
        <v>0</v>
      </c>
      <c r="AH127" s="15">
        <f>AY!AI112</f>
        <v>0</v>
      </c>
      <c r="AI127" s="36">
        <f t="shared" si="79"/>
        <v>0</v>
      </c>
      <c r="AK127" s="8"/>
    </row>
    <row r="128" spans="1:37" s="9" customFormat="1" ht="12.75" customHeight="1" x14ac:dyDescent="0.2">
      <c r="A128" s="175" t="s">
        <v>20</v>
      </c>
      <c r="B128" s="103" t="s">
        <v>0</v>
      </c>
      <c r="C128" s="12">
        <f>MG!D111</f>
        <v>0</v>
      </c>
      <c r="D128" s="12">
        <f>MG!E111</f>
        <v>0</v>
      </c>
      <c r="E128" s="12">
        <f>MG!F111</f>
        <v>0</v>
      </c>
      <c r="F128" s="12">
        <f>MG!G111</f>
        <v>0</v>
      </c>
      <c r="G128" s="12">
        <f>MG!H111</f>
        <v>0</v>
      </c>
      <c r="H128" s="12">
        <f>MG!I111</f>
        <v>0</v>
      </c>
      <c r="I128" s="12">
        <f>MG!J111</f>
        <v>0</v>
      </c>
      <c r="J128" s="12">
        <f>MG!K111</f>
        <v>0</v>
      </c>
      <c r="K128" s="12">
        <f>MG!L111</f>
        <v>0</v>
      </c>
      <c r="L128" s="12">
        <f>MG!M111</f>
        <v>0</v>
      </c>
      <c r="M128" s="12">
        <f>MG!N111</f>
        <v>0</v>
      </c>
      <c r="N128" s="12">
        <f>MG!O111</f>
        <v>0</v>
      </c>
      <c r="O128" s="12">
        <f>MG!P111</f>
        <v>0</v>
      </c>
      <c r="P128" s="12">
        <f>MG!Q111</f>
        <v>0</v>
      </c>
      <c r="Q128" s="12">
        <f>MG!R111</f>
        <v>0</v>
      </c>
      <c r="R128" s="12">
        <f>MG!S111</f>
        <v>0</v>
      </c>
      <c r="S128" s="12">
        <f>MG!T111</f>
        <v>0</v>
      </c>
      <c r="T128" s="12">
        <f>MG!U111</f>
        <v>0</v>
      </c>
      <c r="U128" s="12">
        <f>MG!V111</f>
        <v>0</v>
      </c>
      <c r="V128" s="12">
        <f>MG!W111</f>
        <v>0</v>
      </c>
      <c r="W128" s="12">
        <f>MG!X111</f>
        <v>0</v>
      </c>
      <c r="X128" s="13">
        <f>MG!Y111</f>
        <v>0</v>
      </c>
      <c r="Y128" s="13">
        <f>MG!Z111</f>
        <v>0</v>
      </c>
      <c r="Z128" s="13">
        <f>MG!AA111</f>
        <v>0</v>
      </c>
      <c r="AA128" s="13">
        <f>MG!AB111</f>
        <v>0</v>
      </c>
      <c r="AB128" s="13">
        <f>MG!AC111</f>
        <v>0</v>
      </c>
      <c r="AC128" s="13">
        <f>MG!AD111</f>
        <v>0</v>
      </c>
      <c r="AD128" s="13">
        <v>0</v>
      </c>
      <c r="AE128" s="13">
        <f>MG!AF111</f>
        <v>0</v>
      </c>
      <c r="AF128" s="13">
        <f>MG!AG111</f>
        <v>0</v>
      </c>
      <c r="AG128" s="13">
        <v>0</v>
      </c>
      <c r="AH128" s="13">
        <f>MG!AI111</f>
        <v>0</v>
      </c>
      <c r="AI128" s="37">
        <f t="shared" si="79"/>
        <v>0</v>
      </c>
      <c r="AK128" s="8"/>
    </row>
    <row r="129" spans="1:37" s="9" customFormat="1" ht="12.75" customHeight="1" thickBot="1" x14ac:dyDescent="0.25">
      <c r="A129" s="176"/>
      <c r="B129" s="105" t="s">
        <v>3</v>
      </c>
      <c r="C129" s="21">
        <f>MG!D112</f>
        <v>0</v>
      </c>
      <c r="D129" s="21">
        <f>MG!E112</f>
        <v>0</v>
      </c>
      <c r="E129" s="21">
        <f>MG!F112</f>
        <v>0</v>
      </c>
      <c r="F129" s="21">
        <f>MG!G112</f>
        <v>0</v>
      </c>
      <c r="G129" s="21">
        <f>MG!H112</f>
        <v>0</v>
      </c>
      <c r="H129" s="21">
        <f>MG!I112</f>
        <v>0</v>
      </c>
      <c r="I129" s="21">
        <f>MG!J112</f>
        <v>0</v>
      </c>
      <c r="J129" s="21">
        <f>MG!K112</f>
        <v>0</v>
      </c>
      <c r="K129" s="21">
        <f>MG!L112</f>
        <v>0</v>
      </c>
      <c r="L129" s="21">
        <f>MG!M112</f>
        <v>0</v>
      </c>
      <c r="M129" s="21">
        <f>MG!N112</f>
        <v>0</v>
      </c>
      <c r="N129" s="21">
        <f>MG!O112</f>
        <v>0</v>
      </c>
      <c r="O129" s="21">
        <f>MG!P112</f>
        <v>0</v>
      </c>
      <c r="P129" s="21">
        <f>MG!Q112</f>
        <v>0</v>
      </c>
      <c r="Q129" s="21">
        <f>MG!R112</f>
        <v>0</v>
      </c>
      <c r="R129" s="21">
        <f>MG!S112</f>
        <v>0</v>
      </c>
      <c r="S129" s="21">
        <f>MG!T112</f>
        <v>0</v>
      </c>
      <c r="T129" s="21">
        <f>MG!U112</f>
        <v>0</v>
      </c>
      <c r="U129" s="21">
        <f>MG!V112</f>
        <v>0</v>
      </c>
      <c r="V129" s="21">
        <f>MG!W112</f>
        <v>0</v>
      </c>
      <c r="W129" s="21">
        <f>MG!X112</f>
        <v>0</v>
      </c>
      <c r="X129" s="22">
        <f>MG!Y112</f>
        <v>0</v>
      </c>
      <c r="Y129" s="22">
        <f>MG!Z112</f>
        <v>0</v>
      </c>
      <c r="Z129" s="22">
        <f>MG!AA112</f>
        <v>0</v>
      </c>
      <c r="AA129" s="22">
        <f>MG!AB112</f>
        <v>0</v>
      </c>
      <c r="AB129" s="22">
        <f>MG!AC112</f>
        <v>0</v>
      </c>
      <c r="AC129" s="22">
        <f>MG!AD112</f>
        <v>0</v>
      </c>
      <c r="AD129" s="22">
        <v>0</v>
      </c>
      <c r="AE129" s="22">
        <f>MG!AF112</f>
        <v>0</v>
      </c>
      <c r="AF129" s="22">
        <f>MG!AG112</f>
        <v>0</v>
      </c>
      <c r="AG129" s="22">
        <v>0</v>
      </c>
      <c r="AH129" s="22">
        <f>MG!AI112</f>
        <v>0</v>
      </c>
      <c r="AI129" s="38">
        <f t="shared" si="79"/>
        <v>0</v>
      </c>
      <c r="AK129" s="8"/>
    </row>
    <row r="130" spans="1:37" ht="12.75" customHeight="1" x14ac:dyDescent="0.2">
      <c r="A130" s="26" t="str">
        <f>A44</f>
        <v>FUENTE: reporte mensual Metas Subsidios Asignados DPH a DIFIN</v>
      </c>
    </row>
    <row r="131" spans="1:37" ht="12.75" customHeight="1" x14ac:dyDescent="0.2">
      <c r="A131" s="26" t="str">
        <f>A45</f>
        <v>Publicado el 10-08-2021</v>
      </c>
    </row>
  </sheetData>
  <sheetProtection sheet="1" objects="1" scenarios="1"/>
  <mergeCells count="60">
    <mergeCell ref="A7:B8"/>
    <mergeCell ref="A50:B51"/>
    <mergeCell ref="AI50:AI51"/>
    <mergeCell ref="A9:A10"/>
    <mergeCell ref="A12:A13"/>
    <mergeCell ref="A14:A15"/>
    <mergeCell ref="A16:A17"/>
    <mergeCell ref="A18:A19"/>
    <mergeCell ref="A20:A21"/>
    <mergeCell ref="A22:A23"/>
    <mergeCell ref="A24:A25"/>
    <mergeCell ref="C7:AH7"/>
    <mergeCell ref="C50:AH50"/>
    <mergeCell ref="C93:AH93"/>
    <mergeCell ref="AI93:AI94"/>
    <mergeCell ref="AI7:AI8"/>
    <mergeCell ref="A26:A27"/>
    <mergeCell ref="A28:A29"/>
    <mergeCell ref="A32:A33"/>
    <mergeCell ref="A34:A35"/>
    <mergeCell ref="A36:A37"/>
    <mergeCell ref="A30:A31"/>
    <mergeCell ref="A38:A39"/>
    <mergeCell ref="A40:A41"/>
    <mergeCell ref="A42:A43"/>
    <mergeCell ref="A52:A53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5:A76"/>
    <mergeCell ref="A77:A78"/>
    <mergeCell ref="A73:A74"/>
    <mergeCell ref="A100:A101"/>
    <mergeCell ref="A79:A80"/>
    <mergeCell ref="A81:A82"/>
    <mergeCell ref="A83:A84"/>
    <mergeCell ref="A102:A103"/>
    <mergeCell ref="A85:A86"/>
    <mergeCell ref="A95:A96"/>
    <mergeCell ref="A98:A99"/>
    <mergeCell ref="A93:B94"/>
    <mergeCell ref="A128:A129"/>
    <mergeCell ref="A120:A121"/>
    <mergeCell ref="A118:A119"/>
    <mergeCell ref="A114:A115"/>
    <mergeCell ref="A104:A105"/>
    <mergeCell ref="A106:A107"/>
    <mergeCell ref="A108:A109"/>
    <mergeCell ref="A126:A127"/>
    <mergeCell ref="A110:A111"/>
    <mergeCell ref="A122:A123"/>
    <mergeCell ref="A124:A125"/>
    <mergeCell ref="A112:A113"/>
    <mergeCell ref="A116:A117"/>
  </mergeCells>
  <phoneticPr fontId="4" type="noConversion"/>
  <printOptions horizontalCentered="1" verticalCentered="1"/>
  <pageMargins left="0" right="0.39370078740157483" top="0.19685039370078741" bottom="0.1968503937007874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I9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1604</v>
      </c>
      <c r="W9" s="62">
        <f t="shared" si="0"/>
        <v>2015</v>
      </c>
      <c r="X9" s="62">
        <f t="shared" si="0"/>
        <v>1698</v>
      </c>
      <c r="Y9" s="62">
        <f t="shared" si="0"/>
        <v>1792</v>
      </c>
      <c r="Z9" s="62">
        <f t="shared" si="0"/>
        <v>1393</v>
      </c>
      <c r="AA9" s="62">
        <f t="shared" si="0"/>
        <v>1948</v>
      </c>
      <c r="AB9" s="62">
        <f t="shared" si="0"/>
        <v>2967</v>
      </c>
      <c r="AC9" s="62">
        <f t="shared" si="0"/>
        <v>2966</v>
      </c>
      <c r="AD9" s="62">
        <f t="shared" si="0"/>
        <v>2833</v>
      </c>
      <c r="AE9" s="62">
        <f t="shared" si="0"/>
        <v>3468</v>
      </c>
      <c r="AF9" s="62">
        <f t="shared" si="0"/>
        <v>2724</v>
      </c>
      <c r="AG9" s="62">
        <f t="shared" ref="AG9:AH9" si="1">AG12+AG14+AG16+AG18+AG20+AG22+AG24+AG26+AG28+AG30+AG32+AG34+AG36+AG38+AG40+AG42+AG44+AG46+AG48+AG50</f>
        <v>3149</v>
      </c>
      <c r="AH9" s="62">
        <f t="shared" si="1"/>
        <v>4248</v>
      </c>
      <c r="AI9" s="62">
        <f t="shared" si="0"/>
        <v>1177</v>
      </c>
      <c r="AJ9" s="41">
        <f>SUM(D9:AI9)</f>
        <v>33982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ref="E10:AI10" si="2">E13+E15+E17+E19+E21+E23+E25+E27+E29+E31+E33+E35+E37+E39+E41+E43+E45+E47+E49+E51</f>
        <v>0</v>
      </c>
      <c r="F10" s="63">
        <f t="shared" si="2"/>
        <v>0</v>
      </c>
      <c r="G10" s="63">
        <f t="shared" si="2"/>
        <v>0</v>
      </c>
      <c r="H10" s="63">
        <f t="shared" si="2"/>
        <v>0</v>
      </c>
      <c r="I10" s="63">
        <f t="shared" si="2"/>
        <v>0</v>
      </c>
      <c r="J10" s="63">
        <f t="shared" si="2"/>
        <v>0</v>
      </c>
      <c r="K10" s="63">
        <f t="shared" si="2"/>
        <v>0</v>
      </c>
      <c r="L10" s="63">
        <f t="shared" si="2"/>
        <v>0</v>
      </c>
      <c r="M10" s="63">
        <f t="shared" si="2"/>
        <v>0</v>
      </c>
      <c r="N10" s="63">
        <f t="shared" si="2"/>
        <v>0</v>
      </c>
      <c r="O10" s="63">
        <f t="shared" si="2"/>
        <v>0</v>
      </c>
      <c r="P10" s="63">
        <f t="shared" si="2"/>
        <v>0</v>
      </c>
      <c r="Q10" s="63">
        <f t="shared" si="2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587366.5</v>
      </c>
      <c r="W10" s="63">
        <f t="shared" si="2"/>
        <v>620098.34</v>
      </c>
      <c r="X10" s="63">
        <f t="shared" si="2"/>
        <v>857454.3</v>
      </c>
      <c r="Y10" s="63">
        <f t="shared" si="2"/>
        <v>501289</v>
      </c>
      <c r="Z10" s="63">
        <f t="shared" si="2"/>
        <v>444361.26909999998</v>
      </c>
      <c r="AA10" s="63">
        <f t="shared" si="2"/>
        <v>404006.76</v>
      </c>
      <c r="AB10" s="63">
        <f t="shared" si="2"/>
        <v>1319806.584</v>
      </c>
      <c r="AC10" s="63">
        <f t="shared" si="2"/>
        <v>1138498.9226000002</v>
      </c>
      <c r="AD10" s="63">
        <f t="shared" si="2"/>
        <v>1608257.4450000001</v>
      </c>
      <c r="AE10" s="63">
        <f t="shared" si="2"/>
        <v>1936804.8900000001</v>
      </c>
      <c r="AF10" s="63">
        <f t="shared" si="2"/>
        <v>1542697.0526000003</v>
      </c>
      <c r="AG10" s="63">
        <f t="shared" ref="AG10:AH10" si="3">AG13+AG15+AG17+AG19+AG21+AG23+AG25+AG27+AG29+AG31+AG33+AG35+AG37+AG39+AG41+AG43+AG45+AG47+AG49+AG51</f>
        <v>2242187.855</v>
      </c>
      <c r="AH10" s="63">
        <f t="shared" si="3"/>
        <v>2137546.446</v>
      </c>
      <c r="AI10" s="63">
        <f t="shared" si="2"/>
        <v>1178614.6339961768</v>
      </c>
      <c r="AJ10" s="43">
        <f>SUM(D10:AI10)</f>
        <v>16518989.998296179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4">D63+D114</f>
        <v>0</v>
      </c>
      <c r="E12" s="71">
        <f t="shared" si="4"/>
        <v>0</v>
      </c>
      <c r="F12" s="71">
        <f t="shared" si="4"/>
        <v>0</v>
      </c>
      <c r="G12" s="71">
        <f t="shared" si="4"/>
        <v>0</v>
      </c>
      <c r="H12" s="71">
        <f t="shared" si="4"/>
        <v>0</v>
      </c>
      <c r="I12" s="71">
        <f t="shared" si="4"/>
        <v>0</v>
      </c>
      <c r="J12" s="71">
        <f t="shared" si="4"/>
        <v>0</v>
      </c>
      <c r="K12" s="71">
        <f t="shared" si="4"/>
        <v>0</v>
      </c>
      <c r="L12" s="71">
        <f t="shared" si="4"/>
        <v>0</v>
      </c>
      <c r="M12" s="71">
        <f t="shared" si="4"/>
        <v>0</v>
      </c>
      <c r="N12" s="71">
        <f t="shared" si="4"/>
        <v>0</v>
      </c>
      <c r="O12" s="71">
        <f t="shared" si="4"/>
        <v>0</v>
      </c>
      <c r="P12" s="71">
        <f t="shared" si="4"/>
        <v>0</v>
      </c>
      <c r="Q12" s="71">
        <f t="shared" si="4"/>
        <v>0</v>
      </c>
      <c r="R12" s="71">
        <f t="shared" si="4"/>
        <v>0</v>
      </c>
      <c r="S12" s="71">
        <f t="shared" si="4"/>
        <v>0</v>
      </c>
      <c r="T12" s="71">
        <f t="shared" si="4"/>
        <v>0</v>
      </c>
      <c r="U12" s="71">
        <f t="shared" si="4"/>
        <v>0</v>
      </c>
      <c r="V12" s="71">
        <f t="shared" si="4"/>
        <v>0</v>
      </c>
      <c r="W12" s="71">
        <f t="shared" si="4"/>
        <v>0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>
        <f t="shared" si="4"/>
        <v>0</v>
      </c>
      <c r="AD12" s="18">
        <f t="shared" si="4"/>
        <v>0</v>
      </c>
      <c r="AE12" s="18">
        <f t="shared" si="4"/>
        <v>0</v>
      </c>
      <c r="AF12" s="18">
        <f t="shared" si="4"/>
        <v>0</v>
      </c>
      <c r="AG12" s="18">
        <f t="shared" ref="AG12:AH12" si="5">AG63+AG114</f>
        <v>0</v>
      </c>
      <c r="AH12" s="18">
        <f t="shared" si="5"/>
        <v>0</v>
      </c>
      <c r="AI12" s="18">
        <f t="shared" si="4"/>
        <v>0</v>
      </c>
      <c r="AJ12" s="23">
        <f t="shared" ref="AJ12:AJ51" si="6">SUM(D12:AI12)</f>
        <v>0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7">D64+D115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2">
        <f t="shared" si="7"/>
        <v>0</v>
      </c>
      <c r="K13" s="72">
        <f t="shared" si="7"/>
        <v>0</v>
      </c>
      <c r="L13" s="72">
        <f t="shared" si="7"/>
        <v>0</v>
      </c>
      <c r="M13" s="72">
        <f t="shared" si="7"/>
        <v>0</v>
      </c>
      <c r="N13" s="72">
        <f t="shared" si="7"/>
        <v>0</v>
      </c>
      <c r="O13" s="72">
        <f t="shared" si="7"/>
        <v>0</v>
      </c>
      <c r="P13" s="72">
        <f t="shared" si="7"/>
        <v>0</v>
      </c>
      <c r="Q13" s="72">
        <f t="shared" si="7"/>
        <v>0</v>
      </c>
      <c r="R13" s="72">
        <f t="shared" si="7"/>
        <v>0</v>
      </c>
      <c r="S13" s="72">
        <f t="shared" si="7"/>
        <v>0</v>
      </c>
      <c r="T13" s="72">
        <f t="shared" si="7"/>
        <v>0</v>
      </c>
      <c r="U13" s="72">
        <f t="shared" si="7"/>
        <v>0</v>
      </c>
      <c r="V13" s="72">
        <f t="shared" si="7"/>
        <v>0</v>
      </c>
      <c r="W13" s="72">
        <f t="shared" si="7"/>
        <v>0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si="7"/>
        <v>0</v>
      </c>
      <c r="AJ13" s="24">
        <f t="shared" si="6"/>
        <v>0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9">D65+D116</f>
        <v>0</v>
      </c>
      <c r="E14" s="71">
        <f t="shared" si="9"/>
        <v>0</v>
      </c>
      <c r="F14" s="71">
        <f t="shared" si="9"/>
        <v>0</v>
      </c>
      <c r="G14" s="71">
        <f t="shared" si="9"/>
        <v>0</v>
      </c>
      <c r="H14" s="71">
        <f t="shared" si="9"/>
        <v>0</v>
      </c>
      <c r="I14" s="71">
        <f t="shared" si="9"/>
        <v>0</v>
      </c>
      <c r="J14" s="71">
        <f t="shared" si="9"/>
        <v>0</v>
      </c>
      <c r="K14" s="71">
        <f t="shared" si="9"/>
        <v>0</v>
      </c>
      <c r="L14" s="71">
        <f t="shared" si="9"/>
        <v>0</v>
      </c>
      <c r="M14" s="71">
        <f t="shared" si="9"/>
        <v>0</v>
      </c>
      <c r="N14" s="71">
        <f t="shared" si="9"/>
        <v>0</v>
      </c>
      <c r="O14" s="71">
        <f t="shared" si="9"/>
        <v>0</v>
      </c>
      <c r="P14" s="71">
        <f t="shared" si="9"/>
        <v>0</v>
      </c>
      <c r="Q14" s="71">
        <f t="shared" si="9"/>
        <v>0</v>
      </c>
      <c r="R14" s="71">
        <f t="shared" si="9"/>
        <v>0</v>
      </c>
      <c r="S14" s="71">
        <f t="shared" si="9"/>
        <v>0</v>
      </c>
      <c r="T14" s="71">
        <f t="shared" si="9"/>
        <v>0</v>
      </c>
      <c r="U14" s="71">
        <f t="shared" si="9"/>
        <v>0</v>
      </c>
      <c r="V14" s="71">
        <f t="shared" si="9"/>
        <v>0</v>
      </c>
      <c r="W14" s="71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0</v>
      </c>
      <c r="AA14" s="18">
        <f t="shared" si="9"/>
        <v>0</v>
      </c>
      <c r="AB14" s="18">
        <f t="shared" si="9"/>
        <v>0</v>
      </c>
      <c r="AC14" s="18">
        <f t="shared" si="9"/>
        <v>0</v>
      </c>
      <c r="AD14" s="18">
        <f t="shared" si="9"/>
        <v>0</v>
      </c>
      <c r="AE14" s="18">
        <f t="shared" si="9"/>
        <v>0</v>
      </c>
      <c r="AF14" s="18">
        <f t="shared" si="9"/>
        <v>0</v>
      </c>
      <c r="AG14" s="18">
        <f t="shared" ref="AG14:AH14" si="10">AG65+AG116</f>
        <v>0</v>
      </c>
      <c r="AH14" s="18">
        <f t="shared" si="10"/>
        <v>0</v>
      </c>
      <c r="AI14" s="18">
        <f t="shared" si="9"/>
        <v>0</v>
      </c>
      <c r="AJ14" s="23">
        <f t="shared" si="6"/>
        <v>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1">D66+D117</f>
        <v>0</v>
      </c>
      <c r="E15" s="72">
        <f t="shared" si="11"/>
        <v>0</v>
      </c>
      <c r="F15" s="72">
        <f t="shared" si="11"/>
        <v>0</v>
      </c>
      <c r="G15" s="72">
        <f t="shared" si="11"/>
        <v>0</v>
      </c>
      <c r="H15" s="72">
        <f t="shared" si="11"/>
        <v>0</v>
      </c>
      <c r="I15" s="72">
        <f t="shared" si="11"/>
        <v>0</v>
      </c>
      <c r="J15" s="72">
        <f t="shared" si="11"/>
        <v>0</v>
      </c>
      <c r="K15" s="72">
        <f t="shared" si="11"/>
        <v>0</v>
      </c>
      <c r="L15" s="72">
        <f t="shared" si="11"/>
        <v>0</v>
      </c>
      <c r="M15" s="72">
        <f t="shared" si="11"/>
        <v>0</v>
      </c>
      <c r="N15" s="72">
        <f t="shared" si="11"/>
        <v>0</v>
      </c>
      <c r="O15" s="72">
        <f t="shared" si="11"/>
        <v>0</v>
      </c>
      <c r="P15" s="72">
        <f t="shared" si="11"/>
        <v>0</v>
      </c>
      <c r="Q15" s="72">
        <f t="shared" si="11"/>
        <v>0</v>
      </c>
      <c r="R15" s="72">
        <f t="shared" si="11"/>
        <v>0</v>
      </c>
      <c r="S15" s="72">
        <f t="shared" si="11"/>
        <v>0</v>
      </c>
      <c r="T15" s="72">
        <f t="shared" si="11"/>
        <v>0</v>
      </c>
      <c r="U15" s="72">
        <f t="shared" si="11"/>
        <v>0</v>
      </c>
      <c r="V15" s="72">
        <f t="shared" si="11"/>
        <v>0</v>
      </c>
      <c r="W15" s="72">
        <f t="shared" si="11"/>
        <v>0</v>
      </c>
      <c r="X15" s="19">
        <f t="shared" si="11"/>
        <v>0</v>
      </c>
      <c r="Y15" s="19">
        <f t="shared" si="11"/>
        <v>0</v>
      </c>
      <c r="Z15" s="19">
        <f t="shared" si="11"/>
        <v>0</v>
      </c>
      <c r="AA15" s="19">
        <f t="shared" si="11"/>
        <v>0</v>
      </c>
      <c r="AB15" s="19">
        <f t="shared" si="11"/>
        <v>0</v>
      </c>
      <c r="AC15" s="19">
        <f t="shared" si="11"/>
        <v>0</v>
      </c>
      <c r="AD15" s="19">
        <f t="shared" si="11"/>
        <v>0</v>
      </c>
      <c r="AE15" s="19">
        <f t="shared" si="11"/>
        <v>0</v>
      </c>
      <c r="AF15" s="19">
        <f t="shared" si="11"/>
        <v>0</v>
      </c>
      <c r="AG15" s="19">
        <f t="shared" ref="AG15:AH15" si="12">AG66+AG117</f>
        <v>0</v>
      </c>
      <c r="AH15" s="19">
        <f t="shared" si="12"/>
        <v>0</v>
      </c>
      <c r="AI15" s="19">
        <f t="shared" si="11"/>
        <v>0</v>
      </c>
      <c r="AJ15" s="24">
        <f t="shared" si="6"/>
        <v>0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3">D67+D118</f>
        <v>0</v>
      </c>
      <c r="E16" s="71">
        <f t="shared" si="13"/>
        <v>0</v>
      </c>
      <c r="F16" s="71">
        <f t="shared" si="13"/>
        <v>0</v>
      </c>
      <c r="G16" s="71">
        <f t="shared" si="13"/>
        <v>0</v>
      </c>
      <c r="H16" s="71">
        <f t="shared" si="13"/>
        <v>0</v>
      </c>
      <c r="I16" s="71">
        <f t="shared" si="13"/>
        <v>0</v>
      </c>
      <c r="J16" s="71">
        <f t="shared" si="13"/>
        <v>0</v>
      </c>
      <c r="K16" s="71">
        <f t="shared" si="13"/>
        <v>0</v>
      </c>
      <c r="L16" s="71">
        <f t="shared" si="13"/>
        <v>0</v>
      </c>
      <c r="M16" s="71">
        <f t="shared" si="13"/>
        <v>0</v>
      </c>
      <c r="N16" s="71">
        <f t="shared" si="13"/>
        <v>0</v>
      </c>
      <c r="O16" s="71">
        <f t="shared" si="13"/>
        <v>0</v>
      </c>
      <c r="P16" s="71">
        <f t="shared" si="13"/>
        <v>0</v>
      </c>
      <c r="Q16" s="71">
        <f t="shared" si="13"/>
        <v>0</v>
      </c>
      <c r="R16" s="71">
        <f t="shared" si="13"/>
        <v>0</v>
      </c>
      <c r="S16" s="71">
        <f t="shared" si="13"/>
        <v>0</v>
      </c>
      <c r="T16" s="71">
        <f t="shared" si="13"/>
        <v>0</v>
      </c>
      <c r="U16" s="71">
        <f t="shared" si="13"/>
        <v>0</v>
      </c>
      <c r="V16" s="71">
        <f t="shared" si="13"/>
        <v>0</v>
      </c>
      <c r="W16" s="71">
        <f t="shared" si="13"/>
        <v>0</v>
      </c>
      <c r="X16" s="18">
        <f t="shared" si="13"/>
        <v>0</v>
      </c>
      <c r="Y16" s="18">
        <f t="shared" si="13"/>
        <v>0</v>
      </c>
      <c r="Z16" s="18">
        <f t="shared" si="13"/>
        <v>0</v>
      </c>
      <c r="AA16" s="18">
        <f t="shared" si="13"/>
        <v>0</v>
      </c>
      <c r="AB16" s="18">
        <f t="shared" si="13"/>
        <v>0</v>
      </c>
      <c r="AC16" s="18">
        <f t="shared" si="13"/>
        <v>0</v>
      </c>
      <c r="AD16" s="18">
        <f t="shared" si="13"/>
        <v>0</v>
      </c>
      <c r="AE16" s="18">
        <f t="shared" si="13"/>
        <v>0</v>
      </c>
      <c r="AF16" s="18">
        <f t="shared" si="13"/>
        <v>0</v>
      </c>
      <c r="AG16" s="18">
        <f t="shared" ref="AG16:AH16" si="14">AG67+AG118</f>
        <v>0</v>
      </c>
      <c r="AH16" s="18">
        <f t="shared" si="14"/>
        <v>0</v>
      </c>
      <c r="AI16" s="18">
        <f t="shared" si="13"/>
        <v>0</v>
      </c>
      <c r="AJ16" s="23">
        <f t="shared" si="6"/>
        <v>0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5">D68+D119</f>
        <v>0</v>
      </c>
      <c r="E17" s="72">
        <f t="shared" si="15"/>
        <v>0</v>
      </c>
      <c r="F17" s="72">
        <f t="shared" si="15"/>
        <v>0</v>
      </c>
      <c r="G17" s="72">
        <f t="shared" si="15"/>
        <v>0</v>
      </c>
      <c r="H17" s="72">
        <f t="shared" si="15"/>
        <v>0</v>
      </c>
      <c r="I17" s="72">
        <f t="shared" si="15"/>
        <v>0</v>
      </c>
      <c r="J17" s="72">
        <f t="shared" si="15"/>
        <v>0</v>
      </c>
      <c r="K17" s="72">
        <f t="shared" si="15"/>
        <v>0</v>
      </c>
      <c r="L17" s="72">
        <f t="shared" si="15"/>
        <v>0</v>
      </c>
      <c r="M17" s="72">
        <f t="shared" si="15"/>
        <v>0</v>
      </c>
      <c r="N17" s="72">
        <f t="shared" si="15"/>
        <v>0</v>
      </c>
      <c r="O17" s="72">
        <f t="shared" si="15"/>
        <v>0</v>
      </c>
      <c r="P17" s="72">
        <f t="shared" si="15"/>
        <v>0</v>
      </c>
      <c r="Q17" s="72">
        <f t="shared" si="15"/>
        <v>0</v>
      </c>
      <c r="R17" s="72">
        <f t="shared" si="15"/>
        <v>0</v>
      </c>
      <c r="S17" s="72">
        <f t="shared" si="15"/>
        <v>0</v>
      </c>
      <c r="T17" s="72">
        <f t="shared" si="15"/>
        <v>0</v>
      </c>
      <c r="U17" s="72">
        <f t="shared" si="15"/>
        <v>0</v>
      </c>
      <c r="V17" s="72">
        <f t="shared" si="15"/>
        <v>0</v>
      </c>
      <c r="W17" s="72">
        <f t="shared" si="15"/>
        <v>0</v>
      </c>
      <c r="X17" s="19">
        <f t="shared" si="15"/>
        <v>0</v>
      </c>
      <c r="Y17" s="19">
        <f t="shared" si="15"/>
        <v>0</v>
      </c>
      <c r="Z17" s="19">
        <f t="shared" si="15"/>
        <v>0</v>
      </c>
      <c r="AA17" s="19">
        <f t="shared" si="15"/>
        <v>0</v>
      </c>
      <c r="AB17" s="19">
        <f t="shared" si="15"/>
        <v>0</v>
      </c>
      <c r="AC17" s="19">
        <f t="shared" si="15"/>
        <v>0</v>
      </c>
      <c r="AD17" s="19">
        <f t="shared" si="15"/>
        <v>0</v>
      </c>
      <c r="AE17" s="19">
        <f t="shared" si="15"/>
        <v>0</v>
      </c>
      <c r="AF17" s="19">
        <f t="shared" si="15"/>
        <v>0</v>
      </c>
      <c r="AG17" s="19">
        <f t="shared" ref="AG17:AH17" si="16">AG68+AG119</f>
        <v>0</v>
      </c>
      <c r="AH17" s="19">
        <f t="shared" si="16"/>
        <v>0</v>
      </c>
      <c r="AI17" s="19">
        <f t="shared" si="15"/>
        <v>0</v>
      </c>
      <c r="AJ17" s="24">
        <f t="shared" si="6"/>
        <v>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7">D69+D120</f>
        <v>0</v>
      </c>
      <c r="E18" s="71">
        <f t="shared" si="17"/>
        <v>0</v>
      </c>
      <c r="F18" s="71">
        <f t="shared" si="17"/>
        <v>0</v>
      </c>
      <c r="G18" s="71">
        <f t="shared" si="17"/>
        <v>0</v>
      </c>
      <c r="H18" s="71">
        <f t="shared" si="17"/>
        <v>0</v>
      </c>
      <c r="I18" s="71">
        <f t="shared" si="17"/>
        <v>0</v>
      </c>
      <c r="J18" s="71">
        <f t="shared" si="17"/>
        <v>0</v>
      </c>
      <c r="K18" s="71">
        <f t="shared" si="17"/>
        <v>0</v>
      </c>
      <c r="L18" s="71">
        <f t="shared" si="17"/>
        <v>0</v>
      </c>
      <c r="M18" s="71">
        <f t="shared" si="17"/>
        <v>0</v>
      </c>
      <c r="N18" s="71">
        <f t="shared" si="17"/>
        <v>0</v>
      </c>
      <c r="O18" s="71">
        <f t="shared" si="17"/>
        <v>0</v>
      </c>
      <c r="P18" s="71">
        <f t="shared" si="17"/>
        <v>0</v>
      </c>
      <c r="Q18" s="71">
        <f t="shared" si="17"/>
        <v>0</v>
      </c>
      <c r="R18" s="71">
        <f t="shared" si="17"/>
        <v>0</v>
      </c>
      <c r="S18" s="71">
        <f t="shared" si="17"/>
        <v>0</v>
      </c>
      <c r="T18" s="71">
        <f t="shared" si="17"/>
        <v>0</v>
      </c>
      <c r="U18" s="71">
        <f t="shared" si="17"/>
        <v>0</v>
      </c>
      <c r="V18" s="71">
        <f t="shared" si="17"/>
        <v>1003</v>
      </c>
      <c r="W18" s="71">
        <f t="shared" si="17"/>
        <v>869</v>
      </c>
      <c r="X18" s="18">
        <f t="shared" si="17"/>
        <v>1365</v>
      </c>
      <c r="Y18" s="18">
        <f t="shared" si="17"/>
        <v>620</v>
      </c>
      <c r="Z18" s="18">
        <f t="shared" si="17"/>
        <v>0</v>
      </c>
      <c r="AA18" s="18">
        <f t="shared" si="17"/>
        <v>0</v>
      </c>
      <c r="AB18" s="18">
        <f t="shared" si="17"/>
        <v>0</v>
      </c>
      <c r="AC18" s="18">
        <f t="shared" si="17"/>
        <v>0</v>
      </c>
      <c r="AD18" s="18">
        <f t="shared" si="17"/>
        <v>0</v>
      </c>
      <c r="AE18" s="18">
        <f t="shared" si="17"/>
        <v>0</v>
      </c>
      <c r="AF18" s="18">
        <f t="shared" si="17"/>
        <v>0</v>
      </c>
      <c r="AG18" s="18">
        <f t="shared" ref="AG18:AH18" si="18">AG69+AG120</f>
        <v>0</v>
      </c>
      <c r="AH18" s="18">
        <f t="shared" si="18"/>
        <v>0</v>
      </c>
      <c r="AI18" s="18">
        <f t="shared" si="17"/>
        <v>0</v>
      </c>
      <c r="AJ18" s="23">
        <f t="shared" si="6"/>
        <v>3857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9">D70+D121</f>
        <v>0</v>
      </c>
      <c r="E19" s="72">
        <f t="shared" si="19"/>
        <v>0</v>
      </c>
      <c r="F19" s="72">
        <f t="shared" si="19"/>
        <v>0</v>
      </c>
      <c r="G19" s="72">
        <f t="shared" si="19"/>
        <v>0</v>
      </c>
      <c r="H19" s="72">
        <f t="shared" si="19"/>
        <v>0</v>
      </c>
      <c r="I19" s="72">
        <f t="shared" si="19"/>
        <v>0</v>
      </c>
      <c r="J19" s="72">
        <f t="shared" si="19"/>
        <v>0</v>
      </c>
      <c r="K19" s="72">
        <f t="shared" si="19"/>
        <v>0</v>
      </c>
      <c r="L19" s="72">
        <f t="shared" si="19"/>
        <v>0</v>
      </c>
      <c r="M19" s="72">
        <f t="shared" si="19"/>
        <v>0</v>
      </c>
      <c r="N19" s="72">
        <f t="shared" si="19"/>
        <v>0</v>
      </c>
      <c r="O19" s="72">
        <f t="shared" si="19"/>
        <v>0</v>
      </c>
      <c r="P19" s="72">
        <f t="shared" si="19"/>
        <v>0</v>
      </c>
      <c r="Q19" s="72">
        <f t="shared" si="19"/>
        <v>0</v>
      </c>
      <c r="R19" s="72">
        <f t="shared" si="19"/>
        <v>0</v>
      </c>
      <c r="S19" s="72">
        <f t="shared" si="19"/>
        <v>0</v>
      </c>
      <c r="T19" s="72">
        <f t="shared" si="19"/>
        <v>0</v>
      </c>
      <c r="U19" s="72">
        <f t="shared" si="19"/>
        <v>0</v>
      </c>
      <c r="V19" s="72">
        <f t="shared" si="19"/>
        <v>519449</v>
      </c>
      <c r="W19" s="72">
        <f t="shared" si="19"/>
        <v>469735</v>
      </c>
      <c r="X19" s="19">
        <f t="shared" si="19"/>
        <v>808719.3</v>
      </c>
      <c r="Y19" s="19">
        <f t="shared" si="19"/>
        <v>347490</v>
      </c>
      <c r="Z19" s="19">
        <f t="shared" si="19"/>
        <v>3658.2791000000002</v>
      </c>
      <c r="AA19" s="19">
        <f t="shared" si="19"/>
        <v>0</v>
      </c>
      <c r="AB19" s="19">
        <f t="shared" si="19"/>
        <v>0</v>
      </c>
      <c r="AC19" s="19">
        <f t="shared" si="19"/>
        <v>0</v>
      </c>
      <c r="AD19" s="19">
        <f t="shared" si="19"/>
        <v>0</v>
      </c>
      <c r="AE19" s="19">
        <f t="shared" si="19"/>
        <v>0</v>
      </c>
      <c r="AF19" s="19">
        <f t="shared" si="19"/>
        <v>0</v>
      </c>
      <c r="AG19" s="19">
        <f t="shared" ref="AG19:AH19" si="20">AG70+AG121</f>
        <v>0</v>
      </c>
      <c r="AH19" s="19">
        <f t="shared" si="20"/>
        <v>0</v>
      </c>
      <c r="AI19" s="19">
        <f t="shared" si="19"/>
        <v>0</v>
      </c>
      <c r="AJ19" s="24">
        <f t="shared" si="6"/>
        <v>2149051.5790999997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1">D71+D122</f>
        <v>0</v>
      </c>
      <c r="E20" s="71">
        <f t="shared" si="21"/>
        <v>0</v>
      </c>
      <c r="F20" s="71">
        <f t="shared" si="21"/>
        <v>0</v>
      </c>
      <c r="G20" s="71">
        <f t="shared" si="21"/>
        <v>0</v>
      </c>
      <c r="H20" s="71">
        <f t="shared" si="21"/>
        <v>0</v>
      </c>
      <c r="I20" s="71">
        <f t="shared" si="21"/>
        <v>0</v>
      </c>
      <c r="J20" s="71">
        <f t="shared" si="21"/>
        <v>0</v>
      </c>
      <c r="K20" s="71">
        <f t="shared" si="21"/>
        <v>0</v>
      </c>
      <c r="L20" s="71">
        <f t="shared" si="21"/>
        <v>0</v>
      </c>
      <c r="M20" s="71">
        <f t="shared" si="21"/>
        <v>0</v>
      </c>
      <c r="N20" s="71">
        <f t="shared" si="21"/>
        <v>0</v>
      </c>
      <c r="O20" s="71">
        <f t="shared" si="21"/>
        <v>0</v>
      </c>
      <c r="P20" s="71">
        <f t="shared" si="21"/>
        <v>0</v>
      </c>
      <c r="Q20" s="71">
        <f t="shared" si="21"/>
        <v>0</v>
      </c>
      <c r="R20" s="71">
        <f t="shared" si="21"/>
        <v>0</v>
      </c>
      <c r="S20" s="71">
        <f t="shared" si="21"/>
        <v>0</v>
      </c>
      <c r="T20" s="71">
        <f t="shared" si="21"/>
        <v>0</v>
      </c>
      <c r="U20" s="71">
        <f t="shared" si="21"/>
        <v>0</v>
      </c>
      <c r="V20" s="71">
        <f t="shared" si="21"/>
        <v>0</v>
      </c>
      <c r="W20" s="71">
        <f t="shared" si="21"/>
        <v>0</v>
      </c>
      <c r="X20" s="18">
        <f t="shared" si="21"/>
        <v>0</v>
      </c>
      <c r="Y20" s="18">
        <f t="shared" si="21"/>
        <v>0</v>
      </c>
      <c r="Z20" s="18">
        <f t="shared" si="21"/>
        <v>412</v>
      </c>
      <c r="AA20" s="18">
        <f t="shared" si="21"/>
        <v>259</v>
      </c>
      <c r="AB20" s="18">
        <f t="shared" si="21"/>
        <v>796</v>
      </c>
      <c r="AC20" s="18">
        <f t="shared" si="21"/>
        <v>289</v>
      </c>
      <c r="AD20" s="18">
        <f t="shared" si="21"/>
        <v>739</v>
      </c>
      <c r="AE20" s="18">
        <f t="shared" si="21"/>
        <v>896</v>
      </c>
      <c r="AF20" s="18">
        <f t="shared" si="21"/>
        <v>603</v>
      </c>
      <c r="AG20" s="18">
        <f t="shared" ref="AG20:AH20" si="22">AG71+AG122</f>
        <v>1148</v>
      </c>
      <c r="AH20" s="18">
        <f t="shared" si="22"/>
        <v>724</v>
      </c>
      <c r="AI20" s="18">
        <f t="shared" si="21"/>
        <v>662</v>
      </c>
      <c r="AJ20" s="23">
        <f t="shared" si="6"/>
        <v>6528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3">D72+D123</f>
        <v>0</v>
      </c>
      <c r="E21" s="72">
        <f t="shared" si="23"/>
        <v>0</v>
      </c>
      <c r="F21" s="72">
        <f t="shared" si="23"/>
        <v>0</v>
      </c>
      <c r="G21" s="72">
        <f t="shared" si="23"/>
        <v>0</v>
      </c>
      <c r="H21" s="72">
        <f t="shared" si="23"/>
        <v>0</v>
      </c>
      <c r="I21" s="72">
        <f t="shared" si="23"/>
        <v>0</v>
      </c>
      <c r="J21" s="72">
        <f t="shared" si="23"/>
        <v>0</v>
      </c>
      <c r="K21" s="72">
        <f t="shared" si="23"/>
        <v>0</v>
      </c>
      <c r="L21" s="72">
        <f t="shared" si="23"/>
        <v>0</v>
      </c>
      <c r="M21" s="72">
        <f t="shared" si="23"/>
        <v>0</v>
      </c>
      <c r="N21" s="72">
        <f t="shared" si="23"/>
        <v>0</v>
      </c>
      <c r="O21" s="72">
        <f t="shared" si="23"/>
        <v>0</v>
      </c>
      <c r="P21" s="72">
        <f t="shared" si="23"/>
        <v>0</v>
      </c>
      <c r="Q21" s="72">
        <f t="shared" si="23"/>
        <v>0</v>
      </c>
      <c r="R21" s="72">
        <f t="shared" si="23"/>
        <v>0</v>
      </c>
      <c r="S21" s="72">
        <f t="shared" si="23"/>
        <v>0</v>
      </c>
      <c r="T21" s="72">
        <f t="shared" si="23"/>
        <v>0</v>
      </c>
      <c r="U21" s="72">
        <f t="shared" si="23"/>
        <v>0</v>
      </c>
      <c r="V21" s="72">
        <f t="shared" si="23"/>
        <v>0</v>
      </c>
      <c r="W21" s="72">
        <f t="shared" si="23"/>
        <v>0</v>
      </c>
      <c r="X21" s="19">
        <f t="shared" si="23"/>
        <v>0</v>
      </c>
      <c r="Y21" s="19">
        <f t="shared" si="23"/>
        <v>0</v>
      </c>
      <c r="Z21" s="19">
        <f t="shared" si="23"/>
        <v>278315.49</v>
      </c>
      <c r="AA21" s="19">
        <f t="shared" si="23"/>
        <v>241893</v>
      </c>
      <c r="AB21" s="19">
        <f t="shared" si="23"/>
        <v>910953.64399999997</v>
      </c>
      <c r="AC21" s="19">
        <f t="shared" si="23"/>
        <v>625804.42260000005</v>
      </c>
      <c r="AD21" s="19">
        <f t="shared" si="23"/>
        <v>1113218.4350000001</v>
      </c>
      <c r="AE21" s="19">
        <f t="shared" si="23"/>
        <v>1340785.3900000001</v>
      </c>
      <c r="AF21" s="19">
        <f t="shared" si="23"/>
        <v>922905.25260000012</v>
      </c>
      <c r="AG21" s="19">
        <f t="shared" ref="AG21:AH21" si="24">AG72+AG123</f>
        <v>1668863.0349999999</v>
      </c>
      <c r="AH21" s="19">
        <f t="shared" si="24"/>
        <v>1271380.7960000001</v>
      </c>
      <c r="AI21" s="19">
        <f t="shared" si="23"/>
        <v>1100173.162</v>
      </c>
      <c r="AJ21" s="24">
        <f t="shared" si="6"/>
        <v>9474292.6272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5">D73+D124</f>
        <v>0</v>
      </c>
      <c r="E22" s="71">
        <f t="shared" si="25"/>
        <v>0</v>
      </c>
      <c r="F22" s="71">
        <f t="shared" si="25"/>
        <v>0</v>
      </c>
      <c r="G22" s="71">
        <f t="shared" si="25"/>
        <v>0</v>
      </c>
      <c r="H22" s="71">
        <f t="shared" si="25"/>
        <v>0</v>
      </c>
      <c r="I22" s="71">
        <f t="shared" si="25"/>
        <v>0</v>
      </c>
      <c r="J22" s="71">
        <f t="shared" si="25"/>
        <v>0</v>
      </c>
      <c r="K22" s="71">
        <f t="shared" si="25"/>
        <v>0</v>
      </c>
      <c r="L22" s="71">
        <f t="shared" si="25"/>
        <v>0</v>
      </c>
      <c r="M22" s="71">
        <f t="shared" si="25"/>
        <v>0</v>
      </c>
      <c r="N22" s="71">
        <f t="shared" si="25"/>
        <v>0</v>
      </c>
      <c r="O22" s="71">
        <f t="shared" si="25"/>
        <v>0</v>
      </c>
      <c r="P22" s="71">
        <f t="shared" si="25"/>
        <v>0</v>
      </c>
      <c r="Q22" s="71">
        <f t="shared" si="25"/>
        <v>0</v>
      </c>
      <c r="R22" s="71">
        <f t="shared" si="25"/>
        <v>0</v>
      </c>
      <c r="S22" s="71">
        <f t="shared" si="25"/>
        <v>0</v>
      </c>
      <c r="T22" s="71">
        <f t="shared" si="25"/>
        <v>0</v>
      </c>
      <c r="U22" s="71">
        <f t="shared" si="25"/>
        <v>0</v>
      </c>
      <c r="V22" s="71">
        <f t="shared" si="25"/>
        <v>0</v>
      </c>
      <c r="W22" s="71">
        <f t="shared" si="25"/>
        <v>0</v>
      </c>
      <c r="X22" s="18">
        <f t="shared" si="25"/>
        <v>0</v>
      </c>
      <c r="Y22" s="18">
        <f t="shared" si="25"/>
        <v>0</v>
      </c>
      <c r="Z22" s="18">
        <f t="shared" si="25"/>
        <v>0</v>
      </c>
      <c r="AA22" s="18">
        <f t="shared" si="25"/>
        <v>0</v>
      </c>
      <c r="AB22" s="18">
        <f t="shared" si="25"/>
        <v>0</v>
      </c>
      <c r="AC22" s="18">
        <f t="shared" si="25"/>
        <v>0</v>
      </c>
      <c r="AD22" s="18">
        <f t="shared" si="25"/>
        <v>0</v>
      </c>
      <c r="AE22" s="18">
        <f t="shared" si="25"/>
        <v>0</v>
      </c>
      <c r="AF22" s="18">
        <f t="shared" si="25"/>
        <v>0</v>
      </c>
      <c r="AG22" s="18">
        <f t="shared" ref="AG22:AH22" si="26">AG73+AG124</f>
        <v>34</v>
      </c>
      <c r="AH22" s="18">
        <f t="shared" si="26"/>
        <v>0</v>
      </c>
      <c r="AI22" s="18">
        <f t="shared" si="25"/>
        <v>0</v>
      </c>
      <c r="AJ22" s="23">
        <f t="shared" si="6"/>
        <v>34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7">D74+D125</f>
        <v>0</v>
      </c>
      <c r="E23" s="72">
        <f t="shared" si="27"/>
        <v>0</v>
      </c>
      <c r="F23" s="72">
        <f t="shared" si="27"/>
        <v>0</v>
      </c>
      <c r="G23" s="72">
        <f t="shared" si="27"/>
        <v>0</v>
      </c>
      <c r="H23" s="72">
        <f t="shared" si="27"/>
        <v>0</v>
      </c>
      <c r="I23" s="72">
        <f t="shared" si="27"/>
        <v>0</v>
      </c>
      <c r="J23" s="72">
        <f t="shared" si="27"/>
        <v>0</v>
      </c>
      <c r="K23" s="72">
        <f t="shared" si="27"/>
        <v>0</v>
      </c>
      <c r="L23" s="72">
        <f t="shared" si="27"/>
        <v>0</v>
      </c>
      <c r="M23" s="72">
        <f t="shared" si="27"/>
        <v>0</v>
      </c>
      <c r="N23" s="72">
        <f t="shared" si="27"/>
        <v>0</v>
      </c>
      <c r="O23" s="72">
        <f t="shared" si="27"/>
        <v>0</v>
      </c>
      <c r="P23" s="72">
        <f t="shared" si="27"/>
        <v>0</v>
      </c>
      <c r="Q23" s="72">
        <f t="shared" si="27"/>
        <v>0</v>
      </c>
      <c r="R23" s="72">
        <f t="shared" si="27"/>
        <v>0</v>
      </c>
      <c r="S23" s="72">
        <f t="shared" si="27"/>
        <v>0</v>
      </c>
      <c r="T23" s="72">
        <f t="shared" si="27"/>
        <v>0</v>
      </c>
      <c r="U23" s="72">
        <f t="shared" si="27"/>
        <v>0</v>
      </c>
      <c r="V23" s="72">
        <f t="shared" si="27"/>
        <v>0</v>
      </c>
      <c r="W23" s="72">
        <f t="shared" si="27"/>
        <v>0</v>
      </c>
      <c r="X23" s="19">
        <f t="shared" si="27"/>
        <v>0</v>
      </c>
      <c r="Y23" s="19">
        <f t="shared" si="27"/>
        <v>0</v>
      </c>
      <c r="Z23" s="19">
        <f t="shared" si="27"/>
        <v>0</v>
      </c>
      <c r="AA23" s="19">
        <f t="shared" si="27"/>
        <v>0</v>
      </c>
      <c r="AB23" s="19">
        <f t="shared" si="27"/>
        <v>0</v>
      </c>
      <c r="AC23" s="19">
        <f t="shared" si="27"/>
        <v>0</v>
      </c>
      <c r="AD23" s="19">
        <f t="shared" si="27"/>
        <v>0</v>
      </c>
      <c r="AE23" s="19">
        <f t="shared" si="27"/>
        <v>0</v>
      </c>
      <c r="AF23" s="19">
        <f t="shared" si="27"/>
        <v>0</v>
      </c>
      <c r="AG23" s="19">
        <f t="shared" ref="AG23:AH23" si="28">AG74+AG125</f>
        <v>27500.32</v>
      </c>
      <c r="AH23" s="19">
        <f t="shared" si="28"/>
        <v>0</v>
      </c>
      <c r="AI23" s="19">
        <f t="shared" si="27"/>
        <v>0</v>
      </c>
      <c r="AJ23" s="24">
        <f t="shared" si="6"/>
        <v>27500.32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9">D75+D126</f>
        <v>0</v>
      </c>
      <c r="E24" s="71">
        <f t="shared" si="29"/>
        <v>0</v>
      </c>
      <c r="F24" s="71">
        <f t="shared" si="29"/>
        <v>0</v>
      </c>
      <c r="G24" s="71">
        <f t="shared" si="29"/>
        <v>0</v>
      </c>
      <c r="H24" s="71">
        <f t="shared" si="29"/>
        <v>0</v>
      </c>
      <c r="I24" s="71">
        <f t="shared" si="29"/>
        <v>0</v>
      </c>
      <c r="J24" s="71">
        <f t="shared" si="29"/>
        <v>0</v>
      </c>
      <c r="K24" s="71">
        <f t="shared" si="29"/>
        <v>0</v>
      </c>
      <c r="L24" s="71">
        <f t="shared" si="29"/>
        <v>0</v>
      </c>
      <c r="M24" s="71">
        <f t="shared" si="29"/>
        <v>0</v>
      </c>
      <c r="N24" s="71">
        <f t="shared" si="29"/>
        <v>0</v>
      </c>
      <c r="O24" s="71">
        <f t="shared" si="29"/>
        <v>0</v>
      </c>
      <c r="P24" s="71">
        <f t="shared" si="29"/>
        <v>0</v>
      </c>
      <c r="Q24" s="71">
        <f t="shared" si="29"/>
        <v>0</v>
      </c>
      <c r="R24" s="71">
        <f t="shared" si="29"/>
        <v>0</v>
      </c>
      <c r="S24" s="71">
        <f t="shared" si="29"/>
        <v>0</v>
      </c>
      <c r="T24" s="71">
        <f t="shared" si="29"/>
        <v>0</v>
      </c>
      <c r="U24" s="71">
        <f t="shared" si="29"/>
        <v>0</v>
      </c>
      <c r="V24" s="71">
        <f t="shared" si="29"/>
        <v>0</v>
      </c>
      <c r="W24" s="71">
        <f t="shared" si="29"/>
        <v>0</v>
      </c>
      <c r="X24" s="18">
        <f t="shared" si="29"/>
        <v>0</v>
      </c>
      <c r="Y24" s="18">
        <f t="shared" si="29"/>
        <v>0</v>
      </c>
      <c r="Z24" s="18">
        <f t="shared" si="29"/>
        <v>0</v>
      </c>
      <c r="AA24" s="18">
        <f t="shared" si="29"/>
        <v>0</v>
      </c>
      <c r="AB24" s="18">
        <f t="shared" si="29"/>
        <v>0</v>
      </c>
      <c r="AC24" s="18">
        <f t="shared" si="29"/>
        <v>0</v>
      </c>
      <c r="AD24" s="18">
        <f t="shared" si="29"/>
        <v>0</v>
      </c>
      <c r="AE24" s="18">
        <f t="shared" si="29"/>
        <v>0</v>
      </c>
      <c r="AF24" s="18">
        <f t="shared" si="29"/>
        <v>0</v>
      </c>
      <c r="AG24" s="18">
        <f t="shared" ref="AG24:AH24" si="30">AG75+AG126</f>
        <v>0</v>
      </c>
      <c r="AH24" s="18">
        <f t="shared" si="30"/>
        <v>0</v>
      </c>
      <c r="AI24" s="18">
        <f t="shared" si="29"/>
        <v>0</v>
      </c>
      <c r="AJ24" s="23">
        <f t="shared" si="6"/>
        <v>0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1">D76+D127</f>
        <v>0</v>
      </c>
      <c r="E25" s="72">
        <f t="shared" si="31"/>
        <v>0</v>
      </c>
      <c r="F25" s="72">
        <f t="shared" si="31"/>
        <v>0</v>
      </c>
      <c r="G25" s="72">
        <f t="shared" si="31"/>
        <v>0</v>
      </c>
      <c r="H25" s="72">
        <f t="shared" si="31"/>
        <v>0</v>
      </c>
      <c r="I25" s="72">
        <f t="shared" si="31"/>
        <v>0</v>
      </c>
      <c r="J25" s="72">
        <f t="shared" si="31"/>
        <v>0</v>
      </c>
      <c r="K25" s="72">
        <f t="shared" si="31"/>
        <v>0</v>
      </c>
      <c r="L25" s="72">
        <f t="shared" si="31"/>
        <v>0</v>
      </c>
      <c r="M25" s="72">
        <f t="shared" si="31"/>
        <v>0</v>
      </c>
      <c r="N25" s="72">
        <f t="shared" si="31"/>
        <v>0</v>
      </c>
      <c r="O25" s="72">
        <f t="shared" si="31"/>
        <v>0</v>
      </c>
      <c r="P25" s="72">
        <f t="shared" si="31"/>
        <v>0</v>
      </c>
      <c r="Q25" s="72">
        <f t="shared" si="31"/>
        <v>0</v>
      </c>
      <c r="R25" s="72">
        <f t="shared" si="31"/>
        <v>0</v>
      </c>
      <c r="S25" s="72">
        <f t="shared" si="31"/>
        <v>0</v>
      </c>
      <c r="T25" s="72">
        <f t="shared" si="31"/>
        <v>0</v>
      </c>
      <c r="U25" s="72">
        <f t="shared" si="31"/>
        <v>0</v>
      </c>
      <c r="V25" s="72">
        <f t="shared" si="31"/>
        <v>0</v>
      </c>
      <c r="W25" s="72">
        <f t="shared" si="31"/>
        <v>0</v>
      </c>
      <c r="X25" s="19">
        <f t="shared" si="31"/>
        <v>0</v>
      </c>
      <c r="Y25" s="19">
        <f t="shared" si="31"/>
        <v>0</v>
      </c>
      <c r="Z25" s="19">
        <f t="shared" si="31"/>
        <v>0</v>
      </c>
      <c r="AA25" s="19">
        <f t="shared" si="31"/>
        <v>0</v>
      </c>
      <c r="AB25" s="19">
        <f t="shared" si="31"/>
        <v>0</v>
      </c>
      <c r="AC25" s="19">
        <f t="shared" si="31"/>
        <v>0</v>
      </c>
      <c r="AD25" s="19">
        <f t="shared" si="31"/>
        <v>0</v>
      </c>
      <c r="AE25" s="19">
        <f t="shared" si="31"/>
        <v>0</v>
      </c>
      <c r="AF25" s="19">
        <f t="shared" si="31"/>
        <v>0</v>
      </c>
      <c r="AG25" s="19">
        <f t="shared" ref="AG25:AH25" si="32">AG76+AG127</f>
        <v>0</v>
      </c>
      <c r="AH25" s="19">
        <f t="shared" si="32"/>
        <v>0</v>
      </c>
      <c r="AI25" s="19">
        <f t="shared" si="31"/>
        <v>0</v>
      </c>
      <c r="AJ25" s="24">
        <f t="shared" si="6"/>
        <v>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3">D77+D128</f>
        <v>0</v>
      </c>
      <c r="E26" s="71">
        <f t="shared" si="33"/>
        <v>0</v>
      </c>
      <c r="F26" s="71">
        <f t="shared" si="33"/>
        <v>0</v>
      </c>
      <c r="G26" s="71">
        <f t="shared" si="33"/>
        <v>0</v>
      </c>
      <c r="H26" s="71">
        <f t="shared" si="33"/>
        <v>0</v>
      </c>
      <c r="I26" s="71">
        <f t="shared" si="33"/>
        <v>0</v>
      </c>
      <c r="J26" s="71">
        <f t="shared" si="33"/>
        <v>0</v>
      </c>
      <c r="K26" s="71">
        <f t="shared" si="33"/>
        <v>0</v>
      </c>
      <c r="L26" s="71">
        <f t="shared" si="33"/>
        <v>0</v>
      </c>
      <c r="M26" s="71">
        <f t="shared" si="33"/>
        <v>0</v>
      </c>
      <c r="N26" s="71">
        <f t="shared" si="33"/>
        <v>0</v>
      </c>
      <c r="O26" s="71">
        <f t="shared" si="33"/>
        <v>0</v>
      </c>
      <c r="P26" s="71">
        <f t="shared" si="33"/>
        <v>0</v>
      </c>
      <c r="Q26" s="71">
        <f t="shared" si="33"/>
        <v>0</v>
      </c>
      <c r="R26" s="71">
        <f t="shared" si="33"/>
        <v>0</v>
      </c>
      <c r="S26" s="71">
        <f t="shared" si="33"/>
        <v>0</v>
      </c>
      <c r="T26" s="71">
        <f t="shared" si="33"/>
        <v>0</v>
      </c>
      <c r="U26" s="71">
        <f t="shared" si="33"/>
        <v>0</v>
      </c>
      <c r="V26" s="71">
        <f t="shared" si="33"/>
        <v>0</v>
      </c>
      <c r="W26" s="71">
        <f t="shared" si="33"/>
        <v>0</v>
      </c>
      <c r="X26" s="18">
        <f t="shared" si="33"/>
        <v>0</v>
      </c>
      <c r="Y26" s="18">
        <f t="shared" si="33"/>
        <v>0</v>
      </c>
      <c r="Z26" s="18">
        <f t="shared" si="33"/>
        <v>0</v>
      </c>
      <c r="AA26" s="18">
        <f t="shared" si="33"/>
        <v>0</v>
      </c>
      <c r="AB26" s="18">
        <f t="shared" si="33"/>
        <v>0</v>
      </c>
      <c r="AC26" s="18">
        <f t="shared" si="33"/>
        <v>0</v>
      </c>
      <c r="AD26" s="18">
        <f t="shared" si="33"/>
        <v>0</v>
      </c>
      <c r="AE26" s="18">
        <f t="shared" si="33"/>
        <v>0</v>
      </c>
      <c r="AF26" s="18">
        <f t="shared" si="33"/>
        <v>0</v>
      </c>
      <c r="AG26" s="18">
        <f t="shared" ref="AG26:AH26" si="34">AG77+AG128</f>
        <v>0</v>
      </c>
      <c r="AH26" s="18">
        <f t="shared" si="34"/>
        <v>0</v>
      </c>
      <c r="AI26" s="18">
        <f t="shared" si="33"/>
        <v>0</v>
      </c>
      <c r="AJ26" s="23">
        <f t="shared" si="6"/>
        <v>0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5">D78+D129</f>
        <v>0</v>
      </c>
      <c r="E27" s="72">
        <f t="shared" si="35"/>
        <v>0</v>
      </c>
      <c r="F27" s="72">
        <f t="shared" si="35"/>
        <v>0</v>
      </c>
      <c r="G27" s="72">
        <f t="shared" si="35"/>
        <v>0</v>
      </c>
      <c r="H27" s="72">
        <f t="shared" si="35"/>
        <v>0</v>
      </c>
      <c r="I27" s="72">
        <f t="shared" si="35"/>
        <v>0</v>
      </c>
      <c r="J27" s="72">
        <f t="shared" si="35"/>
        <v>0</v>
      </c>
      <c r="K27" s="72">
        <f t="shared" si="35"/>
        <v>0</v>
      </c>
      <c r="L27" s="72">
        <f t="shared" si="35"/>
        <v>0</v>
      </c>
      <c r="M27" s="72">
        <f t="shared" si="35"/>
        <v>0</v>
      </c>
      <c r="N27" s="72">
        <f t="shared" si="35"/>
        <v>0</v>
      </c>
      <c r="O27" s="72">
        <f t="shared" si="35"/>
        <v>0</v>
      </c>
      <c r="P27" s="72">
        <f t="shared" si="35"/>
        <v>0</v>
      </c>
      <c r="Q27" s="72">
        <f t="shared" si="35"/>
        <v>0</v>
      </c>
      <c r="R27" s="72">
        <f t="shared" si="35"/>
        <v>0</v>
      </c>
      <c r="S27" s="72">
        <f t="shared" si="35"/>
        <v>0</v>
      </c>
      <c r="T27" s="72">
        <f t="shared" si="35"/>
        <v>0</v>
      </c>
      <c r="U27" s="72">
        <f t="shared" si="35"/>
        <v>0</v>
      </c>
      <c r="V27" s="72">
        <f t="shared" si="35"/>
        <v>0</v>
      </c>
      <c r="W27" s="72">
        <f t="shared" si="35"/>
        <v>0</v>
      </c>
      <c r="X27" s="19">
        <f t="shared" si="35"/>
        <v>0</v>
      </c>
      <c r="Y27" s="19">
        <f t="shared" si="35"/>
        <v>0</v>
      </c>
      <c r="Z27" s="19">
        <f t="shared" si="35"/>
        <v>0</v>
      </c>
      <c r="AA27" s="19">
        <f t="shared" si="35"/>
        <v>0</v>
      </c>
      <c r="AB27" s="19">
        <f t="shared" si="35"/>
        <v>0</v>
      </c>
      <c r="AC27" s="19">
        <f t="shared" si="35"/>
        <v>0</v>
      </c>
      <c r="AD27" s="19">
        <f t="shared" si="35"/>
        <v>0</v>
      </c>
      <c r="AE27" s="19">
        <f t="shared" si="35"/>
        <v>0</v>
      </c>
      <c r="AF27" s="19">
        <f t="shared" si="35"/>
        <v>0</v>
      </c>
      <c r="AG27" s="19">
        <f t="shared" ref="AG27:AH27" si="36">AG78+AG129</f>
        <v>0</v>
      </c>
      <c r="AH27" s="19">
        <f t="shared" si="36"/>
        <v>0</v>
      </c>
      <c r="AI27" s="19">
        <f t="shared" si="35"/>
        <v>0</v>
      </c>
      <c r="AJ27" s="24">
        <f t="shared" si="6"/>
        <v>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7">D79+D130</f>
        <v>0</v>
      </c>
      <c r="E28" s="71">
        <f t="shared" si="37"/>
        <v>0</v>
      </c>
      <c r="F28" s="71">
        <f t="shared" si="37"/>
        <v>0</v>
      </c>
      <c r="G28" s="71">
        <f t="shared" si="37"/>
        <v>0</v>
      </c>
      <c r="H28" s="71">
        <f t="shared" si="37"/>
        <v>0</v>
      </c>
      <c r="I28" s="71">
        <f t="shared" si="37"/>
        <v>0</v>
      </c>
      <c r="J28" s="71">
        <f t="shared" si="37"/>
        <v>0</v>
      </c>
      <c r="K28" s="71">
        <f t="shared" si="37"/>
        <v>0</v>
      </c>
      <c r="L28" s="71">
        <f t="shared" si="37"/>
        <v>0</v>
      </c>
      <c r="M28" s="71">
        <f t="shared" si="37"/>
        <v>0</v>
      </c>
      <c r="N28" s="71">
        <f t="shared" si="37"/>
        <v>0</v>
      </c>
      <c r="O28" s="71">
        <f t="shared" si="37"/>
        <v>0</v>
      </c>
      <c r="P28" s="71">
        <f t="shared" si="37"/>
        <v>0</v>
      </c>
      <c r="Q28" s="71">
        <f t="shared" si="37"/>
        <v>0</v>
      </c>
      <c r="R28" s="71">
        <f t="shared" si="37"/>
        <v>0</v>
      </c>
      <c r="S28" s="71">
        <f t="shared" si="37"/>
        <v>0</v>
      </c>
      <c r="T28" s="71">
        <f t="shared" si="37"/>
        <v>0</v>
      </c>
      <c r="U28" s="71">
        <f t="shared" si="37"/>
        <v>0</v>
      </c>
      <c r="V28" s="71">
        <f t="shared" si="37"/>
        <v>1</v>
      </c>
      <c r="W28" s="71">
        <f t="shared" si="37"/>
        <v>27</v>
      </c>
      <c r="X28" s="18">
        <f t="shared" si="37"/>
        <v>0</v>
      </c>
      <c r="Y28" s="18">
        <f t="shared" si="37"/>
        <v>0</v>
      </c>
      <c r="Z28" s="18">
        <f t="shared" si="37"/>
        <v>0</v>
      </c>
      <c r="AA28" s="18">
        <f t="shared" si="37"/>
        <v>0</v>
      </c>
      <c r="AB28" s="18">
        <f t="shared" si="37"/>
        <v>0</v>
      </c>
      <c r="AC28" s="18">
        <f t="shared" si="37"/>
        <v>0</v>
      </c>
      <c r="AD28" s="18">
        <f t="shared" si="37"/>
        <v>0</v>
      </c>
      <c r="AE28" s="18">
        <f t="shared" si="37"/>
        <v>0</v>
      </c>
      <c r="AF28" s="18">
        <f t="shared" si="37"/>
        <v>1</v>
      </c>
      <c r="AG28" s="18">
        <f t="shared" ref="AG28:AH28" si="38">AG79+AG130</f>
        <v>0</v>
      </c>
      <c r="AH28" s="18">
        <f t="shared" si="38"/>
        <v>0</v>
      </c>
      <c r="AI28" s="18">
        <f t="shared" si="37"/>
        <v>0</v>
      </c>
      <c r="AJ28" s="23">
        <f t="shared" si="6"/>
        <v>29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9">D80+D131</f>
        <v>0</v>
      </c>
      <c r="E29" s="72">
        <f t="shared" si="39"/>
        <v>0</v>
      </c>
      <c r="F29" s="72">
        <f t="shared" si="39"/>
        <v>0</v>
      </c>
      <c r="G29" s="72">
        <f t="shared" si="39"/>
        <v>0</v>
      </c>
      <c r="H29" s="72">
        <f t="shared" si="39"/>
        <v>0</v>
      </c>
      <c r="I29" s="72">
        <f t="shared" si="39"/>
        <v>0</v>
      </c>
      <c r="J29" s="72">
        <f t="shared" si="39"/>
        <v>0</v>
      </c>
      <c r="K29" s="72">
        <f t="shared" si="39"/>
        <v>0</v>
      </c>
      <c r="L29" s="72">
        <f t="shared" si="39"/>
        <v>0</v>
      </c>
      <c r="M29" s="72">
        <f t="shared" si="39"/>
        <v>0</v>
      </c>
      <c r="N29" s="72">
        <f t="shared" si="39"/>
        <v>0</v>
      </c>
      <c r="O29" s="72">
        <f t="shared" si="39"/>
        <v>0</v>
      </c>
      <c r="P29" s="72">
        <f t="shared" si="39"/>
        <v>0</v>
      </c>
      <c r="Q29" s="72">
        <f t="shared" si="39"/>
        <v>0</v>
      </c>
      <c r="R29" s="72">
        <f t="shared" si="39"/>
        <v>0</v>
      </c>
      <c r="S29" s="72">
        <f t="shared" si="39"/>
        <v>0</v>
      </c>
      <c r="T29" s="72">
        <f t="shared" si="39"/>
        <v>0</v>
      </c>
      <c r="U29" s="72">
        <f t="shared" si="39"/>
        <v>0</v>
      </c>
      <c r="V29" s="72">
        <f t="shared" si="39"/>
        <v>131.5</v>
      </c>
      <c r="W29" s="72">
        <f t="shared" si="39"/>
        <v>3538.44</v>
      </c>
      <c r="X29" s="19">
        <f t="shared" si="39"/>
        <v>0</v>
      </c>
      <c r="Y29" s="19">
        <f t="shared" si="39"/>
        <v>0</v>
      </c>
      <c r="Z29" s="19">
        <f t="shared" si="39"/>
        <v>0</v>
      </c>
      <c r="AA29" s="19">
        <f t="shared" si="39"/>
        <v>0</v>
      </c>
      <c r="AB29" s="19">
        <f t="shared" si="39"/>
        <v>0</v>
      </c>
      <c r="AC29" s="19">
        <f t="shared" si="39"/>
        <v>0</v>
      </c>
      <c r="AD29" s="19">
        <f t="shared" si="39"/>
        <v>0</v>
      </c>
      <c r="AE29" s="19">
        <f t="shared" si="39"/>
        <v>0</v>
      </c>
      <c r="AF29" s="19">
        <f t="shared" si="39"/>
        <v>140</v>
      </c>
      <c r="AG29" s="19">
        <f t="shared" ref="AG29:AH29" si="40">AG80+AG131</f>
        <v>0</v>
      </c>
      <c r="AH29" s="19">
        <f t="shared" si="40"/>
        <v>0</v>
      </c>
      <c r="AI29" s="19">
        <f t="shared" si="39"/>
        <v>0</v>
      </c>
      <c r="AJ29" s="24">
        <f t="shared" si="6"/>
        <v>3809.94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1">D81+D132</f>
        <v>0</v>
      </c>
      <c r="E30" s="71">
        <f t="shared" si="41"/>
        <v>0</v>
      </c>
      <c r="F30" s="71">
        <f t="shared" si="41"/>
        <v>0</v>
      </c>
      <c r="G30" s="71">
        <f t="shared" si="41"/>
        <v>0</v>
      </c>
      <c r="H30" s="71">
        <f t="shared" si="41"/>
        <v>0</v>
      </c>
      <c r="I30" s="71">
        <f t="shared" si="41"/>
        <v>0</v>
      </c>
      <c r="J30" s="71">
        <f t="shared" si="41"/>
        <v>0</v>
      </c>
      <c r="K30" s="71">
        <f t="shared" si="41"/>
        <v>0</v>
      </c>
      <c r="L30" s="71">
        <f t="shared" si="41"/>
        <v>0</v>
      </c>
      <c r="M30" s="71">
        <f t="shared" si="41"/>
        <v>0</v>
      </c>
      <c r="N30" s="71">
        <f t="shared" si="41"/>
        <v>0</v>
      </c>
      <c r="O30" s="71">
        <f t="shared" si="41"/>
        <v>0</v>
      </c>
      <c r="P30" s="71">
        <f t="shared" si="41"/>
        <v>0</v>
      </c>
      <c r="Q30" s="71">
        <f t="shared" si="41"/>
        <v>0</v>
      </c>
      <c r="R30" s="71">
        <f t="shared" si="41"/>
        <v>0</v>
      </c>
      <c r="S30" s="71">
        <f t="shared" si="41"/>
        <v>0</v>
      </c>
      <c r="T30" s="71">
        <f t="shared" si="41"/>
        <v>0</v>
      </c>
      <c r="U30" s="71">
        <f t="shared" si="41"/>
        <v>0</v>
      </c>
      <c r="V30" s="71">
        <f t="shared" si="41"/>
        <v>248</v>
      </c>
      <c r="W30" s="71">
        <f t="shared" si="41"/>
        <v>115</v>
      </c>
      <c r="X30" s="18">
        <f t="shared" si="41"/>
        <v>244</v>
      </c>
      <c r="Y30" s="18">
        <f t="shared" si="41"/>
        <v>0</v>
      </c>
      <c r="Z30" s="18">
        <f t="shared" si="41"/>
        <v>0</v>
      </c>
      <c r="AA30" s="18">
        <f t="shared" si="41"/>
        <v>0</v>
      </c>
      <c r="AB30" s="18">
        <f t="shared" si="41"/>
        <v>0</v>
      </c>
      <c r="AC30" s="18">
        <f t="shared" si="41"/>
        <v>0</v>
      </c>
      <c r="AD30" s="18">
        <f t="shared" si="41"/>
        <v>0</v>
      </c>
      <c r="AE30" s="18">
        <f t="shared" si="41"/>
        <v>0</v>
      </c>
      <c r="AF30" s="18">
        <f t="shared" si="41"/>
        <v>0</v>
      </c>
      <c r="AG30" s="18">
        <f t="shared" ref="AG30:AH30" si="42">AG81+AG132</f>
        <v>0</v>
      </c>
      <c r="AH30" s="18">
        <f t="shared" si="42"/>
        <v>0</v>
      </c>
      <c r="AI30" s="18">
        <f t="shared" si="41"/>
        <v>0</v>
      </c>
      <c r="AJ30" s="23">
        <f t="shared" si="6"/>
        <v>607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3">D82+D133</f>
        <v>0</v>
      </c>
      <c r="E31" s="72">
        <f t="shared" si="43"/>
        <v>0</v>
      </c>
      <c r="F31" s="72">
        <f t="shared" si="43"/>
        <v>0</v>
      </c>
      <c r="G31" s="72">
        <f t="shared" si="43"/>
        <v>0</v>
      </c>
      <c r="H31" s="72">
        <f t="shared" si="43"/>
        <v>0</v>
      </c>
      <c r="I31" s="72">
        <f t="shared" si="43"/>
        <v>0</v>
      </c>
      <c r="J31" s="72">
        <f t="shared" si="43"/>
        <v>0</v>
      </c>
      <c r="K31" s="72">
        <f t="shared" si="43"/>
        <v>0</v>
      </c>
      <c r="L31" s="72">
        <f t="shared" si="43"/>
        <v>0</v>
      </c>
      <c r="M31" s="72">
        <f t="shared" si="43"/>
        <v>0</v>
      </c>
      <c r="N31" s="72">
        <f t="shared" si="43"/>
        <v>0</v>
      </c>
      <c r="O31" s="72">
        <f t="shared" si="43"/>
        <v>0</v>
      </c>
      <c r="P31" s="72">
        <f t="shared" si="43"/>
        <v>0</v>
      </c>
      <c r="Q31" s="72">
        <f t="shared" si="43"/>
        <v>0</v>
      </c>
      <c r="R31" s="72">
        <f t="shared" si="43"/>
        <v>0</v>
      </c>
      <c r="S31" s="72">
        <f t="shared" si="43"/>
        <v>0</v>
      </c>
      <c r="T31" s="72">
        <f t="shared" si="43"/>
        <v>0</v>
      </c>
      <c r="U31" s="72">
        <f t="shared" si="43"/>
        <v>0</v>
      </c>
      <c r="V31" s="72">
        <f t="shared" si="43"/>
        <v>37200</v>
      </c>
      <c r="W31" s="72">
        <f t="shared" si="43"/>
        <v>20125</v>
      </c>
      <c r="X31" s="19">
        <f t="shared" si="43"/>
        <v>42700</v>
      </c>
      <c r="Y31" s="19">
        <f t="shared" si="43"/>
        <v>0</v>
      </c>
      <c r="Z31" s="19">
        <f t="shared" si="43"/>
        <v>0</v>
      </c>
      <c r="AA31" s="19">
        <f t="shared" si="43"/>
        <v>0</v>
      </c>
      <c r="AB31" s="19">
        <f t="shared" si="43"/>
        <v>0</v>
      </c>
      <c r="AC31" s="19">
        <f t="shared" si="43"/>
        <v>0</v>
      </c>
      <c r="AD31" s="19">
        <f t="shared" si="43"/>
        <v>0</v>
      </c>
      <c r="AE31" s="19">
        <f t="shared" si="43"/>
        <v>0</v>
      </c>
      <c r="AF31" s="19">
        <f t="shared" si="43"/>
        <v>0</v>
      </c>
      <c r="AG31" s="19">
        <f t="shared" ref="AG31:AH31" si="44">AG82+AG133</f>
        <v>0</v>
      </c>
      <c r="AH31" s="19">
        <f t="shared" si="44"/>
        <v>0</v>
      </c>
      <c r="AI31" s="19">
        <f t="shared" si="43"/>
        <v>0</v>
      </c>
      <c r="AJ31" s="24">
        <f t="shared" si="6"/>
        <v>100025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5">D83+D134</f>
        <v>0</v>
      </c>
      <c r="E32" s="71">
        <f t="shared" si="45"/>
        <v>0</v>
      </c>
      <c r="F32" s="71">
        <f t="shared" si="45"/>
        <v>0</v>
      </c>
      <c r="G32" s="71">
        <f t="shared" si="45"/>
        <v>0</v>
      </c>
      <c r="H32" s="71">
        <f t="shared" si="45"/>
        <v>0</v>
      </c>
      <c r="I32" s="71">
        <f t="shared" si="45"/>
        <v>0</v>
      </c>
      <c r="J32" s="71">
        <f t="shared" si="45"/>
        <v>0</v>
      </c>
      <c r="K32" s="71">
        <f t="shared" si="45"/>
        <v>0</v>
      </c>
      <c r="L32" s="71">
        <f t="shared" si="45"/>
        <v>0</v>
      </c>
      <c r="M32" s="71">
        <f t="shared" si="45"/>
        <v>0</v>
      </c>
      <c r="N32" s="71">
        <f t="shared" si="45"/>
        <v>0</v>
      </c>
      <c r="O32" s="71">
        <f t="shared" si="45"/>
        <v>0</v>
      </c>
      <c r="P32" s="71">
        <f t="shared" si="45"/>
        <v>0</v>
      </c>
      <c r="Q32" s="71">
        <f t="shared" si="45"/>
        <v>0</v>
      </c>
      <c r="R32" s="71">
        <f t="shared" si="45"/>
        <v>0</v>
      </c>
      <c r="S32" s="71">
        <f t="shared" si="45"/>
        <v>0</v>
      </c>
      <c r="T32" s="71">
        <f t="shared" si="45"/>
        <v>0</v>
      </c>
      <c r="U32" s="71">
        <f t="shared" si="45"/>
        <v>0</v>
      </c>
      <c r="V32" s="71">
        <f t="shared" si="45"/>
        <v>0</v>
      </c>
      <c r="W32" s="71">
        <f t="shared" si="45"/>
        <v>280</v>
      </c>
      <c r="X32" s="18">
        <f t="shared" si="45"/>
        <v>0</v>
      </c>
      <c r="Y32" s="18">
        <f t="shared" si="45"/>
        <v>0</v>
      </c>
      <c r="Z32" s="18">
        <f t="shared" si="45"/>
        <v>0</v>
      </c>
      <c r="AA32" s="18">
        <f t="shared" si="45"/>
        <v>0</v>
      </c>
      <c r="AB32" s="18">
        <f t="shared" si="45"/>
        <v>0</v>
      </c>
      <c r="AC32" s="18">
        <f t="shared" si="45"/>
        <v>0</v>
      </c>
      <c r="AD32" s="18">
        <f t="shared" si="45"/>
        <v>0</v>
      </c>
      <c r="AE32" s="18">
        <f t="shared" si="45"/>
        <v>0</v>
      </c>
      <c r="AF32" s="18">
        <f t="shared" si="45"/>
        <v>0</v>
      </c>
      <c r="AG32" s="18">
        <f t="shared" ref="AG32:AH32" si="46">AG83+AG134</f>
        <v>0</v>
      </c>
      <c r="AH32" s="18">
        <f t="shared" si="46"/>
        <v>0</v>
      </c>
      <c r="AI32" s="18">
        <f t="shared" si="45"/>
        <v>0</v>
      </c>
      <c r="AJ32" s="23">
        <f t="shared" si="6"/>
        <v>280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7">D84+D135</f>
        <v>0</v>
      </c>
      <c r="E33" s="72">
        <f t="shared" si="47"/>
        <v>0</v>
      </c>
      <c r="F33" s="72">
        <f t="shared" si="47"/>
        <v>0</v>
      </c>
      <c r="G33" s="72">
        <f t="shared" si="47"/>
        <v>0</v>
      </c>
      <c r="H33" s="72">
        <f t="shared" si="47"/>
        <v>0</v>
      </c>
      <c r="I33" s="72">
        <f t="shared" si="47"/>
        <v>0</v>
      </c>
      <c r="J33" s="72">
        <f t="shared" si="47"/>
        <v>0</v>
      </c>
      <c r="K33" s="72">
        <f t="shared" si="47"/>
        <v>0</v>
      </c>
      <c r="L33" s="72">
        <f t="shared" si="47"/>
        <v>0</v>
      </c>
      <c r="M33" s="72">
        <f t="shared" si="47"/>
        <v>0</v>
      </c>
      <c r="N33" s="72">
        <f t="shared" si="47"/>
        <v>0</v>
      </c>
      <c r="O33" s="72">
        <f t="shared" si="47"/>
        <v>0</v>
      </c>
      <c r="P33" s="72">
        <f t="shared" si="47"/>
        <v>0</v>
      </c>
      <c r="Q33" s="72">
        <f t="shared" si="47"/>
        <v>0</v>
      </c>
      <c r="R33" s="72">
        <f t="shared" si="47"/>
        <v>0</v>
      </c>
      <c r="S33" s="72">
        <f t="shared" si="47"/>
        <v>0</v>
      </c>
      <c r="T33" s="72">
        <f t="shared" si="47"/>
        <v>0</v>
      </c>
      <c r="U33" s="72">
        <f t="shared" si="47"/>
        <v>0</v>
      </c>
      <c r="V33" s="72">
        <f t="shared" si="47"/>
        <v>0</v>
      </c>
      <c r="W33" s="72">
        <f t="shared" si="47"/>
        <v>106400</v>
      </c>
      <c r="X33" s="19">
        <f t="shared" si="47"/>
        <v>0</v>
      </c>
      <c r="Y33" s="19">
        <f t="shared" si="47"/>
        <v>0</v>
      </c>
      <c r="Z33" s="19">
        <f t="shared" si="47"/>
        <v>0</v>
      </c>
      <c r="AA33" s="19">
        <f t="shared" si="47"/>
        <v>0</v>
      </c>
      <c r="AB33" s="19">
        <f t="shared" si="47"/>
        <v>0</v>
      </c>
      <c r="AC33" s="19">
        <f t="shared" si="47"/>
        <v>0</v>
      </c>
      <c r="AD33" s="19">
        <f t="shared" si="47"/>
        <v>0</v>
      </c>
      <c r="AE33" s="19">
        <f t="shared" si="47"/>
        <v>0</v>
      </c>
      <c r="AF33" s="19">
        <f t="shared" si="47"/>
        <v>0</v>
      </c>
      <c r="AG33" s="19">
        <f t="shared" ref="AG33:AH33" si="48">AG84+AG135</f>
        <v>0</v>
      </c>
      <c r="AH33" s="19">
        <f t="shared" si="48"/>
        <v>0</v>
      </c>
      <c r="AI33" s="19">
        <f t="shared" si="47"/>
        <v>0</v>
      </c>
      <c r="AJ33" s="24">
        <f t="shared" si="6"/>
        <v>106400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9">D85+D136</f>
        <v>0</v>
      </c>
      <c r="E34" s="71">
        <f t="shared" si="49"/>
        <v>0</v>
      </c>
      <c r="F34" s="71">
        <f t="shared" si="49"/>
        <v>0</v>
      </c>
      <c r="G34" s="71">
        <f t="shared" si="49"/>
        <v>0</v>
      </c>
      <c r="H34" s="71">
        <f t="shared" si="49"/>
        <v>0</v>
      </c>
      <c r="I34" s="71">
        <f t="shared" si="49"/>
        <v>0</v>
      </c>
      <c r="J34" s="71">
        <f t="shared" si="49"/>
        <v>0</v>
      </c>
      <c r="K34" s="71">
        <f t="shared" si="49"/>
        <v>0</v>
      </c>
      <c r="L34" s="71">
        <f t="shared" si="49"/>
        <v>0</v>
      </c>
      <c r="M34" s="71">
        <f t="shared" si="49"/>
        <v>0</v>
      </c>
      <c r="N34" s="71">
        <f t="shared" si="49"/>
        <v>0</v>
      </c>
      <c r="O34" s="71">
        <f t="shared" si="49"/>
        <v>0</v>
      </c>
      <c r="P34" s="71">
        <f t="shared" si="49"/>
        <v>0</v>
      </c>
      <c r="Q34" s="71">
        <f t="shared" si="49"/>
        <v>0</v>
      </c>
      <c r="R34" s="71">
        <f t="shared" si="49"/>
        <v>0</v>
      </c>
      <c r="S34" s="71">
        <f t="shared" si="49"/>
        <v>0</v>
      </c>
      <c r="T34" s="71">
        <f t="shared" si="49"/>
        <v>0</v>
      </c>
      <c r="U34" s="71">
        <f t="shared" si="49"/>
        <v>0</v>
      </c>
      <c r="V34" s="71">
        <f t="shared" si="49"/>
        <v>0</v>
      </c>
      <c r="W34" s="71">
        <f t="shared" si="49"/>
        <v>0</v>
      </c>
      <c r="X34" s="18">
        <f t="shared" si="49"/>
        <v>0</v>
      </c>
      <c r="Y34" s="18">
        <f t="shared" si="49"/>
        <v>445</v>
      </c>
      <c r="Z34" s="18">
        <f t="shared" si="49"/>
        <v>502</v>
      </c>
      <c r="AA34" s="18">
        <f t="shared" si="49"/>
        <v>383</v>
      </c>
      <c r="AB34" s="18">
        <f t="shared" si="49"/>
        <v>205</v>
      </c>
      <c r="AC34" s="18">
        <f t="shared" si="49"/>
        <v>234</v>
      </c>
      <c r="AD34" s="18">
        <f t="shared" si="49"/>
        <v>156</v>
      </c>
      <c r="AE34" s="18">
        <f t="shared" si="49"/>
        <v>185</v>
      </c>
      <c r="AF34" s="18">
        <f t="shared" si="49"/>
        <v>173</v>
      </c>
      <c r="AG34" s="18">
        <f t="shared" ref="AG34:AH34" si="50">AG85+AG136</f>
        <v>154</v>
      </c>
      <c r="AH34" s="18">
        <f t="shared" si="50"/>
        <v>237</v>
      </c>
      <c r="AI34" s="18">
        <f t="shared" si="49"/>
        <v>1</v>
      </c>
      <c r="AJ34" s="23">
        <f t="shared" si="6"/>
        <v>2675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1">D86+D137</f>
        <v>0</v>
      </c>
      <c r="E35" s="72">
        <f t="shared" si="51"/>
        <v>0</v>
      </c>
      <c r="F35" s="72">
        <f t="shared" si="51"/>
        <v>0</v>
      </c>
      <c r="G35" s="72">
        <f t="shared" si="51"/>
        <v>0</v>
      </c>
      <c r="H35" s="72">
        <f t="shared" si="51"/>
        <v>0</v>
      </c>
      <c r="I35" s="72">
        <f t="shared" si="51"/>
        <v>0</v>
      </c>
      <c r="J35" s="72">
        <f t="shared" si="51"/>
        <v>0</v>
      </c>
      <c r="K35" s="72">
        <f t="shared" si="51"/>
        <v>0</v>
      </c>
      <c r="L35" s="72">
        <f t="shared" si="51"/>
        <v>0</v>
      </c>
      <c r="M35" s="72">
        <f t="shared" si="51"/>
        <v>0</v>
      </c>
      <c r="N35" s="72">
        <f t="shared" si="51"/>
        <v>0</v>
      </c>
      <c r="O35" s="72">
        <f t="shared" si="51"/>
        <v>0</v>
      </c>
      <c r="P35" s="72">
        <f t="shared" si="51"/>
        <v>0</v>
      </c>
      <c r="Q35" s="72">
        <f t="shared" si="51"/>
        <v>0</v>
      </c>
      <c r="R35" s="72">
        <f t="shared" si="51"/>
        <v>0</v>
      </c>
      <c r="S35" s="72">
        <f t="shared" si="51"/>
        <v>0</v>
      </c>
      <c r="T35" s="72">
        <f t="shared" si="51"/>
        <v>0</v>
      </c>
      <c r="U35" s="72">
        <f t="shared" si="51"/>
        <v>0</v>
      </c>
      <c r="V35" s="72">
        <f t="shared" si="51"/>
        <v>0</v>
      </c>
      <c r="W35" s="72">
        <f t="shared" si="51"/>
        <v>0</v>
      </c>
      <c r="X35" s="19">
        <f t="shared" si="51"/>
        <v>0</v>
      </c>
      <c r="Y35" s="19">
        <f t="shared" si="51"/>
        <v>132100</v>
      </c>
      <c r="Z35" s="19">
        <f t="shared" si="51"/>
        <v>125970</v>
      </c>
      <c r="AA35" s="19">
        <f t="shared" si="51"/>
        <v>123870</v>
      </c>
      <c r="AB35" s="19">
        <f t="shared" si="51"/>
        <v>64790</v>
      </c>
      <c r="AC35" s="19">
        <f t="shared" si="51"/>
        <v>77460</v>
      </c>
      <c r="AD35" s="19">
        <f t="shared" si="51"/>
        <v>58950</v>
      </c>
      <c r="AE35" s="19">
        <f t="shared" si="51"/>
        <v>70950</v>
      </c>
      <c r="AF35" s="19">
        <f t="shared" si="51"/>
        <v>69300</v>
      </c>
      <c r="AG35" s="19">
        <f t="shared" ref="AG35:AH35" si="52">AG86+AG137</f>
        <v>68400</v>
      </c>
      <c r="AH35" s="19">
        <f t="shared" si="52"/>
        <v>91900</v>
      </c>
      <c r="AI35" s="19">
        <f t="shared" si="51"/>
        <v>700</v>
      </c>
      <c r="AJ35" s="24">
        <f t="shared" si="6"/>
        <v>884390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3">D87+D138</f>
        <v>0</v>
      </c>
      <c r="E36" s="71">
        <f t="shared" si="53"/>
        <v>0</v>
      </c>
      <c r="F36" s="71">
        <f t="shared" si="53"/>
        <v>0</v>
      </c>
      <c r="G36" s="71">
        <f t="shared" si="53"/>
        <v>0</v>
      </c>
      <c r="H36" s="71">
        <f t="shared" si="53"/>
        <v>0</v>
      </c>
      <c r="I36" s="71">
        <f t="shared" si="53"/>
        <v>0</v>
      </c>
      <c r="J36" s="71">
        <f t="shared" si="53"/>
        <v>0</v>
      </c>
      <c r="K36" s="71">
        <f t="shared" si="53"/>
        <v>0</v>
      </c>
      <c r="L36" s="71">
        <f t="shared" si="53"/>
        <v>0</v>
      </c>
      <c r="M36" s="71">
        <f t="shared" si="53"/>
        <v>0</v>
      </c>
      <c r="N36" s="71">
        <f t="shared" si="53"/>
        <v>0</v>
      </c>
      <c r="O36" s="71">
        <f t="shared" si="53"/>
        <v>0</v>
      </c>
      <c r="P36" s="71">
        <f t="shared" si="53"/>
        <v>0</v>
      </c>
      <c r="Q36" s="71">
        <f t="shared" si="53"/>
        <v>0</v>
      </c>
      <c r="R36" s="71">
        <f t="shared" si="53"/>
        <v>0</v>
      </c>
      <c r="S36" s="71">
        <f t="shared" si="53"/>
        <v>0</v>
      </c>
      <c r="T36" s="71">
        <f t="shared" si="53"/>
        <v>0</v>
      </c>
      <c r="U36" s="71">
        <f t="shared" si="53"/>
        <v>0</v>
      </c>
      <c r="V36" s="71">
        <f t="shared" si="53"/>
        <v>0</v>
      </c>
      <c r="W36" s="71">
        <f t="shared" si="53"/>
        <v>0</v>
      </c>
      <c r="X36" s="18">
        <f t="shared" si="53"/>
        <v>0</v>
      </c>
      <c r="Y36" s="18">
        <f t="shared" si="53"/>
        <v>0</v>
      </c>
      <c r="Z36" s="18">
        <f t="shared" si="53"/>
        <v>0</v>
      </c>
      <c r="AA36" s="18">
        <f t="shared" si="53"/>
        <v>0</v>
      </c>
      <c r="AB36" s="18">
        <f t="shared" si="53"/>
        <v>0</v>
      </c>
      <c r="AC36" s="18">
        <f t="shared" si="53"/>
        <v>656</v>
      </c>
      <c r="AD36" s="18">
        <f t="shared" si="53"/>
        <v>0</v>
      </c>
      <c r="AE36" s="18">
        <f t="shared" si="53"/>
        <v>0</v>
      </c>
      <c r="AF36" s="18">
        <f t="shared" si="53"/>
        <v>0</v>
      </c>
      <c r="AG36" s="18">
        <f t="shared" ref="AG36:AH36" si="54">AG87+AG138</f>
        <v>0</v>
      </c>
      <c r="AH36" s="18">
        <f t="shared" si="54"/>
        <v>0</v>
      </c>
      <c r="AI36" s="18">
        <f t="shared" si="53"/>
        <v>0</v>
      </c>
      <c r="AJ36" s="23">
        <f t="shared" si="6"/>
        <v>656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5">D88+D139</f>
        <v>0</v>
      </c>
      <c r="E37" s="72">
        <f t="shared" si="55"/>
        <v>0</v>
      </c>
      <c r="F37" s="72">
        <f t="shared" si="55"/>
        <v>0</v>
      </c>
      <c r="G37" s="72">
        <f t="shared" si="55"/>
        <v>0</v>
      </c>
      <c r="H37" s="72">
        <f t="shared" si="55"/>
        <v>0</v>
      </c>
      <c r="I37" s="72">
        <f t="shared" si="55"/>
        <v>0</v>
      </c>
      <c r="J37" s="72">
        <f t="shared" si="55"/>
        <v>0</v>
      </c>
      <c r="K37" s="72">
        <f t="shared" si="55"/>
        <v>0</v>
      </c>
      <c r="L37" s="72">
        <f t="shared" si="55"/>
        <v>0</v>
      </c>
      <c r="M37" s="72">
        <f t="shared" si="55"/>
        <v>0</v>
      </c>
      <c r="N37" s="72">
        <f t="shared" si="55"/>
        <v>0</v>
      </c>
      <c r="O37" s="72">
        <f t="shared" si="55"/>
        <v>0</v>
      </c>
      <c r="P37" s="72">
        <f t="shared" si="55"/>
        <v>0</v>
      </c>
      <c r="Q37" s="72">
        <f t="shared" si="55"/>
        <v>0</v>
      </c>
      <c r="R37" s="72">
        <f t="shared" si="55"/>
        <v>0</v>
      </c>
      <c r="S37" s="72">
        <f t="shared" si="55"/>
        <v>0</v>
      </c>
      <c r="T37" s="72">
        <f t="shared" si="55"/>
        <v>0</v>
      </c>
      <c r="U37" s="72">
        <f t="shared" si="55"/>
        <v>0</v>
      </c>
      <c r="V37" s="72">
        <f t="shared" si="55"/>
        <v>0</v>
      </c>
      <c r="W37" s="72">
        <f t="shared" si="55"/>
        <v>0</v>
      </c>
      <c r="X37" s="19">
        <f t="shared" si="55"/>
        <v>0</v>
      </c>
      <c r="Y37" s="19">
        <f t="shared" si="55"/>
        <v>0</v>
      </c>
      <c r="Z37" s="19">
        <f t="shared" si="55"/>
        <v>0</v>
      </c>
      <c r="AA37" s="19">
        <f t="shared" si="55"/>
        <v>0</v>
      </c>
      <c r="AB37" s="19">
        <f t="shared" si="55"/>
        <v>0</v>
      </c>
      <c r="AC37" s="19">
        <f t="shared" si="55"/>
        <v>272896</v>
      </c>
      <c r="AD37" s="19">
        <f t="shared" si="55"/>
        <v>0</v>
      </c>
      <c r="AE37" s="19">
        <f t="shared" si="55"/>
        <v>0</v>
      </c>
      <c r="AF37" s="19">
        <f t="shared" si="55"/>
        <v>0</v>
      </c>
      <c r="AG37" s="19">
        <f t="shared" ref="AG37:AH37" si="56">AG88+AG139</f>
        <v>0</v>
      </c>
      <c r="AH37" s="19">
        <f t="shared" si="56"/>
        <v>0</v>
      </c>
      <c r="AI37" s="19">
        <f t="shared" si="55"/>
        <v>0</v>
      </c>
      <c r="AJ37" s="24">
        <f t="shared" si="6"/>
        <v>272896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7">D89+D140</f>
        <v>0</v>
      </c>
      <c r="E38" s="71">
        <f t="shared" si="57"/>
        <v>0</v>
      </c>
      <c r="F38" s="71">
        <f t="shared" si="57"/>
        <v>0</v>
      </c>
      <c r="G38" s="71">
        <f t="shared" si="57"/>
        <v>0</v>
      </c>
      <c r="H38" s="71">
        <f t="shared" si="57"/>
        <v>0</v>
      </c>
      <c r="I38" s="71">
        <f t="shared" si="57"/>
        <v>0</v>
      </c>
      <c r="J38" s="71">
        <f t="shared" si="57"/>
        <v>0</v>
      </c>
      <c r="K38" s="71">
        <f t="shared" si="57"/>
        <v>0</v>
      </c>
      <c r="L38" s="71">
        <f t="shared" si="57"/>
        <v>0</v>
      </c>
      <c r="M38" s="71">
        <f t="shared" si="57"/>
        <v>0</v>
      </c>
      <c r="N38" s="71">
        <f t="shared" si="57"/>
        <v>0</v>
      </c>
      <c r="O38" s="71">
        <f t="shared" si="57"/>
        <v>0</v>
      </c>
      <c r="P38" s="71">
        <f t="shared" si="57"/>
        <v>0</v>
      </c>
      <c r="Q38" s="71">
        <f t="shared" si="57"/>
        <v>0</v>
      </c>
      <c r="R38" s="71">
        <f t="shared" si="57"/>
        <v>0</v>
      </c>
      <c r="S38" s="71">
        <f t="shared" si="57"/>
        <v>0</v>
      </c>
      <c r="T38" s="71">
        <f t="shared" si="57"/>
        <v>0</v>
      </c>
      <c r="U38" s="71">
        <f t="shared" si="57"/>
        <v>0</v>
      </c>
      <c r="V38" s="71">
        <f t="shared" si="57"/>
        <v>0</v>
      </c>
      <c r="W38" s="71">
        <f t="shared" si="57"/>
        <v>0</v>
      </c>
      <c r="X38" s="18">
        <f t="shared" si="57"/>
        <v>0</v>
      </c>
      <c r="Y38" s="18">
        <f t="shared" si="57"/>
        <v>0</v>
      </c>
      <c r="Z38" s="18">
        <f t="shared" si="57"/>
        <v>0</v>
      </c>
      <c r="AA38" s="18">
        <f t="shared" si="57"/>
        <v>0</v>
      </c>
      <c r="AB38" s="18">
        <f t="shared" si="57"/>
        <v>0</v>
      </c>
      <c r="AC38" s="18">
        <f t="shared" si="57"/>
        <v>0</v>
      </c>
      <c r="AD38" s="18">
        <f t="shared" si="57"/>
        <v>544</v>
      </c>
      <c r="AE38" s="18">
        <f t="shared" si="57"/>
        <v>751</v>
      </c>
      <c r="AF38" s="18">
        <f t="shared" si="57"/>
        <v>880</v>
      </c>
      <c r="AG38" s="18">
        <f t="shared" ref="AG38:AH38" si="58">AG89+AG140</f>
        <v>700</v>
      </c>
      <c r="AH38" s="18">
        <f t="shared" si="58"/>
        <v>864</v>
      </c>
      <c r="AI38" s="18">
        <f t="shared" si="57"/>
        <v>0</v>
      </c>
      <c r="AJ38" s="23">
        <f t="shared" si="6"/>
        <v>3739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9">D90+D141</f>
        <v>0</v>
      </c>
      <c r="E39" s="72">
        <f t="shared" si="59"/>
        <v>0</v>
      </c>
      <c r="F39" s="72">
        <f t="shared" si="59"/>
        <v>0</v>
      </c>
      <c r="G39" s="72">
        <f t="shared" si="59"/>
        <v>0</v>
      </c>
      <c r="H39" s="72">
        <f t="shared" si="59"/>
        <v>0</v>
      </c>
      <c r="I39" s="72">
        <f t="shared" si="59"/>
        <v>0</v>
      </c>
      <c r="J39" s="72">
        <f t="shared" si="59"/>
        <v>0</v>
      </c>
      <c r="K39" s="72">
        <f t="shared" si="59"/>
        <v>0</v>
      </c>
      <c r="L39" s="72">
        <f t="shared" si="59"/>
        <v>0</v>
      </c>
      <c r="M39" s="72">
        <f t="shared" si="59"/>
        <v>0</v>
      </c>
      <c r="N39" s="72">
        <f t="shared" si="59"/>
        <v>0</v>
      </c>
      <c r="O39" s="72">
        <f t="shared" si="59"/>
        <v>0</v>
      </c>
      <c r="P39" s="72">
        <f t="shared" si="59"/>
        <v>0</v>
      </c>
      <c r="Q39" s="72">
        <f t="shared" si="59"/>
        <v>0</v>
      </c>
      <c r="R39" s="72">
        <f t="shared" si="59"/>
        <v>0</v>
      </c>
      <c r="S39" s="72">
        <f t="shared" si="59"/>
        <v>0</v>
      </c>
      <c r="T39" s="72">
        <f t="shared" si="59"/>
        <v>0</v>
      </c>
      <c r="U39" s="72">
        <f t="shared" si="59"/>
        <v>0</v>
      </c>
      <c r="V39" s="72">
        <f t="shared" si="59"/>
        <v>0</v>
      </c>
      <c r="W39" s="72">
        <f t="shared" si="59"/>
        <v>0</v>
      </c>
      <c r="X39" s="19">
        <f t="shared" si="59"/>
        <v>0</v>
      </c>
      <c r="Y39" s="19">
        <f t="shared" si="59"/>
        <v>0</v>
      </c>
      <c r="Z39" s="19">
        <f t="shared" si="59"/>
        <v>0</v>
      </c>
      <c r="AA39" s="19">
        <f t="shared" si="59"/>
        <v>0</v>
      </c>
      <c r="AB39" s="19">
        <f t="shared" si="59"/>
        <v>0</v>
      </c>
      <c r="AC39" s="19">
        <f t="shared" si="59"/>
        <v>0</v>
      </c>
      <c r="AD39" s="19">
        <f t="shared" si="59"/>
        <v>252960</v>
      </c>
      <c r="AE39" s="19">
        <f t="shared" si="59"/>
        <v>349966</v>
      </c>
      <c r="AF39" s="19">
        <f t="shared" si="59"/>
        <v>410080</v>
      </c>
      <c r="AG39" s="19">
        <f t="shared" ref="AG39:AH39" si="60">AG90+AG141</f>
        <v>326200</v>
      </c>
      <c r="AH39" s="19">
        <f t="shared" si="60"/>
        <v>402624</v>
      </c>
      <c r="AI39" s="19">
        <f t="shared" si="59"/>
        <v>0</v>
      </c>
      <c r="AJ39" s="24">
        <f t="shared" si="6"/>
        <v>1741830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1">D91+D142</f>
        <v>0</v>
      </c>
      <c r="E40" s="71">
        <f t="shared" si="61"/>
        <v>0</v>
      </c>
      <c r="F40" s="71">
        <f t="shared" si="61"/>
        <v>0</v>
      </c>
      <c r="G40" s="71">
        <f t="shared" si="61"/>
        <v>0</v>
      </c>
      <c r="H40" s="71">
        <f t="shared" si="61"/>
        <v>0</v>
      </c>
      <c r="I40" s="71">
        <f t="shared" si="61"/>
        <v>0</v>
      </c>
      <c r="J40" s="71">
        <f t="shared" si="61"/>
        <v>0</v>
      </c>
      <c r="K40" s="71">
        <f t="shared" si="61"/>
        <v>0</v>
      </c>
      <c r="L40" s="71">
        <f t="shared" si="61"/>
        <v>0</v>
      </c>
      <c r="M40" s="71">
        <f t="shared" si="61"/>
        <v>0</v>
      </c>
      <c r="N40" s="71">
        <f t="shared" si="61"/>
        <v>0</v>
      </c>
      <c r="O40" s="71">
        <f t="shared" si="61"/>
        <v>0</v>
      </c>
      <c r="P40" s="71">
        <f t="shared" si="61"/>
        <v>0</v>
      </c>
      <c r="Q40" s="71">
        <f t="shared" si="61"/>
        <v>0</v>
      </c>
      <c r="R40" s="71">
        <f t="shared" si="61"/>
        <v>0</v>
      </c>
      <c r="S40" s="71">
        <f t="shared" si="61"/>
        <v>0</v>
      </c>
      <c r="T40" s="71">
        <f t="shared" si="61"/>
        <v>0</v>
      </c>
      <c r="U40" s="71">
        <f t="shared" si="61"/>
        <v>0</v>
      </c>
      <c r="V40" s="71">
        <f t="shared" si="61"/>
        <v>352</v>
      </c>
      <c r="W40" s="71">
        <f t="shared" si="61"/>
        <v>724</v>
      </c>
      <c r="X40" s="18">
        <f t="shared" si="61"/>
        <v>89</v>
      </c>
      <c r="Y40" s="18">
        <f t="shared" si="61"/>
        <v>727</v>
      </c>
      <c r="Z40" s="18">
        <f t="shared" si="61"/>
        <v>468</v>
      </c>
      <c r="AA40" s="18">
        <f t="shared" si="61"/>
        <v>1306</v>
      </c>
      <c r="AB40" s="18">
        <f t="shared" si="61"/>
        <v>1904</v>
      </c>
      <c r="AC40" s="18">
        <f t="shared" si="61"/>
        <v>1752</v>
      </c>
      <c r="AD40" s="18">
        <f t="shared" si="61"/>
        <v>1275</v>
      </c>
      <c r="AE40" s="18">
        <f t="shared" si="61"/>
        <v>1284</v>
      </c>
      <c r="AF40" s="18">
        <f t="shared" si="61"/>
        <v>821</v>
      </c>
      <c r="AG40" s="18">
        <f t="shared" ref="AG40:AH40" si="62">AG91+AG142</f>
        <v>754</v>
      </c>
      <c r="AH40" s="18">
        <f t="shared" si="62"/>
        <v>1657</v>
      </c>
      <c r="AI40" s="18">
        <f t="shared" si="61"/>
        <v>298</v>
      </c>
      <c r="AJ40" s="23">
        <f t="shared" si="6"/>
        <v>13411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3">D92+D143</f>
        <v>0</v>
      </c>
      <c r="E41" s="72">
        <f t="shared" si="63"/>
        <v>0</v>
      </c>
      <c r="F41" s="72">
        <f t="shared" si="63"/>
        <v>0</v>
      </c>
      <c r="G41" s="72">
        <f t="shared" si="63"/>
        <v>0</v>
      </c>
      <c r="H41" s="72">
        <f t="shared" si="63"/>
        <v>0</v>
      </c>
      <c r="I41" s="72">
        <f t="shared" si="63"/>
        <v>0</v>
      </c>
      <c r="J41" s="72">
        <f t="shared" si="63"/>
        <v>0</v>
      </c>
      <c r="K41" s="72">
        <f t="shared" si="63"/>
        <v>0</v>
      </c>
      <c r="L41" s="72">
        <f t="shared" si="63"/>
        <v>0</v>
      </c>
      <c r="M41" s="72">
        <f t="shared" si="63"/>
        <v>0</v>
      </c>
      <c r="N41" s="72">
        <f t="shared" si="63"/>
        <v>0</v>
      </c>
      <c r="O41" s="72">
        <f t="shared" si="63"/>
        <v>0</v>
      </c>
      <c r="P41" s="72">
        <f t="shared" si="63"/>
        <v>0</v>
      </c>
      <c r="Q41" s="72">
        <f t="shared" si="63"/>
        <v>0</v>
      </c>
      <c r="R41" s="72">
        <f t="shared" si="63"/>
        <v>0</v>
      </c>
      <c r="S41" s="72">
        <f t="shared" si="63"/>
        <v>0</v>
      </c>
      <c r="T41" s="72">
        <f t="shared" si="63"/>
        <v>0</v>
      </c>
      <c r="U41" s="72">
        <f t="shared" si="63"/>
        <v>0</v>
      </c>
      <c r="V41" s="72">
        <f t="shared" si="63"/>
        <v>30586</v>
      </c>
      <c r="W41" s="72">
        <f t="shared" si="63"/>
        <v>20299.900000000001</v>
      </c>
      <c r="X41" s="19">
        <f t="shared" si="63"/>
        <v>6035</v>
      </c>
      <c r="Y41" s="19">
        <f t="shared" si="63"/>
        <v>21699</v>
      </c>
      <c r="Z41" s="19">
        <f t="shared" si="63"/>
        <v>35807</v>
      </c>
      <c r="AA41" s="19">
        <f t="shared" si="63"/>
        <v>38243.760000000002</v>
      </c>
      <c r="AB41" s="19">
        <f t="shared" si="63"/>
        <v>333646.94</v>
      </c>
      <c r="AC41" s="19">
        <f t="shared" si="63"/>
        <v>156458.5</v>
      </c>
      <c r="AD41" s="19">
        <f t="shared" si="63"/>
        <v>162899.01</v>
      </c>
      <c r="AE41" s="19">
        <f t="shared" si="63"/>
        <v>125504.5</v>
      </c>
      <c r="AF41" s="19">
        <f t="shared" si="63"/>
        <v>93475.8</v>
      </c>
      <c r="AG41" s="19">
        <f t="shared" ref="AG41:AH41" si="64">AG92+AG143</f>
        <v>99242.299999999988</v>
      </c>
      <c r="AH41" s="19">
        <f t="shared" si="64"/>
        <v>297128</v>
      </c>
      <c r="AI41" s="19">
        <f t="shared" si="63"/>
        <v>68815.42</v>
      </c>
      <c r="AJ41" s="24">
        <f t="shared" si="6"/>
        <v>1489841.13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5">D93+D144</f>
        <v>0</v>
      </c>
      <c r="E42" s="71">
        <f t="shared" si="65"/>
        <v>0</v>
      </c>
      <c r="F42" s="71">
        <f t="shared" si="65"/>
        <v>0</v>
      </c>
      <c r="G42" s="71">
        <f t="shared" si="65"/>
        <v>0</v>
      </c>
      <c r="H42" s="71">
        <f t="shared" si="65"/>
        <v>0</v>
      </c>
      <c r="I42" s="71">
        <f t="shared" si="65"/>
        <v>0</v>
      </c>
      <c r="J42" s="71">
        <f t="shared" si="65"/>
        <v>0</v>
      </c>
      <c r="K42" s="71">
        <f t="shared" si="65"/>
        <v>0</v>
      </c>
      <c r="L42" s="71">
        <f t="shared" si="65"/>
        <v>0</v>
      </c>
      <c r="M42" s="71">
        <f t="shared" si="65"/>
        <v>0</v>
      </c>
      <c r="N42" s="71">
        <f t="shared" si="65"/>
        <v>0</v>
      </c>
      <c r="O42" s="71">
        <f t="shared" si="65"/>
        <v>0</v>
      </c>
      <c r="P42" s="71">
        <f t="shared" si="65"/>
        <v>0</v>
      </c>
      <c r="Q42" s="71">
        <f t="shared" si="65"/>
        <v>0</v>
      </c>
      <c r="R42" s="71">
        <f t="shared" si="65"/>
        <v>0</v>
      </c>
      <c r="S42" s="71">
        <f t="shared" si="65"/>
        <v>0</v>
      </c>
      <c r="T42" s="71">
        <f t="shared" si="65"/>
        <v>0</v>
      </c>
      <c r="U42" s="71">
        <f t="shared" si="65"/>
        <v>0</v>
      </c>
      <c r="V42" s="71">
        <f t="shared" si="65"/>
        <v>0</v>
      </c>
      <c r="W42" s="71">
        <f t="shared" si="65"/>
        <v>0</v>
      </c>
      <c r="X42" s="18">
        <f t="shared" si="65"/>
        <v>0</v>
      </c>
      <c r="Y42" s="18">
        <f t="shared" si="65"/>
        <v>0</v>
      </c>
      <c r="Z42" s="18">
        <f t="shared" si="65"/>
        <v>0</v>
      </c>
      <c r="AA42" s="18">
        <f t="shared" si="65"/>
        <v>0</v>
      </c>
      <c r="AB42" s="18">
        <f t="shared" si="65"/>
        <v>0</v>
      </c>
      <c r="AC42" s="18">
        <f t="shared" si="65"/>
        <v>0</v>
      </c>
      <c r="AD42" s="18">
        <f t="shared" si="65"/>
        <v>0</v>
      </c>
      <c r="AE42" s="18">
        <f t="shared" si="65"/>
        <v>0</v>
      </c>
      <c r="AF42" s="18">
        <f t="shared" si="65"/>
        <v>0</v>
      </c>
      <c r="AG42" s="18">
        <f t="shared" ref="AG42:AH42" si="66">AG93+AG144</f>
        <v>0</v>
      </c>
      <c r="AH42" s="18">
        <f t="shared" si="66"/>
        <v>0</v>
      </c>
      <c r="AI42" s="18">
        <f t="shared" si="65"/>
        <v>0</v>
      </c>
      <c r="AJ42" s="23">
        <f t="shared" si="6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7">D94+D145</f>
        <v>0</v>
      </c>
      <c r="E43" s="72">
        <f t="shared" si="67"/>
        <v>0</v>
      </c>
      <c r="F43" s="72">
        <f t="shared" si="67"/>
        <v>0</v>
      </c>
      <c r="G43" s="72">
        <f t="shared" si="67"/>
        <v>0</v>
      </c>
      <c r="H43" s="72">
        <f t="shared" si="67"/>
        <v>0</v>
      </c>
      <c r="I43" s="72">
        <f t="shared" si="67"/>
        <v>0</v>
      </c>
      <c r="J43" s="72">
        <f t="shared" si="67"/>
        <v>0</v>
      </c>
      <c r="K43" s="72">
        <f t="shared" si="67"/>
        <v>0</v>
      </c>
      <c r="L43" s="72">
        <f t="shared" si="67"/>
        <v>0</v>
      </c>
      <c r="M43" s="72">
        <f t="shared" si="67"/>
        <v>0</v>
      </c>
      <c r="N43" s="72">
        <f t="shared" si="67"/>
        <v>0</v>
      </c>
      <c r="O43" s="72">
        <f t="shared" si="67"/>
        <v>0</v>
      </c>
      <c r="P43" s="72">
        <f t="shared" si="67"/>
        <v>0</v>
      </c>
      <c r="Q43" s="72">
        <f t="shared" si="67"/>
        <v>0</v>
      </c>
      <c r="R43" s="72">
        <f t="shared" si="67"/>
        <v>0</v>
      </c>
      <c r="S43" s="72">
        <f t="shared" si="67"/>
        <v>0</v>
      </c>
      <c r="T43" s="72">
        <f t="shared" si="67"/>
        <v>0</v>
      </c>
      <c r="U43" s="72">
        <f t="shared" si="67"/>
        <v>0</v>
      </c>
      <c r="V43" s="72">
        <f t="shared" si="67"/>
        <v>0</v>
      </c>
      <c r="W43" s="72">
        <f t="shared" si="67"/>
        <v>0</v>
      </c>
      <c r="X43" s="19">
        <f t="shared" si="67"/>
        <v>0</v>
      </c>
      <c r="Y43" s="19">
        <f t="shared" si="67"/>
        <v>0</v>
      </c>
      <c r="Z43" s="19">
        <f t="shared" si="67"/>
        <v>0</v>
      </c>
      <c r="AA43" s="19">
        <f t="shared" si="67"/>
        <v>0</v>
      </c>
      <c r="AB43" s="19">
        <f t="shared" si="67"/>
        <v>0</v>
      </c>
      <c r="AC43" s="19">
        <f t="shared" si="67"/>
        <v>0</v>
      </c>
      <c r="AD43" s="19">
        <f t="shared" si="67"/>
        <v>0</v>
      </c>
      <c r="AE43" s="19">
        <f t="shared" si="67"/>
        <v>0</v>
      </c>
      <c r="AF43" s="19">
        <f t="shared" si="67"/>
        <v>0</v>
      </c>
      <c r="AG43" s="19">
        <f t="shared" ref="AG43:AH43" si="68">AG94+AG145</f>
        <v>0</v>
      </c>
      <c r="AH43" s="19">
        <f t="shared" si="68"/>
        <v>0</v>
      </c>
      <c r="AI43" s="19">
        <f t="shared" si="67"/>
        <v>0</v>
      </c>
      <c r="AJ43" s="24">
        <f t="shared" si="6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9">D95+D146</f>
        <v>0</v>
      </c>
      <c r="E44" s="71">
        <f t="shared" si="69"/>
        <v>0</v>
      </c>
      <c r="F44" s="71">
        <f t="shared" si="69"/>
        <v>0</v>
      </c>
      <c r="G44" s="71">
        <f t="shared" si="69"/>
        <v>0</v>
      </c>
      <c r="H44" s="71">
        <f t="shared" si="69"/>
        <v>0</v>
      </c>
      <c r="I44" s="71">
        <f t="shared" si="69"/>
        <v>0</v>
      </c>
      <c r="J44" s="71">
        <f t="shared" si="69"/>
        <v>0</v>
      </c>
      <c r="K44" s="71">
        <f t="shared" si="69"/>
        <v>0</v>
      </c>
      <c r="L44" s="71">
        <f t="shared" si="69"/>
        <v>0</v>
      </c>
      <c r="M44" s="71">
        <f t="shared" si="69"/>
        <v>0</v>
      </c>
      <c r="N44" s="71">
        <f t="shared" si="69"/>
        <v>0</v>
      </c>
      <c r="O44" s="71">
        <f t="shared" si="69"/>
        <v>0</v>
      </c>
      <c r="P44" s="71">
        <f t="shared" si="69"/>
        <v>0</v>
      </c>
      <c r="Q44" s="71">
        <f t="shared" si="69"/>
        <v>0</v>
      </c>
      <c r="R44" s="71">
        <f t="shared" si="69"/>
        <v>0</v>
      </c>
      <c r="S44" s="71">
        <f t="shared" si="69"/>
        <v>0</v>
      </c>
      <c r="T44" s="71">
        <f t="shared" si="69"/>
        <v>0</v>
      </c>
      <c r="U44" s="71">
        <f t="shared" si="69"/>
        <v>0</v>
      </c>
      <c r="V44" s="71">
        <f t="shared" si="69"/>
        <v>0</v>
      </c>
      <c r="W44" s="71">
        <f t="shared" si="69"/>
        <v>0</v>
      </c>
      <c r="X44" s="18">
        <f t="shared" si="69"/>
        <v>0</v>
      </c>
      <c r="Y44" s="18">
        <f t="shared" si="69"/>
        <v>0</v>
      </c>
      <c r="Z44" s="18">
        <f t="shared" si="69"/>
        <v>0</v>
      </c>
      <c r="AA44" s="18">
        <f t="shared" si="69"/>
        <v>0</v>
      </c>
      <c r="AB44" s="18">
        <f t="shared" si="69"/>
        <v>0</v>
      </c>
      <c r="AC44" s="18">
        <f t="shared" si="69"/>
        <v>0</v>
      </c>
      <c r="AD44" s="18">
        <f t="shared" si="69"/>
        <v>0</v>
      </c>
      <c r="AE44" s="18">
        <f t="shared" si="69"/>
        <v>0</v>
      </c>
      <c r="AF44" s="18">
        <f t="shared" si="69"/>
        <v>0</v>
      </c>
      <c r="AG44" s="18">
        <f t="shared" ref="AG44:AH44" si="70">AG95+AG146</f>
        <v>0</v>
      </c>
      <c r="AH44" s="18">
        <f t="shared" si="70"/>
        <v>0</v>
      </c>
      <c r="AI44" s="18">
        <f t="shared" si="69"/>
        <v>0</v>
      </c>
      <c r="AJ44" s="23">
        <f t="shared" si="6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1">D96+D147</f>
        <v>0</v>
      </c>
      <c r="E45" s="72">
        <f t="shared" si="71"/>
        <v>0</v>
      </c>
      <c r="F45" s="72">
        <f t="shared" si="71"/>
        <v>0</v>
      </c>
      <c r="G45" s="72">
        <f t="shared" si="71"/>
        <v>0</v>
      </c>
      <c r="H45" s="72">
        <f t="shared" si="71"/>
        <v>0</v>
      </c>
      <c r="I45" s="72">
        <f t="shared" si="71"/>
        <v>0</v>
      </c>
      <c r="J45" s="72">
        <f t="shared" si="71"/>
        <v>0</v>
      </c>
      <c r="K45" s="72">
        <f t="shared" si="71"/>
        <v>0</v>
      </c>
      <c r="L45" s="72">
        <f t="shared" si="71"/>
        <v>0</v>
      </c>
      <c r="M45" s="72">
        <f t="shared" si="71"/>
        <v>0</v>
      </c>
      <c r="N45" s="72">
        <f t="shared" si="71"/>
        <v>0</v>
      </c>
      <c r="O45" s="72">
        <f t="shared" si="71"/>
        <v>0</v>
      </c>
      <c r="P45" s="72">
        <f t="shared" si="71"/>
        <v>0</v>
      </c>
      <c r="Q45" s="72">
        <f t="shared" si="71"/>
        <v>0</v>
      </c>
      <c r="R45" s="72">
        <f t="shared" si="71"/>
        <v>0</v>
      </c>
      <c r="S45" s="72">
        <f t="shared" si="71"/>
        <v>0</v>
      </c>
      <c r="T45" s="72">
        <f t="shared" si="71"/>
        <v>0</v>
      </c>
      <c r="U45" s="72">
        <f t="shared" si="71"/>
        <v>0</v>
      </c>
      <c r="V45" s="72">
        <f t="shared" si="71"/>
        <v>0</v>
      </c>
      <c r="W45" s="72">
        <f t="shared" si="71"/>
        <v>0</v>
      </c>
      <c r="X45" s="19">
        <f t="shared" si="71"/>
        <v>0</v>
      </c>
      <c r="Y45" s="19">
        <f t="shared" si="71"/>
        <v>0</v>
      </c>
      <c r="Z45" s="19">
        <f t="shared" si="71"/>
        <v>0</v>
      </c>
      <c r="AA45" s="19">
        <f t="shared" si="71"/>
        <v>0</v>
      </c>
      <c r="AB45" s="19">
        <f t="shared" si="71"/>
        <v>0</v>
      </c>
      <c r="AC45" s="19">
        <f t="shared" si="71"/>
        <v>0</v>
      </c>
      <c r="AD45" s="19">
        <f t="shared" si="71"/>
        <v>0</v>
      </c>
      <c r="AE45" s="19">
        <f t="shared" si="71"/>
        <v>0</v>
      </c>
      <c r="AF45" s="19">
        <f t="shared" si="71"/>
        <v>0</v>
      </c>
      <c r="AG45" s="19">
        <f t="shared" ref="AG45:AH45" si="72">AG96+AG147</f>
        <v>0</v>
      </c>
      <c r="AH45" s="19">
        <f t="shared" si="72"/>
        <v>0</v>
      </c>
      <c r="AI45" s="19">
        <f t="shared" si="71"/>
        <v>0</v>
      </c>
      <c r="AJ45" s="24">
        <f t="shared" si="6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3">D97+D149</f>
        <v>0</v>
      </c>
      <c r="E46" s="116">
        <f t="shared" si="73"/>
        <v>0</v>
      </c>
      <c r="F46" s="116">
        <f t="shared" si="73"/>
        <v>0</v>
      </c>
      <c r="G46" s="116">
        <f t="shared" si="73"/>
        <v>0</v>
      </c>
      <c r="H46" s="116">
        <f t="shared" si="73"/>
        <v>0</v>
      </c>
      <c r="I46" s="116">
        <f t="shared" si="73"/>
        <v>0</v>
      </c>
      <c r="J46" s="116">
        <f t="shared" si="73"/>
        <v>0</v>
      </c>
      <c r="K46" s="116">
        <f t="shared" si="73"/>
        <v>0</v>
      </c>
      <c r="L46" s="116">
        <f t="shared" si="73"/>
        <v>0</v>
      </c>
      <c r="M46" s="116">
        <f t="shared" si="73"/>
        <v>0</v>
      </c>
      <c r="N46" s="116">
        <f t="shared" si="73"/>
        <v>0</v>
      </c>
      <c r="O46" s="116">
        <f t="shared" si="73"/>
        <v>0</v>
      </c>
      <c r="P46" s="116">
        <f t="shared" si="73"/>
        <v>0</v>
      </c>
      <c r="Q46" s="116">
        <f t="shared" si="73"/>
        <v>0</v>
      </c>
      <c r="R46" s="116">
        <f t="shared" si="73"/>
        <v>0</v>
      </c>
      <c r="S46" s="116">
        <f t="shared" si="73"/>
        <v>0</v>
      </c>
      <c r="T46" s="116">
        <f t="shared" si="73"/>
        <v>0</v>
      </c>
      <c r="U46" s="116">
        <f t="shared" si="73"/>
        <v>0</v>
      </c>
      <c r="V46" s="116">
        <f t="shared" si="73"/>
        <v>0</v>
      </c>
      <c r="W46" s="116">
        <f t="shared" si="73"/>
        <v>0</v>
      </c>
      <c r="X46" s="116">
        <f t="shared" si="73"/>
        <v>0</v>
      </c>
      <c r="Y46" s="116">
        <f t="shared" si="73"/>
        <v>0</v>
      </c>
      <c r="Z46" s="116">
        <f t="shared" si="73"/>
        <v>11</v>
      </c>
      <c r="AA46" s="116">
        <f t="shared" si="73"/>
        <v>0</v>
      </c>
      <c r="AB46" s="116">
        <f t="shared" si="73"/>
        <v>0</v>
      </c>
      <c r="AC46" s="116">
        <f t="shared" si="73"/>
        <v>0</v>
      </c>
      <c r="AD46" s="116">
        <f t="shared" si="73"/>
        <v>0</v>
      </c>
      <c r="AE46" s="116">
        <f t="shared" si="73"/>
        <v>0</v>
      </c>
      <c r="AF46" s="116">
        <f t="shared" si="73"/>
        <v>0</v>
      </c>
      <c r="AG46" s="116">
        <f t="shared" ref="AG46:AH46" si="74">AG97+AG149</f>
        <v>0</v>
      </c>
      <c r="AH46" s="116">
        <f t="shared" si="74"/>
        <v>0</v>
      </c>
      <c r="AI46" s="116">
        <f t="shared" si="73"/>
        <v>0</v>
      </c>
      <c r="AJ46" s="116">
        <f t="shared" si="6"/>
        <v>11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5">D98+D150</f>
        <v>0</v>
      </c>
      <c r="E47" s="117">
        <f t="shared" si="75"/>
        <v>0</v>
      </c>
      <c r="F47" s="117">
        <f t="shared" si="75"/>
        <v>0</v>
      </c>
      <c r="G47" s="117">
        <f t="shared" si="75"/>
        <v>0</v>
      </c>
      <c r="H47" s="117">
        <f t="shared" si="75"/>
        <v>0</v>
      </c>
      <c r="I47" s="117">
        <f t="shared" si="75"/>
        <v>0</v>
      </c>
      <c r="J47" s="117">
        <f t="shared" si="75"/>
        <v>0</v>
      </c>
      <c r="K47" s="117">
        <f t="shared" si="75"/>
        <v>0</v>
      </c>
      <c r="L47" s="117">
        <f t="shared" si="75"/>
        <v>0</v>
      </c>
      <c r="M47" s="117">
        <f t="shared" si="75"/>
        <v>0</v>
      </c>
      <c r="N47" s="117">
        <f t="shared" si="75"/>
        <v>0</v>
      </c>
      <c r="O47" s="117">
        <f t="shared" si="75"/>
        <v>0</v>
      </c>
      <c r="P47" s="117">
        <f t="shared" si="75"/>
        <v>0</v>
      </c>
      <c r="Q47" s="117">
        <f t="shared" si="75"/>
        <v>0</v>
      </c>
      <c r="R47" s="117">
        <f t="shared" si="75"/>
        <v>0</v>
      </c>
      <c r="S47" s="117">
        <f t="shared" si="75"/>
        <v>0</v>
      </c>
      <c r="T47" s="117">
        <f t="shared" si="75"/>
        <v>0</v>
      </c>
      <c r="U47" s="117">
        <f t="shared" si="75"/>
        <v>0</v>
      </c>
      <c r="V47" s="117">
        <f t="shared" si="75"/>
        <v>0</v>
      </c>
      <c r="W47" s="117">
        <f t="shared" si="75"/>
        <v>0</v>
      </c>
      <c r="X47" s="117">
        <f t="shared" si="75"/>
        <v>0</v>
      </c>
      <c r="Y47" s="117">
        <f t="shared" si="75"/>
        <v>0</v>
      </c>
      <c r="Z47" s="117">
        <f t="shared" si="75"/>
        <v>610.5</v>
      </c>
      <c r="AA47" s="117">
        <f t="shared" si="75"/>
        <v>0</v>
      </c>
      <c r="AB47" s="117">
        <f t="shared" si="75"/>
        <v>0</v>
      </c>
      <c r="AC47" s="117">
        <f t="shared" si="75"/>
        <v>0</v>
      </c>
      <c r="AD47" s="117">
        <f t="shared" si="75"/>
        <v>0</v>
      </c>
      <c r="AE47" s="117">
        <f t="shared" si="75"/>
        <v>0</v>
      </c>
      <c r="AF47" s="117">
        <f t="shared" si="75"/>
        <v>0</v>
      </c>
      <c r="AG47" s="117">
        <f t="shared" ref="AG47:AH47" si="76">AG98+AG150</f>
        <v>0</v>
      </c>
      <c r="AH47" s="117">
        <f t="shared" si="76"/>
        <v>0</v>
      </c>
      <c r="AI47" s="117">
        <f t="shared" si="75"/>
        <v>0</v>
      </c>
      <c r="AJ47" s="117">
        <f t="shared" si="6"/>
        <v>610.5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7">D99+D151</f>
        <v>0</v>
      </c>
      <c r="E48" s="116">
        <f t="shared" si="77"/>
        <v>0</v>
      </c>
      <c r="F48" s="116">
        <f t="shared" si="77"/>
        <v>0</v>
      </c>
      <c r="G48" s="116">
        <f t="shared" si="77"/>
        <v>0</v>
      </c>
      <c r="H48" s="116">
        <f t="shared" si="77"/>
        <v>0</v>
      </c>
      <c r="I48" s="116">
        <f t="shared" si="77"/>
        <v>0</v>
      </c>
      <c r="J48" s="116">
        <f t="shared" si="77"/>
        <v>0</v>
      </c>
      <c r="K48" s="116">
        <f t="shared" si="77"/>
        <v>0</v>
      </c>
      <c r="L48" s="116">
        <f t="shared" si="77"/>
        <v>0</v>
      </c>
      <c r="M48" s="116">
        <f t="shared" si="77"/>
        <v>0</v>
      </c>
      <c r="N48" s="116">
        <f t="shared" si="77"/>
        <v>0</v>
      </c>
      <c r="O48" s="116">
        <f t="shared" si="77"/>
        <v>0</v>
      </c>
      <c r="P48" s="116">
        <f t="shared" si="77"/>
        <v>0</v>
      </c>
      <c r="Q48" s="116">
        <f t="shared" si="77"/>
        <v>0</v>
      </c>
      <c r="R48" s="116">
        <f t="shared" si="77"/>
        <v>0</v>
      </c>
      <c r="S48" s="116">
        <f t="shared" si="77"/>
        <v>0</v>
      </c>
      <c r="T48" s="116">
        <f t="shared" si="77"/>
        <v>0</v>
      </c>
      <c r="U48" s="116">
        <f t="shared" si="77"/>
        <v>0</v>
      </c>
      <c r="V48" s="116">
        <f t="shared" si="77"/>
        <v>0</v>
      </c>
      <c r="W48" s="116">
        <f t="shared" si="77"/>
        <v>0</v>
      </c>
      <c r="X48" s="116">
        <f t="shared" si="77"/>
        <v>0</v>
      </c>
      <c r="Y48" s="116">
        <f t="shared" si="77"/>
        <v>0</v>
      </c>
      <c r="Z48" s="116">
        <f t="shared" si="77"/>
        <v>0</v>
      </c>
      <c r="AA48" s="116">
        <f t="shared" si="77"/>
        <v>0</v>
      </c>
      <c r="AB48" s="116">
        <f t="shared" si="77"/>
        <v>0</v>
      </c>
      <c r="AC48" s="116">
        <f t="shared" si="77"/>
        <v>0</v>
      </c>
      <c r="AD48" s="116">
        <f t="shared" si="77"/>
        <v>0</v>
      </c>
      <c r="AE48" s="116">
        <f t="shared" si="77"/>
        <v>0</v>
      </c>
      <c r="AF48" s="116">
        <f t="shared" si="77"/>
        <v>0</v>
      </c>
      <c r="AG48" s="116">
        <f t="shared" ref="AG48:AH48" si="78">AG99+AG151</f>
        <v>69</v>
      </c>
      <c r="AH48" s="116">
        <f t="shared" si="78"/>
        <v>2</v>
      </c>
      <c r="AI48" s="116">
        <f t="shared" si="77"/>
        <v>0</v>
      </c>
      <c r="AJ48" s="116">
        <f t="shared" si="6"/>
        <v>71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9">D100+D152</f>
        <v>0</v>
      </c>
      <c r="E49" s="117">
        <f t="shared" si="79"/>
        <v>0</v>
      </c>
      <c r="F49" s="117">
        <f t="shared" si="79"/>
        <v>0</v>
      </c>
      <c r="G49" s="117">
        <f t="shared" si="79"/>
        <v>0</v>
      </c>
      <c r="H49" s="117">
        <f t="shared" si="79"/>
        <v>0</v>
      </c>
      <c r="I49" s="117">
        <f t="shared" si="79"/>
        <v>0</v>
      </c>
      <c r="J49" s="117">
        <f t="shared" si="79"/>
        <v>0</v>
      </c>
      <c r="K49" s="117">
        <f t="shared" si="79"/>
        <v>0</v>
      </c>
      <c r="L49" s="117">
        <f t="shared" si="79"/>
        <v>0</v>
      </c>
      <c r="M49" s="117">
        <f t="shared" si="79"/>
        <v>0</v>
      </c>
      <c r="N49" s="117">
        <f t="shared" si="79"/>
        <v>0</v>
      </c>
      <c r="O49" s="117">
        <f t="shared" si="79"/>
        <v>0</v>
      </c>
      <c r="P49" s="117">
        <f t="shared" si="79"/>
        <v>0</v>
      </c>
      <c r="Q49" s="117">
        <f t="shared" si="79"/>
        <v>0</v>
      </c>
      <c r="R49" s="117">
        <f t="shared" si="79"/>
        <v>0</v>
      </c>
      <c r="S49" s="117">
        <f t="shared" si="79"/>
        <v>0</v>
      </c>
      <c r="T49" s="117">
        <f t="shared" si="79"/>
        <v>0</v>
      </c>
      <c r="U49" s="117">
        <f t="shared" si="79"/>
        <v>0</v>
      </c>
      <c r="V49" s="117">
        <f t="shared" si="79"/>
        <v>0</v>
      </c>
      <c r="W49" s="117">
        <f t="shared" si="79"/>
        <v>0</v>
      </c>
      <c r="X49" s="117">
        <f t="shared" si="79"/>
        <v>0</v>
      </c>
      <c r="Y49" s="117">
        <f t="shared" si="79"/>
        <v>0</v>
      </c>
      <c r="Z49" s="117">
        <f t="shared" si="79"/>
        <v>0</v>
      </c>
      <c r="AA49" s="117">
        <f t="shared" si="79"/>
        <v>0</v>
      </c>
      <c r="AB49" s="117">
        <f t="shared" si="79"/>
        <v>0</v>
      </c>
      <c r="AC49" s="117">
        <f t="shared" si="79"/>
        <v>0</v>
      </c>
      <c r="AD49" s="117">
        <f t="shared" si="79"/>
        <v>0</v>
      </c>
      <c r="AE49" s="117">
        <f t="shared" si="79"/>
        <v>0</v>
      </c>
      <c r="AF49" s="117">
        <f t="shared" si="79"/>
        <v>0</v>
      </c>
      <c r="AG49" s="117">
        <f t="shared" ref="AG49:AH49" si="80">AG100+AG152</f>
        <v>775</v>
      </c>
      <c r="AH49" s="117">
        <f t="shared" si="80"/>
        <v>7024.5</v>
      </c>
      <c r="AI49" s="117">
        <f t="shared" si="79"/>
        <v>0</v>
      </c>
      <c r="AJ49" s="117">
        <f t="shared" si="6"/>
        <v>7799.5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1">D101+D152</f>
        <v>0</v>
      </c>
      <c r="E50" s="71">
        <f t="shared" si="81"/>
        <v>0</v>
      </c>
      <c r="F50" s="71">
        <f t="shared" si="81"/>
        <v>0</v>
      </c>
      <c r="G50" s="71">
        <f t="shared" si="81"/>
        <v>0</v>
      </c>
      <c r="H50" s="71">
        <f t="shared" si="81"/>
        <v>0</v>
      </c>
      <c r="I50" s="71">
        <f t="shared" si="81"/>
        <v>0</v>
      </c>
      <c r="J50" s="71">
        <f t="shared" si="81"/>
        <v>0</v>
      </c>
      <c r="K50" s="71">
        <f t="shared" si="81"/>
        <v>0</v>
      </c>
      <c r="L50" s="71">
        <f t="shared" si="81"/>
        <v>0</v>
      </c>
      <c r="M50" s="71">
        <f t="shared" si="81"/>
        <v>0</v>
      </c>
      <c r="N50" s="71">
        <f t="shared" si="81"/>
        <v>0</v>
      </c>
      <c r="O50" s="71">
        <f t="shared" si="81"/>
        <v>0</v>
      </c>
      <c r="P50" s="71">
        <f t="shared" si="81"/>
        <v>0</v>
      </c>
      <c r="Q50" s="71">
        <f t="shared" si="81"/>
        <v>0</v>
      </c>
      <c r="R50" s="71">
        <f t="shared" si="81"/>
        <v>0</v>
      </c>
      <c r="S50" s="71">
        <f t="shared" si="81"/>
        <v>0</v>
      </c>
      <c r="T50" s="71">
        <f t="shared" si="81"/>
        <v>0</v>
      </c>
      <c r="U50" s="71">
        <f t="shared" si="81"/>
        <v>0</v>
      </c>
      <c r="V50" s="71">
        <f t="shared" si="81"/>
        <v>0</v>
      </c>
      <c r="W50" s="71">
        <f t="shared" si="81"/>
        <v>0</v>
      </c>
      <c r="X50" s="18">
        <f t="shared" si="81"/>
        <v>0</v>
      </c>
      <c r="Y50" s="18">
        <f t="shared" si="81"/>
        <v>0</v>
      </c>
      <c r="Z50" s="18">
        <f t="shared" si="81"/>
        <v>0</v>
      </c>
      <c r="AA50" s="18">
        <f t="shared" si="81"/>
        <v>0</v>
      </c>
      <c r="AB50" s="18">
        <f t="shared" si="81"/>
        <v>62</v>
      </c>
      <c r="AC50" s="18">
        <f t="shared" si="81"/>
        <v>35</v>
      </c>
      <c r="AD50" s="18">
        <f t="shared" si="81"/>
        <v>119</v>
      </c>
      <c r="AE50" s="18">
        <f t="shared" si="81"/>
        <v>352</v>
      </c>
      <c r="AF50" s="18">
        <f t="shared" si="81"/>
        <v>246</v>
      </c>
      <c r="AG50" s="18">
        <f t="shared" ref="AG50:AH50" si="82">AG101+AG152</f>
        <v>290</v>
      </c>
      <c r="AH50" s="18">
        <f t="shared" si="82"/>
        <v>764</v>
      </c>
      <c r="AI50" s="18">
        <f t="shared" si="81"/>
        <v>216</v>
      </c>
      <c r="AJ50" s="23">
        <f t="shared" si="6"/>
        <v>2084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3">D102+D153</f>
        <v>0</v>
      </c>
      <c r="E51" s="72">
        <f t="shared" si="83"/>
        <v>0</v>
      </c>
      <c r="F51" s="72">
        <f t="shared" si="83"/>
        <v>0</v>
      </c>
      <c r="G51" s="72">
        <f t="shared" si="83"/>
        <v>0</v>
      </c>
      <c r="H51" s="72">
        <f t="shared" si="83"/>
        <v>0</v>
      </c>
      <c r="I51" s="72">
        <f t="shared" si="83"/>
        <v>0</v>
      </c>
      <c r="J51" s="72">
        <f t="shared" si="83"/>
        <v>0</v>
      </c>
      <c r="K51" s="72">
        <f t="shared" si="83"/>
        <v>0</v>
      </c>
      <c r="L51" s="72">
        <f t="shared" si="83"/>
        <v>0</v>
      </c>
      <c r="M51" s="72">
        <f t="shared" si="83"/>
        <v>0</v>
      </c>
      <c r="N51" s="72">
        <f t="shared" si="83"/>
        <v>0</v>
      </c>
      <c r="O51" s="72">
        <f t="shared" si="83"/>
        <v>0</v>
      </c>
      <c r="P51" s="72">
        <f t="shared" si="83"/>
        <v>0</v>
      </c>
      <c r="Q51" s="72">
        <f t="shared" si="83"/>
        <v>0</v>
      </c>
      <c r="R51" s="72">
        <f t="shared" si="83"/>
        <v>0</v>
      </c>
      <c r="S51" s="72">
        <f t="shared" si="83"/>
        <v>0</v>
      </c>
      <c r="T51" s="72">
        <f t="shared" si="83"/>
        <v>0</v>
      </c>
      <c r="U51" s="72">
        <f t="shared" si="83"/>
        <v>0</v>
      </c>
      <c r="V51" s="72">
        <f t="shared" si="83"/>
        <v>0</v>
      </c>
      <c r="W51" s="72">
        <f t="shared" si="83"/>
        <v>0</v>
      </c>
      <c r="X51" s="19">
        <f t="shared" si="83"/>
        <v>0</v>
      </c>
      <c r="Y51" s="19">
        <f t="shared" si="83"/>
        <v>0</v>
      </c>
      <c r="Z51" s="19">
        <f t="shared" si="83"/>
        <v>0</v>
      </c>
      <c r="AA51" s="19">
        <f t="shared" si="83"/>
        <v>0</v>
      </c>
      <c r="AB51" s="19">
        <f t="shared" si="83"/>
        <v>10416</v>
      </c>
      <c r="AC51" s="19">
        <f t="shared" si="83"/>
        <v>5880</v>
      </c>
      <c r="AD51" s="19">
        <f t="shared" si="83"/>
        <v>20230</v>
      </c>
      <c r="AE51" s="19">
        <f t="shared" si="83"/>
        <v>49599</v>
      </c>
      <c r="AF51" s="19">
        <f t="shared" si="83"/>
        <v>46796</v>
      </c>
      <c r="AG51" s="19">
        <f t="shared" ref="AG51:AH51" si="84">AG102+AG153</f>
        <v>51207.199999999997</v>
      </c>
      <c r="AH51" s="19">
        <f t="shared" si="84"/>
        <v>67489.149999999994</v>
      </c>
      <c r="AI51" s="19">
        <f t="shared" si="83"/>
        <v>8926.0519961767313</v>
      </c>
      <c r="AJ51" s="24">
        <f t="shared" si="6"/>
        <v>260543.40199617675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I60" si="85">E63+E65+E67+E69+E71+E73+E75+E77+E79+E81+E83+E85+E87+E89+E91+E93+E95+E97+E99+E101</f>
        <v>0</v>
      </c>
      <c r="F60" s="62">
        <f t="shared" si="85"/>
        <v>0</v>
      </c>
      <c r="G60" s="62">
        <f t="shared" si="85"/>
        <v>0</v>
      </c>
      <c r="H60" s="62">
        <f t="shared" si="85"/>
        <v>0</v>
      </c>
      <c r="I60" s="62">
        <f t="shared" si="85"/>
        <v>0</v>
      </c>
      <c r="J60" s="62">
        <f t="shared" si="85"/>
        <v>0</v>
      </c>
      <c r="K60" s="62">
        <f t="shared" si="85"/>
        <v>0</v>
      </c>
      <c r="L60" s="62">
        <f t="shared" si="85"/>
        <v>0</v>
      </c>
      <c r="M60" s="62">
        <f t="shared" si="85"/>
        <v>0</v>
      </c>
      <c r="N60" s="62">
        <f t="shared" si="85"/>
        <v>0</v>
      </c>
      <c r="O60" s="62">
        <f t="shared" si="85"/>
        <v>0</v>
      </c>
      <c r="P60" s="62">
        <f t="shared" si="85"/>
        <v>0</v>
      </c>
      <c r="Q60" s="62">
        <f t="shared" si="85"/>
        <v>0</v>
      </c>
      <c r="R60" s="62">
        <f t="shared" si="85"/>
        <v>0</v>
      </c>
      <c r="S60" s="62">
        <f t="shared" si="85"/>
        <v>0</v>
      </c>
      <c r="T60" s="62">
        <f t="shared" si="85"/>
        <v>0</v>
      </c>
      <c r="U60" s="62">
        <f t="shared" si="85"/>
        <v>0</v>
      </c>
      <c r="V60" s="62">
        <f t="shared" si="85"/>
        <v>1604</v>
      </c>
      <c r="W60" s="62">
        <f t="shared" si="85"/>
        <v>2015</v>
      </c>
      <c r="X60" s="62">
        <f t="shared" si="85"/>
        <v>1698</v>
      </c>
      <c r="Y60" s="62">
        <f t="shared" si="85"/>
        <v>1792</v>
      </c>
      <c r="Z60" s="62">
        <f t="shared" si="85"/>
        <v>1393</v>
      </c>
      <c r="AA60" s="62">
        <f t="shared" si="85"/>
        <v>1948</v>
      </c>
      <c r="AB60" s="62">
        <f t="shared" si="85"/>
        <v>1299</v>
      </c>
      <c r="AC60" s="62">
        <f t="shared" si="85"/>
        <v>2657</v>
      </c>
      <c r="AD60" s="62">
        <f t="shared" si="85"/>
        <v>2830</v>
      </c>
      <c r="AE60" s="62">
        <f t="shared" si="85"/>
        <v>3468</v>
      </c>
      <c r="AF60" s="62">
        <f t="shared" si="85"/>
        <v>2724</v>
      </c>
      <c r="AG60" s="62">
        <f t="shared" ref="AG60:AH60" si="86">AG63+AG65+AG67+AG69+AG71+AG73+AG75+AG77+AG79+AG81+AG83+AG85+AG87+AG89+AG91+AG93+AG95+AG97+AG99+AG101</f>
        <v>3149</v>
      </c>
      <c r="AH60" s="62">
        <f t="shared" si="86"/>
        <v>4248</v>
      </c>
      <c r="AI60" s="62">
        <f t="shared" si="85"/>
        <v>1177</v>
      </c>
      <c r="AJ60" s="41">
        <f>SUM(D60:AI60)</f>
        <v>32002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I61" si="87">E64+E66+E68+E70+E72+E74+E76+E78+E80+E82+E84+E86+E88+E90+E92+E94+E96+E98+E100+E102</f>
        <v>0</v>
      </c>
      <c r="F61" s="63">
        <f t="shared" si="87"/>
        <v>0</v>
      </c>
      <c r="G61" s="63">
        <f t="shared" si="87"/>
        <v>0</v>
      </c>
      <c r="H61" s="63">
        <f t="shared" si="87"/>
        <v>0</v>
      </c>
      <c r="I61" s="63">
        <f t="shared" si="87"/>
        <v>0</v>
      </c>
      <c r="J61" s="63">
        <f t="shared" si="87"/>
        <v>0</v>
      </c>
      <c r="K61" s="63">
        <f t="shared" si="87"/>
        <v>0</v>
      </c>
      <c r="L61" s="63">
        <f t="shared" si="87"/>
        <v>0</v>
      </c>
      <c r="M61" s="63">
        <f t="shared" si="87"/>
        <v>0</v>
      </c>
      <c r="N61" s="63">
        <f t="shared" si="87"/>
        <v>0</v>
      </c>
      <c r="O61" s="63">
        <f t="shared" si="87"/>
        <v>0</v>
      </c>
      <c r="P61" s="63">
        <f t="shared" si="87"/>
        <v>0</v>
      </c>
      <c r="Q61" s="63">
        <f t="shared" si="87"/>
        <v>0</v>
      </c>
      <c r="R61" s="63">
        <f t="shared" si="87"/>
        <v>0</v>
      </c>
      <c r="S61" s="63">
        <f t="shared" si="87"/>
        <v>0</v>
      </c>
      <c r="T61" s="63">
        <f t="shared" si="87"/>
        <v>0</v>
      </c>
      <c r="U61" s="63">
        <f t="shared" si="87"/>
        <v>0</v>
      </c>
      <c r="V61" s="63">
        <f t="shared" si="87"/>
        <v>587366.5</v>
      </c>
      <c r="W61" s="63">
        <f t="shared" si="87"/>
        <v>620098.34</v>
      </c>
      <c r="X61" s="63">
        <f t="shared" si="87"/>
        <v>857454.3</v>
      </c>
      <c r="Y61" s="63">
        <f t="shared" si="87"/>
        <v>501289</v>
      </c>
      <c r="Z61" s="63">
        <f t="shared" si="87"/>
        <v>444361.26909999998</v>
      </c>
      <c r="AA61" s="63">
        <f t="shared" si="87"/>
        <v>404006.76</v>
      </c>
      <c r="AB61" s="63">
        <f t="shared" si="87"/>
        <v>601850.97399999993</v>
      </c>
      <c r="AC61" s="63">
        <f t="shared" si="87"/>
        <v>823617.32260000007</v>
      </c>
      <c r="AD61" s="63">
        <f t="shared" si="87"/>
        <v>1478690.8250000002</v>
      </c>
      <c r="AE61" s="63">
        <f t="shared" si="87"/>
        <v>1936804.8900000001</v>
      </c>
      <c r="AF61" s="63">
        <f t="shared" si="87"/>
        <v>1542697.0526000003</v>
      </c>
      <c r="AG61" s="63">
        <f t="shared" ref="AG61:AH61" si="88">AG64+AG66+AG68+AG70+AG72+AG74+AG76+AG78+AG80+AG82+AG84+AG86+AG88+AG90+AG92+AG94+AG96+AG98+AG100+AG102</f>
        <v>2242187.855</v>
      </c>
      <c r="AH61" s="63">
        <f t="shared" si="88"/>
        <v>2137546.446</v>
      </c>
      <c r="AI61" s="63">
        <f t="shared" si="87"/>
        <v>1178614.6339961768</v>
      </c>
      <c r="AJ61" s="43">
        <f>SUM(D61:AI61)</f>
        <v>15356586.168296179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2021'!D9</f>
        <v>0</v>
      </c>
      <c r="AJ63" s="23">
        <f>'Ingreso de Datos 2021'!E9</f>
        <v>0</v>
      </c>
    </row>
    <row r="64" spans="1:38" ht="12.75" customHeight="1" x14ac:dyDescent="0.2">
      <c r="A64" s="171"/>
      <c r="B64" s="148"/>
      <c r="C64" s="58" t="s">
        <v>3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2021'!D10</f>
        <v>0</v>
      </c>
      <c r="AJ64" s="24">
        <f>'Ingreso de Datos 2021'!E10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2021'!D11</f>
        <v>0</v>
      </c>
      <c r="AJ65" s="23">
        <f>'Ingreso de Datos 2021'!E11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2021'!D12</f>
        <v>0</v>
      </c>
      <c r="AJ66" s="24">
        <f>'Ingreso de Datos 2021'!E12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2021'!D13</f>
        <v>0</v>
      </c>
      <c r="AJ67" s="23">
        <f>'Ingreso de Datos 2021'!E13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2021'!D14</f>
        <v>0</v>
      </c>
      <c r="AJ68" s="24">
        <f>'Ingreso de Datos 2021'!E14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1003</v>
      </c>
      <c r="W69" s="76">
        <v>869</v>
      </c>
      <c r="X69" s="18">
        <v>1365</v>
      </c>
      <c r="Y69" s="18">
        <v>620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2021'!D15</f>
        <v>0</v>
      </c>
      <c r="AJ69" s="23">
        <f>'Ingreso de Datos 2021'!E15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519449</v>
      </c>
      <c r="W70" s="77">
        <v>469735</v>
      </c>
      <c r="X70" s="19">
        <v>808719.3</v>
      </c>
      <c r="Y70" s="19">
        <v>347490</v>
      </c>
      <c r="Z70" s="19">
        <v>3658.2791000000002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2021'!D16</f>
        <v>0</v>
      </c>
      <c r="AJ70" s="24">
        <f>'Ingreso de Datos 2021'!E16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412</v>
      </c>
      <c r="AA71" s="18">
        <v>259</v>
      </c>
      <c r="AB71" s="18">
        <v>452</v>
      </c>
      <c r="AC71" s="18">
        <v>122</v>
      </c>
      <c r="AD71" s="18">
        <v>739</v>
      </c>
      <c r="AE71" s="18">
        <v>896</v>
      </c>
      <c r="AF71" s="18">
        <v>603</v>
      </c>
      <c r="AG71" s="18">
        <v>1148</v>
      </c>
      <c r="AH71" s="18">
        <v>724</v>
      </c>
      <c r="AI71" s="18">
        <f>'Ingreso de Datos 2021'!D17</f>
        <v>662</v>
      </c>
      <c r="AJ71" s="23">
        <f>'Ingreso de Datos 2021'!E17</f>
        <v>40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278315.49</v>
      </c>
      <c r="AA72" s="19">
        <v>241893</v>
      </c>
      <c r="AB72" s="19">
        <v>485815.64399999997</v>
      </c>
      <c r="AC72" s="19">
        <v>366379.82260000001</v>
      </c>
      <c r="AD72" s="19">
        <v>995808.45500000007</v>
      </c>
      <c r="AE72" s="19">
        <v>1340785.3900000001</v>
      </c>
      <c r="AF72" s="19">
        <v>922905.25260000012</v>
      </c>
      <c r="AG72" s="19">
        <v>1668863.0349999999</v>
      </c>
      <c r="AH72" s="19">
        <v>1271380.7960000001</v>
      </c>
      <c r="AI72" s="19">
        <f>'Ingreso de Datos 2021'!D18</f>
        <v>1100173.162</v>
      </c>
      <c r="AJ72" s="24">
        <f>'Ingreso de Datos 2021'!E18</f>
        <v>193222.42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34</v>
      </c>
      <c r="AH73" s="18">
        <v>0</v>
      </c>
      <c r="AI73" s="18">
        <f>'Ingreso de Datos 2021'!D19</f>
        <v>0</v>
      </c>
      <c r="AJ73" s="23">
        <f>'Ingreso de Datos 2021'!E19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27500.32</v>
      </c>
      <c r="AH74" s="19">
        <v>0</v>
      </c>
      <c r="AI74" s="19">
        <f>'Ingreso de Datos 2021'!D20</f>
        <v>0</v>
      </c>
      <c r="AJ74" s="24">
        <f>'Ingreso de Datos 2021'!E20</f>
        <v>14431.785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2021'!D21</f>
        <v>0</v>
      </c>
      <c r="AJ75" s="23">
        <f>'Ingreso de Datos 2021'!E21</f>
        <v>0</v>
      </c>
    </row>
    <row r="76" spans="1:36" ht="12.75" customHeight="1" x14ac:dyDescent="0.2">
      <c r="A76" s="158"/>
      <c r="B76" s="148"/>
      <c r="C76" s="11" t="s">
        <v>3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2021'!D22</f>
        <v>0</v>
      </c>
      <c r="AJ76" s="24">
        <f>'Ingreso de Datos 2021'!E22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2021'!D23</f>
        <v>0</v>
      </c>
      <c r="AJ77" s="23">
        <f>'Ingreso de Datos 2021'!E23</f>
        <v>0</v>
      </c>
    </row>
    <row r="78" spans="1:36" ht="12.75" customHeight="1" x14ac:dyDescent="0.2">
      <c r="A78" s="158"/>
      <c r="B78" s="148"/>
      <c r="C78" s="11" t="s">
        <v>3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2021'!D24</f>
        <v>0</v>
      </c>
      <c r="AJ78" s="24">
        <f>'Ingreso de Datos 2021'!E24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1</v>
      </c>
      <c r="W79" s="76">
        <v>27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1</v>
      </c>
      <c r="AG79" s="18">
        <v>0</v>
      </c>
      <c r="AH79" s="18">
        <v>0</v>
      </c>
      <c r="AI79" s="18">
        <f>'Ingreso de Datos 2021'!D25</f>
        <v>0</v>
      </c>
      <c r="AJ79" s="23">
        <f>'Ingreso de Datos 2021'!E25</f>
        <v>0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131.5</v>
      </c>
      <c r="W80" s="77">
        <v>3538.44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140</v>
      </c>
      <c r="AG80" s="19">
        <v>0</v>
      </c>
      <c r="AH80" s="19">
        <v>0</v>
      </c>
      <c r="AI80" s="19">
        <f>'Ingreso de Datos 2021'!D26</f>
        <v>0</v>
      </c>
      <c r="AJ80" s="24">
        <f>'Ingreso de Datos 2021'!E26</f>
        <v>0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248</v>
      </c>
      <c r="W81" s="76">
        <v>115</v>
      </c>
      <c r="X81" s="18">
        <v>244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2021'!D27</f>
        <v>0</v>
      </c>
      <c r="AJ81" s="23">
        <f>'Ingreso de Datos 2021'!E27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37200</v>
      </c>
      <c r="W82" s="77">
        <v>20125</v>
      </c>
      <c r="X82" s="19">
        <v>42700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2021'!D28</f>
        <v>0</v>
      </c>
      <c r="AJ82" s="24">
        <f>'Ingreso de Datos 2021'!E28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280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2021'!D29</f>
        <v>0</v>
      </c>
      <c r="AJ83" s="23">
        <f>'Ingreso de Datos 2021'!E29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106400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2021'!D30</f>
        <v>0</v>
      </c>
      <c r="AJ84" s="24">
        <f>'Ingreso de Datos 2021'!E30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445</v>
      </c>
      <c r="Z85" s="18">
        <v>502</v>
      </c>
      <c r="AA85" s="18">
        <v>383</v>
      </c>
      <c r="AB85" s="18">
        <v>203</v>
      </c>
      <c r="AC85" s="18">
        <v>230</v>
      </c>
      <c r="AD85" s="18">
        <v>156</v>
      </c>
      <c r="AE85" s="18">
        <v>185</v>
      </c>
      <c r="AF85" s="18">
        <v>173</v>
      </c>
      <c r="AG85" s="18">
        <v>154</v>
      </c>
      <c r="AH85" s="18">
        <v>237</v>
      </c>
      <c r="AI85" s="18">
        <f>'Ingreso de Datos 2021'!D31</f>
        <v>1</v>
      </c>
      <c r="AJ85" s="23">
        <f>'Ingreso de Datos 2021'!E31</f>
        <v>1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132100</v>
      </c>
      <c r="Z86" s="19">
        <v>125970</v>
      </c>
      <c r="AA86" s="19">
        <v>123870</v>
      </c>
      <c r="AB86" s="19">
        <v>62890</v>
      </c>
      <c r="AC86" s="19">
        <v>74260</v>
      </c>
      <c r="AD86" s="19">
        <v>58950</v>
      </c>
      <c r="AE86" s="19">
        <v>70950</v>
      </c>
      <c r="AF86" s="19">
        <v>69300</v>
      </c>
      <c r="AG86" s="19">
        <v>68400</v>
      </c>
      <c r="AH86" s="19">
        <v>91900</v>
      </c>
      <c r="AI86" s="19">
        <f>'Ingreso de Datos 2021'!D32</f>
        <v>700</v>
      </c>
      <c r="AJ86" s="24">
        <f>'Ingreso de Datos 2021'!E32</f>
        <v>700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656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2021'!D33</f>
        <v>0</v>
      </c>
      <c r="AJ87" s="23">
        <f>'Ingreso de Datos 2021'!E33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272896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2021'!D34</f>
        <v>0</v>
      </c>
      <c r="AJ88" s="24">
        <f>'Ingreso de Datos 2021'!E34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544</v>
      </c>
      <c r="AE89" s="18">
        <v>751</v>
      </c>
      <c r="AF89" s="18">
        <v>880</v>
      </c>
      <c r="AG89" s="18">
        <v>700</v>
      </c>
      <c r="AH89" s="18">
        <v>864</v>
      </c>
      <c r="AI89" s="18">
        <f>'Ingreso de Datos 2021'!D35</f>
        <v>0</v>
      </c>
      <c r="AJ89" s="23">
        <f>'Ingreso de Datos 2021'!E35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252960</v>
      </c>
      <c r="AE90" s="19">
        <v>349966</v>
      </c>
      <c r="AF90" s="19">
        <v>410080</v>
      </c>
      <c r="AG90" s="19">
        <v>326200</v>
      </c>
      <c r="AH90" s="19">
        <v>402624</v>
      </c>
      <c r="AI90" s="19">
        <f>'Ingreso de Datos 2021'!D36</f>
        <v>0</v>
      </c>
      <c r="AJ90" s="24">
        <f>'Ingreso de Datos 2021'!E36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352</v>
      </c>
      <c r="W91" s="76">
        <v>724</v>
      </c>
      <c r="X91" s="18">
        <v>89</v>
      </c>
      <c r="Y91" s="18">
        <v>727</v>
      </c>
      <c r="Z91" s="18">
        <v>468</v>
      </c>
      <c r="AA91" s="18">
        <v>1306</v>
      </c>
      <c r="AB91" s="18">
        <v>582</v>
      </c>
      <c r="AC91" s="18">
        <v>1614</v>
      </c>
      <c r="AD91" s="18">
        <v>1272</v>
      </c>
      <c r="AE91" s="18">
        <v>1284</v>
      </c>
      <c r="AF91" s="18">
        <v>821</v>
      </c>
      <c r="AG91" s="18">
        <v>754</v>
      </c>
      <c r="AH91" s="18">
        <v>1657</v>
      </c>
      <c r="AI91" s="18">
        <f>'Ingreso de Datos 2021'!D37</f>
        <v>298</v>
      </c>
      <c r="AJ91" s="23">
        <f>'Ingreso de Datos 2021'!E37</f>
        <v>740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30586</v>
      </c>
      <c r="W92" s="77">
        <v>20299.900000000001</v>
      </c>
      <c r="X92" s="19">
        <v>6035</v>
      </c>
      <c r="Y92" s="19">
        <v>21699</v>
      </c>
      <c r="Z92" s="19">
        <v>35807</v>
      </c>
      <c r="AA92" s="19">
        <v>38243.760000000002</v>
      </c>
      <c r="AB92" s="19">
        <v>42729.33</v>
      </c>
      <c r="AC92" s="19">
        <v>104201.5</v>
      </c>
      <c r="AD92" s="19">
        <v>150742.37</v>
      </c>
      <c r="AE92" s="19">
        <v>125504.5</v>
      </c>
      <c r="AF92" s="19">
        <v>93475.8</v>
      </c>
      <c r="AG92" s="19">
        <v>99242.299999999988</v>
      </c>
      <c r="AH92" s="19">
        <v>297128</v>
      </c>
      <c r="AI92" s="19">
        <f>'Ingreso de Datos 2021'!D38</f>
        <v>68815.42</v>
      </c>
      <c r="AJ92" s="24">
        <f>'Ingreso de Datos 2021'!E38</f>
        <v>74905.55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2021'!D39</f>
        <v>0</v>
      </c>
      <c r="AJ93" s="23">
        <f>'Ingreso de Datos 2021'!E39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2021'!D40</f>
        <v>0</v>
      </c>
      <c r="AJ94" s="24">
        <f>'Ingreso de Datos 2021'!E40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2021'!D41</f>
        <v>0</v>
      </c>
      <c r="AJ95" s="23">
        <f>'Ingreso de Datos 2021'!E41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2021'!D42</f>
        <v>0</v>
      </c>
      <c r="AJ96" s="24">
        <f>'Ingreso de Datos 2021'!E42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11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2021'!D45</f>
        <v>0</v>
      </c>
      <c r="AJ97" s="23">
        <f>'Ingreso de Datos 2021'!E45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610.5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2021'!D46</f>
        <v>0</v>
      </c>
      <c r="AJ98" s="24">
        <f>'Ingreso de Datos 2021'!E46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69</v>
      </c>
      <c r="AH99" s="76">
        <v>2</v>
      </c>
      <c r="AI99" s="18">
        <f>'Ingreso de Datos 2021'!D47</f>
        <v>0</v>
      </c>
      <c r="AJ99" s="23">
        <f>'Ingreso de Datos 2021'!E47</f>
        <v>20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775</v>
      </c>
      <c r="AH100" s="77">
        <v>7024.5</v>
      </c>
      <c r="AI100" s="19">
        <f>'Ingreso de Datos 2021'!D48</f>
        <v>0</v>
      </c>
      <c r="AJ100" s="24">
        <f>'Ingreso de Datos 2021'!E48</f>
        <v>762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62</v>
      </c>
      <c r="AC101" s="18">
        <v>35</v>
      </c>
      <c r="AD101" s="18">
        <v>119</v>
      </c>
      <c r="AE101" s="23">
        <v>352</v>
      </c>
      <c r="AF101" s="23">
        <v>246</v>
      </c>
      <c r="AG101" s="23">
        <v>290</v>
      </c>
      <c r="AH101" s="23">
        <v>764</v>
      </c>
      <c r="AI101" s="23">
        <f>'Ingreso de Datos 2021'!D49</f>
        <v>216</v>
      </c>
      <c r="AJ101" s="23">
        <f>'Ingreso de Datos 2021'!E49</f>
        <v>902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10416</v>
      </c>
      <c r="AC102" s="19">
        <v>5880</v>
      </c>
      <c r="AD102" s="19">
        <v>20230</v>
      </c>
      <c r="AE102" s="24">
        <v>49599</v>
      </c>
      <c r="AF102" s="24">
        <v>46796</v>
      </c>
      <c r="AG102" s="24">
        <v>51207.199999999997</v>
      </c>
      <c r="AH102" s="24">
        <v>67489.149999999994</v>
      </c>
      <c r="AI102" s="24">
        <f>'Ingreso de Datos 2021'!D50</f>
        <v>8926.0519961767313</v>
      </c>
      <c r="AJ102" s="24">
        <f>'Ingreso de Datos 2021'!E50</f>
        <v>38199.442132683565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9">E114+E116+E118+E120+E122+E124+E126+E128+E130+E132+E134+E136+E138+E140+E142+E144+E146+E148+E150+E152</f>
        <v>0</v>
      </c>
      <c r="F111" s="62">
        <f t="shared" si="89"/>
        <v>0</v>
      </c>
      <c r="G111" s="62">
        <f t="shared" si="89"/>
        <v>0</v>
      </c>
      <c r="H111" s="62">
        <f t="shared" si="89"/>
        <v>0</v>
      </c>
      <c r="I111" s="62">
        <f t="shared" si="89"/>
        <v>0</v>
      </c>
      <c r="J111" s="62">
        <f t="shared" si="89"/>
        <v>0</v>
      </c>
      <c r="K111" s="62">
        <f t="shared" si="89"/>
        <v>0</v>
      </c>
      <c r="L111" s="62">
        <f t="shared" si="89"/>
        <v>0</v>
      </c>
      <c r="M111" s="62">
        <f t="shared" si="89"/>
        <v>0</v>
      </c>
      <c r="N111" s="62">
        <f t="shared" si="89"/>
        <v>0</v>
      </c>
      <c r="O111" s="62">
        <f t="shared" si="89"/>
        <v>0</v>
      </c>
      <c r="P111" s="62">
        <f t="shared" si="89"/>
        <v>0</v>
      </c>
      <c r="Q111" s="62">
        <f t="shared" si="89"/>
        <v>0</v>
      </c>
      <c r="R111" s="62">
        <f t="shared" si="89"/>
        <v>0</v>
      </c>
      <c r="S111" s="62">
        <f t="shared" si="89"/>
        <v>0</v>
      </c>
      <c r="T111" s="62">
        <f t="shared" si="89"/>
        <v>0</v>
      </c>
      <c r="U111" s="62">
        <f t="shared" si="89"/>
        <v>0</v>
      </c>
      <c r="V111" s="62">
        <f t="shared" si="89"/>
        <v>0</v>
      </c>
      <c r="W111" s="62">
        <f t="shared" si="89"/>
        <v>0</v>
      </c>
      <c r="X111" s="62">
        <f t="shared" si="89"/>
        <v>0</v>
      </c>
      <c r="Y111" s="62">
        <f t="shared" si="89"/>
        <v>0</v>
      </c>
      <c r="Z111" s="62">
        <f t="shared" si="89"/>
        <v>0</v>
      </c>
      <c r="AA111" s="62">
        <f t="shared" si="89"/>
        <v>0</v>
      </c>
      <c r="AB111" s="62">
        <f t="shared" si="89"/>
        <v>1668</v>
      </c>
      <c r="AC111" s="62">
        <f t="shared" si="89"/>
        <v>309</v>
      </c>
      <c r="AD111" s="62">
        <f t="shared" si="89"/>
        <v>3</v>
      </c>
      <c r="AE111" s="62">
        <f t="shared" si="89"/>
        <v>0</v>
      </c>
      <c r="AF111" s="62">
        <f t="shared" si="89"/>
        <v>0</v>
      </c>
      <c r="AG111" s="62"/>
      <c r="AH111" s="62">
        <f t="shared" ref="AH111" si="90">AH114+AH116+AH118+AH120+AH122+AH124+AH126+AH128+AH130+AH132+AH134+AH136+AH138+AH140+AH142+AH144+AH146+AH148+AH150+AH152</f>
        <v>0</v>
      </c>
      <c r="AI111" s="62">
        <f t="shared" si="89"/>
        <v>0</v>
      </c>
      <c r="AJ111" s="41">
        <f>SUM(D111:AI111)</f>
        <v>1980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1">E115+E117+E119+E121+E123+E125+E127+E129+E131+E133+E135+E137+E139+E141+E143+E145+E147+E149+E151+E153</f>
        <v>0</v>
      </c>
      <c r="F112" s="63">
        <f t="shared" si="91"/>
        <v>0</v>
      </c>
      <c r="G112" s="63">
        <f t="shared" si="91"/>
        <v>0</v>
      </c>
      <c r="H112" s="63">
        <f t="shared" si="91"/>
        <v>0</v>
      </c>
      <c r="I112" s="63">
        <f t="shared" si="91"/>
        <v>0</v>
      </c>
      <c r="J112" s="63">
        <f t="shared" si="91"/>
        <v>0</v>
      </c>
      <c r="K112" s="63">
        <f t="shared" si="91"/>
        <v>0</v>
      </c>
      <c r="L112" s="63">
        <f t="shared" si="91"/>
        <v>0</v>
      </c>
      <c r="M112" s="63">
        <f t="shared" si="91"/>
        <v>0</v>
      </c>
      <c r="N112" s="63">
        <f t="shared" si="91"/>
        <v>0</v>
      </c>
      <c r="O112" s="63">
        <f t="shared" si="91"/>
        <v>0</v>
      </c>
      <c r="P112" s="63">
        <f t="shared" si="91"/>
        <v>0</v>
      </c>
      <c r="Q112" s="63">
        <f t="shared" si="91"/>
        <v>0</v>
      </c>
      <c r="R112" s="63">
        <f t="shared" si="91"/>
        <v>0</v>
      </c>
      <c r="S112" s="63">
        <f t="shared" si="91"/>
        <v>0</v>
      </c>
      <c r="T112" s="63">
        <f t="shared" si="91"/>
        <v>0</v>
      </c>
      <c r="U112" s="63">
        <f t="shared" si="91"/>
        <v>0</v>
      </c>
      <c r="V112" s="63">
        <f t="shared" si="91"/>
        <v>0</v>
      </c>
      <c r="W112" s="63">
        <f t="shared" si="91"/>
        <v>0</v>
      </c>
      <c r="X112" s="63">
        <f t="shared" si="91"/>
        <v>0</v>
      </c>
      <c r="Y112" s="63">
        <f t="shared" si="91"/>
        <v>0</v>
      </c>
      <c r="Z112" s="63">
        <f t="shared" si="91"/>
        <v>0</v>
      </c>
      <c r="AA112" s="63">
        <f t="shared" si="91"/>
        <v>0</v>
      </c>
      <c r="AB112" s="63">
        <f t="shared" si="91"/>
        <v>717955.61</v>
      </c>
      <c r="AC112" s="63">
        <f t="shared" si="91"/>
        <v>314881.59999999998</v>
      </c>
      <c r="AD112" s="63">
        <f t="shared" si="91"/>
        <v>129566.62000000001</v>
      </c>
      <c r="AE112" s="63">
        <f t="shared" si="91"/>
        <v>0</v>
      </c>
      <c r="AF112" s="63">
        <f t="shared" si="91"/>
        <v>0</v>
      </c>
      <c r="AG112" s="63"/>
      <c r="AH112" s="63">
        <f t="shared" ref="AH112" si="92">AH115+AH117+AH119+AH121+AH123+AH125+AH127+AH129+AH131+AH133+AH135+AH137+AH139+AH141+AH143+AH145+AH147+AH149+AH151+AH153</f>
        <v>0</v>
      </c>
      <c r="AI112" s="63">
        <f t="shared" si="91"/>
        <v>0</v>
      </c>
      <c r="AJ112" s="43">
        <f>SUM(D112:AI112)</f>
        <v>1162403.83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2021'!D65</f>
        <v>0</v>
      </c>
      <c r="AJ114" s="23">
        <f t="shared" ref="AJ114:AJ153" si="93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2021'!D66</f>
        <v>0</v>
      </c>
      <c r="AJ115" s="24">
        <f t="shared" si="93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2021'!D67</f>
        <v>0</v>
      </c>
      <c r="AJ116" s="23">
        <f t="shared" si="93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2021'!D68</f>
        <v>0</v>
      </c>
      <c r="AJ117" s="24">
        <f t="shared" si="93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2021'!D69</f>
        <v>0</v>
      </c>
      <c r="AJ118" s="23">
        <f t="shared" si="93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2021'!D70</f>
        <v>0</v>
      </c>
      <c r="AJ119" s="24">
        <f t="shared" si="93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2021'!D71</f>
        <v>0</v>
      </c>
      <c r="AJ120" s="23">
        <f t="shared" si="93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2021'!D72</f>
        <v>0</v>
      </c>
      <c r="AJ121" s="24">
        <f t="shared" si="93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344</v>
      </c>
      <c r="AC122" s="18">
        <v>167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2021'!D73</f>
        <v>0</v>
      </c>
      <c r="AJ122" s="23">
        <f t="shared" si="93"/>
        <v>511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425138</v>
      </c>
      <c r="AC123" s="19">
        <v>259424.6</v>
      </c>
      <c r="AD123" s="19">
        <v>117409.98000000001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2021'!D74</f>
        <v>0</v>
      </c>
      <c r="AJ123" s="24">
        <f t="shared" si="93"/>
        <v>801972.58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2021'!D75</f>
        <v>0</v>
      </c>
      <c r="AJ124" s="23">
        <f t="shared" si="93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2021'!D76</f>
        <v>0</v>
      </c>
      <c r="AJ125" s="24">
        <f t="shared" si="93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2021'!D77</f>
        <v>0</v>
      </c>
      <c r="AJ126" s="23">
        <f t="shared" si="93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2021'!D78</f>
        <v>0</v>
      </c>
      <c r="AJ127" s="24">
        <f t="shared" si="93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2021'!D79</f>
        <v>0</v>
      </c>
      <c r="AJ128" s="23">
        <f t="shared" si="93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2021'!D80</f>
        <v>0</v>
      </c>
      <c r="AJ129" s="24">
        <f t="shared" si="93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2021'!D81</f>
        <v>0</v>
      </c>
      <c r="AJ130" s="23">
        <f t="shared" si="93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2021'!D82</f>
        <v>0</v>
      </c>
      <c r="AJ131" s="24">
        <f t="shared" si="93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2021'!D83</f>
        <v>0</v>
      </c>
      <c r="AJ132" s="23">
        <f t="shared" si="93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2021'!D84</f>
        <v>0</v>
      </c>
      <c r="AJ133" s="24">
        <f t="shared" si="93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2021'!D85</f>
        <v>0</v>
      </c>
      <c r="AJ134" s="23">
        <f t="shared" si="93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2021'!D86</f>
        <v>0</v>
      </c>
      <c r="AJ135" s="24">
        <f t="shared" si="93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2</v>
      </c>
      <c r="AC136" s="18">
        <v>4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2021'!D87</f>
        <v>0</v>
      </c>
      <c r="AJ136" s="23">
        <f t="shared" si="93"/>
        <v>6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1900</v>
      </c>
      <c r="AC137" s="19">
        <v>3200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2021'!D88</f>
        <v>0</v>
      </c>
      <c r="AJ137" s="24">
        <f t="shared" si="93"/>
        <v>5100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2021'!D89</f>
        <v>0</v>
      </c>
      <c r="AJ138" s="23">
        <f t="shared" si="93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2021'!D90</f>
        <v>0</v>
      </c>
      <c r="AJ139" s="24">
        <f t="shared" si="93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2021'!D91</f>
        <v>0</v>
      </c>
      <c r="AJ140" s="23">
        <f t="shared" si="93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2021'!D92</f>
        <v>0</v>
      </c>
      <c r="AJ141" s="24">
        <f t="shared" si="93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1322</v>
      </c>
      <c r="AC142" s="18">
        <v>138</v>
      </c>
      <c r="AD142" s="18">
        <v>3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2021'!D93</f>
        <v>0</v>
      </c>
      <c r="AJ142" s="23">
        <f t="shared" si="93"/>
        <v>1463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290917.61</v>
      </c>
      <c r="AC143" s="19">
        <v>52257</v>
      </c>
      <c r="AD143" s="19">
        <v>12156.64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2021'!D94</f>
        <v>0</v>
      </c>
      <c r="AJ143" s="24">
        <f t="shared" si="93"/>
        <v>355331.25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2021'!D95</f>
        <v>0</v>
      </c>
      <c r="AJ144" s="23">
        <f t="shared" si="93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2021'!D96</f>
        <v>0</v>
      </c>
      <c r="AJ145" s="24">
        <f t="shared" si="93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2021'!D97</f>
        <v>0</v>
      </c>
      <c r="AJ146" s="23">
        <f t="shared" si="93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2021'!D98</f>
        <v>0</v>
      </c>
      <c r="AJ147" s="24">
        <f t="shared" si="93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2021'!D105</f>
        <v>0</v>
      </c>
      <c r="AJ148" s="23">
        <f t="shared" si="93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2021'!D106</f>
        <v>0</v>
      </c>
      <c r="AJ149" s="24">
        <f t="shared" si="93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2021'!D99</f>
        <v>0</v>
      </c>
      <c r="AJ150" s="23">
        <f t="shared" si="93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2021'!D100</f>
        <v>0</v>
      </c>
      <c r="AJ151" s="24">
        <f t="shared" si="93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2021'!D105</f>
        <v>0</v>
      </c>
      <c r="AJ152" s="23">
        <f t="shared" si="93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2021'!D106</f>
        <v>0</v>
      </c>
      <c r="AJ153" s="24">
        <f t="shared" si="93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9685039370078741" right="0.19685039370078741" top="0.19685039370078741" bottom="0.19685039370078741" header="0" footer="0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1364</v>
      </c>
      <c r="E9" s="62">
        <f t="shared" ref="E9:AI10" si="0">E12+E14+E16+E18+E20+E22+E24+E26+E28+E30+E32+E34+E36+E38+E40+E42+E44+E46+E48+E50</f>
        <v>1135</v>
      </c>
      <c r="F9" s="62">
        <f t="shared" si="0"/>
        <v>1499</v>
      </c>
      <c r="G9" s="62">
        <f t="shared" si="0"/>
        <v>1420</v>
      </c>
      <c r="H9" s="62">
        <f t="shared" si="0"/>
        <v>1667</v>
      </c>
      <c r="I9" s="62">
        <f t="shared" si="0"/>
        <v>1810</v>
      </c>
      <c r="J9" s="62">
        <f t="shared" si="0"/>
        <v>1635</v>
      </c>
      <c r="K9" s="62">
        <f t="shared" si="0"/>
        <v>1522</v>
      </c>
      <c r="L9" s="62">
        <f t="shared" si="0"/>
        <v>1495</v>
      </c>
      <c r="M9" s="62">
        <f t="shared" si="0"/>
        <v>1607</v>
      </c>
      <c r="N9" s="62">
        <f t="shared" si="0"/>
        <v>908</v>
      </c>
      <c r="O9" s="62">
        <f t="shared" si="0"/>
        <v>1717</v>
      </c>
      <c r="P9" s="62">
        <f t="shared" si="0"/>
        <v>1299</v>
      </c>
      <c r="Q9" s="62">
        <f t="shared" si="0"/>
        <v>2379</v>
      </c>
      <c r="R9" s="62">
        <f t="shared" si="0"/>
        <v>3053</v>
      </c>
      <c r="S9" s="62">
        <f t="shared" si="0"/>
        <v>5355</v>
      </c>
      <c r="T9" s="62">
        <f t="shared" si="0"/>
        <v>2266</v>
      </c>
      <c r="U9" s="62">
        <f t="shared" si="0"/>
        <v>6017</v>
      </c>
      <c r="V9" s="62">
        <f t="shared" si="0"/>
        <v>3264</v>
      </c>
      <c r="W9" s="62">
        <f t="shared" si="0"/>
        <v>2976</v>
      </c>
      <c r="X9" s="62">
        <f t="shared" si="0"/>
        <v>1913</v>
      </c>
      <c r="Y9" s="62">
        <f t="shared" si="0"/>
        <v>2654</v>
      </c>
      <c r="Z9" s="62">
        <f t="shared" si="0"/>
        <v>2922</v>
      </c>
      <c r="AA9" s="62">
        <f t="shared" si="0"/>
        <v>3697</v>
      </c>
      <c r="AB9" s="62">
        <f t="shared" si="0"/>
        <v>6995</v>
      </c>
      <c r="AC9" s="62">
        <f t="shared" si="0"/>
        <v>11500</v>
      </c>
      <c r="AD9" s="62">
        <f t="shared" si="0"/>
        <v>3080</v>
      </c>
      <c r="AE9" s="62">
        <f t="shared" si="0"/>
        <v>3599</v>
      </c>
      <c r="AF9" s="62">
        <f t="shared" si="0"/>
        <v>1930</v>
      </c>
      <c r="AG9" s="62">
        <f t="shared" ref="AG9:AH9" si="1">AG12+AG14+AG16+AG18+AG20+AG22+AG24+AG26+AG28+AG30+AG32+AG34+AG36+AG38+AG40+AG42+AG44+AG46+AG48+AG50</f>
        <v>4274</v>
      </c>
      <c r="AH9" s="62">
        <f t="shared" si="1"/>
        <v>7133</v>
      </c>
      <c r="AI9" s="62">
        <f t="shared" si="0"/>
        <v>1703</v>
      </c>
      <c r="AJ9" s="41">
        <f>SUM(D9:AI9)</f>
        <v>95788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133110</v>
      </c>
      <c r="E10" s="63">
        <f t="shared" si="0"/>
        <v>112530</v>
      </c>
      <c r="F10" s="63">
        <f t="shared" si="0"/>
        <v>154470</v>
      </c>
      <c r="G10" s="63">
        <f t="shared" si="0"/>
        <v>142710</v>
      </c>
      <c r="H10" s="63">
        <f t="shared" si="0"/>
        <v>174505</v>
      </c>
      <c r="I10" s="63">
        <f t="shared" si="0"/>
        <v>187307</v>
      </c>
      <c r="J10" s="63">
        <f t="shared" si="0"/>
        <v>151981</v>
      </c>
      <c r="K10" s="63">
        <f t="shared" si="0"/>
        <v>159460</v>
      </c>
      <c r="L10" s="63">
        <f t="shared" si="0"/>
        <v>152071</v>
      </c>
      <c r="M10" s="63">
        <f t="shared" si="0"/>
        <v>161645</v>
      </c>
      <c r="N10" s="63">
        <f t="shared" si="0"/>
        <v>97805</v>
      </c>
      <c r="O10" s="63">
        <f t="shared" si="0"/>
        <v>188825</v>
      </c>
      <c r="P10" s="63">
        <f t="shared" si="0"/>
        <v>203684</v>
      </c>
      <c r="Q10" s="63">
        <f t="shared" si="0"/>
        <v>451307</v>
      </c>
      <c r="R10" s="63">
        <f t="shared" si="0"/>
        <v>640977</v>
      </c>
      <c r="S10" s="63">
        <f t="shared" si="0"/>
        <v>1031952</v>
      </c>
      <c r="T10" s="63">
        <f t="shared" si="0"/>
        <v>538926</v>
      </c>
      <c r="U10" s="63">
        <f t="shared" si="0"/>
        <v>2072983</v>
      </c>
      <c r="V10" s="63">
        <f t="shared" si="0"/>
        <v>722910.55</v>
      </c>
      <c r="W10" s="63">
        <f t="shared" si="0"/>
        <v>881154.59000000008</v>
      </c>
      <c r="X10" s="63">
        <f t="shared" si="0"/>
        <v>550778.1</v>
      </c>
      <c r="Y10" s="63">
        <f t="shared" si="0"/>
        <v>841592.8</v>
      </c>
      <c r="Z10" s="63">
        <f t="shared" si="0"/>
        <v>774775.47000000009</v>
      </c>
      <c r="AA10" s="63">
        <f t="shared" si="0"/>
        <v>1006511.8200000001</v>
      </c>
      <c r="AB10" s="63">
        <f t="shared" si="0"/>
        <v>1825218.2778882452</v>
      </c>
      <c r="AC10" s="63">
        <f t="shared" si="0"/>
        <v>4771424.5199999986</v>
      </c>
      <c r="AD10" s="63">
        <f t="shared" si="0"/>
        <v>1310868.73</v>
      </c>
      <c r="AE10" s="63">
        <f t="shared" si="0"/>
        <v>1600668.7231940238</v>
      </c>
      <c r="AF10" s="63">
        <f t="shared" si="0"/>
        <v>991741.77</v>
      </c>
      <c r="AG10" s="63">
        <f t="shared" ref="AG10:AH10" si="2">AG13+AG15+AG17+AG19+AG21+AG23+AG25+AG27+AG29+AG31+AG33+AG35+AG37+AG39+AG41+AG43+AG45+AG47+AG49+AG51</f>
        <v>3134735.094</v>
      </c>
      <c r="AH10" s="63">
        <f t="shared" si="2"/>
        <v>2602883.2000000002</v>
      </c>
      <c r="AI10" s="63">
        <f t="shared" si="0"/>
        <v>322221.19713268359</v>
      </c>
      <c r="AJ10" s="43">
        <f>SUM(D10:AI10)</f>
        <v>28093732.842214957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129</v>
      </c>
      <c r="E12" s="71">
        <f t="shared" si="3"/>
        <v>107</v>
      </c>
      <c r="F12" s="71">
        <f t="shared" si="3"/>
        <v>104</v>
      </c>
      <c r="G12" s="71">
        <f t="shared" si="3"/>
        <v>81</v>
      </c>
      <c r="H12" s="71">
        <f t="shared" si="3"/>
        <v>90</v>
      </c>
      <c r="I12" s="71">
        <f t="shared" si="3"/>
        <v>88</v>
      </c>
      <c r="J12" s="71">
        <f t="shared" si="3"/>
        <v>76</v>
      </c>
      <c r="K12" s="71">
        <f t="shared" si="3"/>
        <v>74</v>
      </c>
      <c r="L12" s="71">
        <f t="shared" si="3"/>
        <v>34</v>
      </c>
      <c r="M12" s="71">
        <f t="shared" si="3"/>
        <v>18</v>
      </c>
      <c r="N12" s="71">
        <f t="shared" si="3"/>
        <v>8</v>
      </c>
      <c r="O12" s="71">
        <f t="shared" si="3"/>
        <v>244</v>
      </c>
      <c r="P12" s="71">
        <f t="shared" si="3"/>
        <v>38</v>
      </c>
      <c r="Q12" s="71">
        <f t="shared" si="3"/>
        <v>15</v>
      </c>
      <c r="R12" s="71">
        <f t="shared" si="3"/>
        <v>109</v>
      </c>
      <c r="S12" s="71">
        <f t="shared" si="3"/>
        <v>112</v>
      </c>
      <c r="T12" s="71">
        <f t="shared" si="3"/>
        <v>39</v>
      </c>
      <c r="U12" s="71">
        <f t="shared" si="3"/>
        <v>40</v>
      </c>
      <c r="V12" s="71">
        <f t="shared" si="3"/>
        <v>9</v>
      </c>
      <c r="W12" s="71">
        <f t="shared" si="3"/>
        <v>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1416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14490</v>
      </c>
      <c r="E13" s="72">
        <f t="shared" si="6"/>
        <v>12450</v>
      </c>
      <c r="F13" s="72">
        <f t="shared" si="6"/>
        <v>12300</v>
      </c>
      <c r="G13" s="72">
        <f t="shared" si="6"/>
        <v>8930</v>
      </c>
      <c r="H13" s="72">
        <f t="shared" si="6"/>
        <v>10100</v>
      </c>
      <c r="I13" s="72">
        <f t="shared" si="6"/>
        <v>10960</v>
      </c>
      <c r="J13" s="72">
        <f t="shared" si="6"/>
        <v>10980</v>
      </c>
      <c r="K13" s="72">
        <f t="shared" si="6"/>
        <v>9820</v>
      </c>
      <c r="L13" s="72">
        <f t="shared" si="6"/>
        <v>5100</v>
      </c>
      <c r="M13" s="72">
        <f t="shared" si="6"/>
        <v>2700</v>
      </c>
      <c r="N13" s="72">
        <f t="shared" si="6"/>
        <v>1200</v>
      </c>
      <c r="O13" s="72">
        <f t="shared" si="6"/>
        <v>38430</v>
      </c>
      <c r="P13" s="72">
        <f t="shared" si="6"/>
        <v>6460</v>
      </c>
      <c r="Q13" s="72">
        <f t="shared" si="6"/>
        <v>2550</v>
      </c>
      <c r="R13" s="72">
        <f t="shared" si="6"/>
        <v>18230</v>
      </c>
      <c r="S13" s="72">
        <f t="shared" si="6"/>
        <v>17590</v>
      </c>
      <c r="T13" s="72">
        <f t="shared" si="6"/>
        <v>6790</v>
      </c>
      <c r="U13" s="72">
        <f t="shared" si="6"/>
        <v>9095</v>
      </c>
      <c r="V13" s="72">
        <f t="shared" si="6"/>
        <v>3448</v>
      </c>
      <c r="W13" s="72">
        <f t="shared" si="6"/>
        <v>465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202088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0</v>
      </c>
      <c r="G14" s="71">
        <f t="shared" si="8"/>
        <v>0</v>
      </c>
      <c r="H14" s="71">
        <f t="shared" si="8"/>
        <v>239</v>
      </c>
      <c r="I14" s="71">
        <f t="shared" si="8"/>
        <v>297</v>
      </c>
      <c r="J14" s="71">
        <f t="shared" si="8"/>
        <v>163</v>
      </c>
      <c r="K14" s="71">
        <f t="shared" si="8"/>
        <v>301</v>
      </c>
      <c r="L14" s="71">
        <f t="shared" si="8"/>
        <v>138</v>
      </c>
      <c r="M14" s="71">
        <f t="shared" si="8"/>
        <v>191</v>
      </c>
      <c r="N14" s="71">
        <f t="shared" si="8"/>
        <v>163</v>
      </c>
      <c r="O14" s="71">
        <f t="shared" si="8"/>
        <v>240</v>
      </c>
      <c r="P14" s="71">
        <f t="shared" si="8"/>
        <v>58</v>
      </c>
      <c r="Q14" s="71">
        <f t="shared" si="8"/>
        <v>119</v>
      </c>
      <c r="R14" s="71">
        <f t="shared" si="8"/>
        <v>29</v>
      </c>
      <c r="S14" s="71">
        <f t="shared" si="8"/>
        <v>0</v>
      </c>
      <c r="T14" s="71">
        <f t="shared" si="8"/>
        <v>6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1944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0</v>
      </c>
      <c r="G15" s="72">
        <f t="shared" si="10"/>
        <v>0</v>
      </c>
      <c r="H15" s="72">
        <f t="shared" si="10"/>
        <v>27765</v>
      </c>
      <c r="I15" s="72">
        <f t="shared" si="10"/>
        <v>30537</v>
      </c>
      <c r="J15" s="72">
        <f t="shared" si="10"/>
        <v>3291</v>
      </c>
      <c r="K15" s="72">
        <f t="shared" si="10"/>
        <v>37680</v>
      </c>
      <c r="L15" s="72">
        <f t="shared" si="10"/>
        <v>11401</v>
      </c>
      <c r="M15" s="72">
        <f t="shared" si="10"/>
        <v>23745</v>
      </c>
      <c r="N15" s="72">
        <f t="shared" si="10"/>
        <v>20965</v>
      </c>
      <c r="O15" s="72">
        <f t="shared" si="10"/>
        <v>31585</v>
      </c>
      <c r="P15" s="72">
        <f t="shared" si="10"/>
        <v>7674</v>
      </c>
      <c r="Q15" s="72">
        <f t="shared" si="10"/>
        <v>17813</v>
      </c>
      <c r="R15" s="72">
        <f t="shared" si="10"/>
        <v>4200</v>
      </c>
      <c r="S15" s="72">
        <f t="shared" si="10"/>
        <v>0</v>
      </c>
      <c r="T15" s="72">
        <f t="shared" si="10"/>
        <v>863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217519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30</v>
      </c>
      <c r="J16" s="71">
        <f t="shared" si="12"/>
        <v>0</v>
      </c>
      <c r="K16" s="71">
        <f t="shared" si="12"/>
        <v>0</v>
      </c>
      <c r="L16" s="71">
        <f t="shared" si="12"/>
        <v>200</v>
      </c>
      <c r="M16" s="71">
        <f t="shared" si="12"/>
        <v>45</v>
      </c>
      <c r="N16" s="71">
        <f t="shared" si="12"/>
        <v>55</v>
      </c>
      <c r="O16" s="71">
        <f t="shared" si="12"/>
        <v>80</v>
      </c>
      <c r="P16" s="71">
        <f t="shared" si="12"/>
        <v>225</v>
      </c>
      <c r="Q16" s="71">
        <f t="shared" si="12"/>
        <v>325</v>
      </c>
      <c r="R16" s="71">
        <f t="shared" si="12"/>
        <v>76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1036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4200</v>
      </c>
      <c r="J17" s="72">
        <f t="shared" si="14"/>
        <v>0</v>
      </c>
      <c r="K17" s="72">
        <f t="shared" si="14"/>
        <v>0</v>
      </c>
      <c r="L17" s="72">
        <f t="shared" si="14"/>
        <v>28000</v>
      </c>
      <c r="M17" s="72">
        <f t="shared" si="14"/>
        <v>6300</v>
      </c>
      <c r="N17" s="72">
        <f t="shared" si="14"/>
        <v>7700</v>
      </c>
      <c r="O17" s="72">
        <f t="shared" si="14"/>
        <v>11130</v>
      </c>
      <c r="P17" s="72">
        <f t="shared" si="14"/>
        <v>27000</v>
      </c>
      <c r="Q17" s="72">
        <f t="shared" si="14"/>
        <v>39000</v>
      </c>
      <c r="R17" s="72">
        <f t="shared" si="14"/>
        <v>9120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132450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389</v>
      </c>
      <c r="Q18" s="71">
        <f t="shared" si="16"/>
        <v>1160</v>
      </c>
      <c r="R18" s="71">
        <f t="shared" si="16"/>
        <v>1789</v>
      </c>
      <c r="S18" s="71">
        <f t="shared" si="16"/>
        <v>3544</v>
      </c>
      <c r="T18" s="71">
        <f t="shared" si="16"/>
        <v>1027</v>
      </c>
      <c r="U18" s="71">
        <f t="shared" si="16"/>
        <v>4329</v>
      </c>
      <c r="V18" s="71">
        <f t="shared" si="16"/>
        <v>2047</v>
      </c>
      <c r="W18" s="71">
        <f t="shared" si="16"/>
        <v>962</v>
      </c>
      <c r="X18" s="18">
        <f t="shared" si="16"/>
        <v>948</v>
      </c>
      <c r="Y18" s="18">
        <f t="shared" si="16"/>
        <v>1277</v>
      </c>
      <c r="Z18" s="18">
        <f t="shared" si="16"/>
        <v>0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17472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108920</v>
      </c>
      <c r="Q19" s="72">
        <f t="shared" si="18"/>
        <v>322784</v>
      </c>
      <c r="R19" s="72">
        <f t="shared" si="18"/>
        <v>500920</v>
      </c>
      <c r="S19" s="72">
        <f t="shared" si="18"/>
        <v>876165</v>
      </c>
      <c r="T19" s="72">
        <f t="shared" si="18"/>
        <v>404481</v>
      </c>
      <c r="U19" s="72">
        <f t="shared" si="18"/>
        <v>1865261</v>
      </c>
      <c r="V19" s="72">
        <f t="shared" si="18"/>
        <v>602431.41</v>
      </c>
      <c r="W19" s="72">
        <f t="shared" si="18"/>
        <v>528754</v>
      </c>
      <c r="X19" s="19">
        <f t="shared" si="18"/>
        <v>463660.1</v>
      </c>
      <c r="Y19" s="19">
        <f t="shared" si="18"/>
        <v>652176</v>
      </c>
      <c r="Z19" s="19">
        <f t="shared" si="18"/>
        <v>0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6325552.5099999998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1010</v>
      </c>
      <c r="AA20" s="18">
        <f t="shared" si="20"/>
        <v>743</v>
      </c>
      <c r="AB20" s="18">
        <f t="shared" si="20"/>
        <v>859</v>
      </c>
      <c r="AC20" s="18">
        <f t="shared" si="20"/>
        <v>2228</v>
      </c>
      <c r="AD20" s="18">
        <f t="shared" si="20"/>
        <v>806</v>
      </c>
      <c r="AE20" s="18">
        <f t="shared" si="20"/>
        <v>418</v>
      </c>
      <c r="AF20" s="18">
        <f t="shared" si="20"/>
        <v>159</v>
      </c>
      <c r="AG20" s="18">
        <f t="shared" ref="AG20:AH20" si="21">AG71+AG122</f>
        <v>1443</v>
      </c>
      <c r="AH20" s="18">
        <f t="shared" si="21"/>
        <v>950</v>
      </c>
      <c r="AI20" s="18">
        <f t="shared" si="20"/>
        <v>40</v>
      </c>
      <c r="AJ20" s="23">
        <f t="shared" si="5"/>
        <v>8656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554770.79</v>
      </c>
      <c r="AA21" s="19">
        <f t="shared" si="22"/>
        <v>674074</v>
      </c>
      <c r="AB21" s="19">
        <f t="shared" si="22"/>
        <v>741599.1678882452</v>
      </c>
      <c r="AC21" s="19">
        <f t="shared" si="22"/>
        <v>2811322.919999999</v>
      </c>
      <c r="AD21" s="19">
        <f t="shared" si="22"/>
        <v>881857</v>
      </c>
      <c r="AE21" s="19">
        <f t="shared" si="22"/>
        <v>1110244.1331940237</v>
      </c>
      <c r="AF21" s="19">
        <f t="shared" si="22"/>
        <v>406782.47000000003</v>
      </c>
      <c r="AG21" s="19">
        <f t="shared" ref="AG21:AH21" si="23">AG72+AG123</f>
        <v>2280478.9640000002</v>
      </c>
      <c r="AH21" s="19">
        <f t="shared" si="23"/>
        <v>1559615.5700000003</v>
      </c>
      <c r="AI21" s="19">
        <f t="shared" si="22"/>
        <v>193222.42</v>
      </c>
      <c r="AJ21" s="24">
        <f t="shared" si="5"/>
        <v>11213967.435082268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28</v>
      </c>
      <c r="AE22" s="18">
        <f t="shared" si="24"/>
        <v>0</v>
      </c>
      <c r="AF22" s="18">
        <f t="shared" si="24"/>
        <v>0</v>
      </c>
      <c r="AG22" s="18">
        <f t="shared" ref="AG22:AH22" si="25">AG73+AG124</f>
        <v>15</v>
      </c>
      <c r="AH22" s="18">
        <f t="shared" si="25"/>
        <v>11</v>
      </c>
      <c r="AI22" s="18">
        <f t="shared" si="24"/>
        <v>0</v>
      </c>
      <c r="AJ22" s="23">
        <f t="shared" si="5"/>
        <v>54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47790.080000000002</v>
      </c>
      <c r="AE23" s="19">
        <f t="shared" si="26"/>
        <v>0</v>
      </c>
      <c r="AF23" s="19">
        <f t="shared" si="26"/>
        <v>0</v>
      </c>
      <c r="AG23" s="19">
        <f t="shared" ref="AG23:AH23" si="27">AG74+AG125</f>
        <v>5542.8</v>
      </c>
      <c r="AH23" s="19">
        <f t="shared" si="27"/>
        <v>11596.8</v>
      </c>
      <c r="AI23" s="19">
        <f t="shared" si="26"/>
        <v>14431.785</v>
      </c>
      <c r="AJ23" s="24">
        <f t="shared" si="5"/>
        <v>79361.465000000011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393</v>
      </c>
      <c r="E24" s="71">
        <f t="shared" si="28"/>
        <v>403</v>
      </c>
      <c r="F24" s="71">
        <f t="shared" si="28"/>
        <v>645</v>
      </c>
      <c r="G24" s="71">
        <f t="shared" si="28"/>
        <v>611</v>
      </c>
      <c r="H24" s="71">
        <f t="shared" si="28"/>
        <v>682</v>
      </c>
      <c r="I24" s="71">
        <f t="shared" si="28"/>
        <v>485</v>
      </c>
      <c r="J24" s="71">
        <f t="shared" si="28"/>
        <v>659</v>
      </c>
      <c r="K24" s="71">
        <f t="shared" si="28"/>
        <v>447</v>
      </c>
      <c r="L24" s="71">
        <f t="shared" si="28"/>
        <v>373</v>
      </c>
      <c r="M24" s="71">
        <f t="shared" si="28"/>
        <v>455</v>
      </c>
      <c r="N24" s="71">
        <f t="shared" si="28"/>
        <v>399</v>
      </c>
      <c r="O24" s="71">
        <f t="shared" si="28"/>
        <v>209</v>
      </c>
      <c r="P24" s="71">
        <f t="shared" si="28"/>
        <v>148</v>
      </c>
      <c r="Q24" s="71">
        <f t="shared" si="28"/>
        <v>61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5970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51260</v>
      </c>
      <c r="E25" s="72">
        <f t="shared" si="30"/>
        <v>50080</v>
      </c>
      <c r="F25" s="72">
        <f t="shared" si="30"/>
        <v>82170</v>
      </c>
      <c r="G25" s="72">
        <f t="shared" si="30"/>
        <v>75540</v>
      </c>
      <c r="H25" s="72">
        <f t="shared" si="30"/>
        <v>77600</v>
      </c>
      <c r="I25" s="72">
        <f t="shared" si="30"/>
        <v>59710</v>
      </c>
      <c r="J25" s="72">
        <f t="shared" si="30"/>
        <v>71380</v>
      </c>
      <c r="K25" s="72">
        <f t="shared" si="30"/>
        <v>48960</v>
      </c>
      <c r="L25" s="72">
        <f t="shared" si="30"/>
        <v>40070</v>
      </c>
      <c r="M25" s="72">
        <f t="shared" si="30"/>
        <v>48080</v>
      </c>
      <c r="N25" s="72">
        <f t="shared" si="30"/>
        <v>42390</v>
      </c>
      <c r="O25" s="72">
        <f t="shared" si="30"/>
        <v>22700</v>
      </c>
      <c r="P25" s="72">
        <f t="shared" si="30"/>
        <v>13760</v>
      </c>
      <c r="Q25" s="72">
        <f t="shared" si="30"/>
        <v>6030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689730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842</v>
      </c>
      <c r="E26" s="71">
        <f t="shared" si="32"/>
        <v>625</v>
      </c>
      <c r="F26" s="71">
        <f t="shared" si="32"/>
        <v>750</v>
      </c>
      <c r="G26" s="71">
        <f t="shared" si="32"/>
        <v>728</v>
      </c>
      <c r="H26" s="71">
        <f t="shared" si="32"/>
        <v>656</v>
      </c>
      <c r="I26" s="71">
        <f t="shared" si="32"/>
        <v>910</v>
      </c>
      <c r="J26" s="71">
        <f t="shared" si="32"/>
        <v>737</v>
      </c>
      <c r="K26" s="71">
        <f t="shared" si="32"/>
        <v>700</v>
      </c>
      <c r="L26" s="71">
        <f t="shared" si="32"/>
        <v>750</v>
      </c>
      <c r="M26" s="71">
        <f t="shared" si="32"/>
        <v>898</v>
      </c>
      <c r="N26" s="71">
        <f t="shared" si="32"/>
        <v>281</v>
      </c>
      <c r="O26" s="71">
        <f t="shared" si="32"/>
        <v>943</v>
      </c>
      <c r="P26" s="71">
        <f t="shared" si="32"/>
        <v>431</v>
      </c>
      <c r="Q26" s="71">
        <f t="shared" si="32"/>
        <v>687</v>
      </c>
      <c r="R26" s="71">
        <f t="shared" si="32"/>
        <v>366</v>
      </c>
      <c r="S26" s="71">
        <f t="shared" si="32"/>
        <v>149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10453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67360</v>
      </c>
      <c r="E27" s="72">
        <f t="shared" si="34"/>
        <v>50000</v>
      </c>
      <c r="F27" s="72">
        <f t="shared" si="34"/>
        <v>60000</v>
      </c>
      <c r="G27" s="72">
        <f t="shared" si="34"/>
        <v>58240</v>
      </c>
      <c r="H27" s="72">
        <f t="shared" si="34"/>
        <v>59040</v>
      </c>
      <c r="I27" s="72">
        <f t="shared" si="34"/>
        <v>81900</v>
      </c>
      <c r="J27" s="72">
        <f t="shared" si="34"/>
        <v>66330</v>
      </c>
      <c r="K27" s="72">
        <f t="shared" si="34"/>
        <v>63000</v>
      </c>
      <c r="L27" s="72">
        <f t="shared" si="34"/>
        <v>67500</v>
      </c>
      <c r="M27" s="72">
        <f t="shared" si="34"/>
        <v>80820</v>
      </c>
      <c r="N27" s="72">
        <f t="shared" si="34"/>
        <v>25290</v>
      </c>
      <c r="O27" s="72">
        <f t="shared" si="34"/>
        <v>84870</v>
      </c>
      <c r="P27" s="72">
        <f t="shared" si="34"/>
        <v>38790</v>
      </c>
      <c r="Q27" s="72">
        <f t="shared" si="34"/>
        <v>61830</v>
      </c>
      <c r="R27" s="72">
        <f t="shared" si="34"/>
        <v>32940</v>
      </c>
      <c r="S27" s="72">
        <f t="shared" si="34"/>
        <v>13410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911320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0</v>
      </c>
      <c r="N28" s="71">
        <f t="shared" si="36"/>
        <v>2</v>
      </c>
      <c r="O28" s="71">
        <f t="shared" si="36"/>
        <v>1</v>
      </c>
      <c r="P28" s="71">
        <f t="shared" si="36"/>
        <v>10</v>
      </c>
      <c r="Q28" s="71">
        <f t="shared" si="36"/>
        <v>12</v>
      </c>
      <c r="R28" s="71">
        <f t="shared" si="36"/>
        <v>90</v>
      </c>
      <c r="S28" s="71">
        <f t="shared" si="36"/>
        <v>68</v>
      </c>
      <c r="T28" s="71">
        <f t="shared" si="36"/>
        <v>155</v>
      </c>
      <c r="U28" s="71">
        <f t="shared" si="36"/>
        <v>63</v>
      </c>
      <c r="V28" s="71">
        <f t="shared" si="36"/>
        <v>111</v>
      </c>
      <c r="W28" s="71">
        <f t="shared" si="36"/>
        <v>70</v>
      </c>
      <c r="X28" s="18">
        <f t="shared" si="36"/>
        <v>10</v>
      </c>
      <c r="Y28" s="18">
        <f t="shared" si="36"/>
        <v>0</v>
      </c>
      <c r="Z28" s="18">
        <f t="shared" si="36"/>
        <v>0</v>
      </c>
      <c r="AA28" s="18">
        <f t="shared" si="36"/>
        <v>0</v>
      </c>
      <c r="AB28" s="18">
        <f t="shared" si="36"/>
        <v>0</v>
      </c>
      <c r="AC28" s="18">
        <f t="shared" si="36"/>
        <v>0</v>
      </c>
      <c r="AD28" s="18">
        <f t="shared" si="36"/>
        <v>1</v>
      </c>
      <c r="AE28" s="18">
        <f t="shared" si="36"/>
        <v>0</v>
      </c>
      <c r="AF28" s="18">
        <f t="shared" si="36"/>
        <v>0</v>
      </c>
      <c r="AG28" s="18">
        <f t="shared" ref="AG28:AH28" si="37">AG79+AG130</f>
        <v>0</v>
      </c>
      <c r="AH28" s="18">
        <f t="shared" si="37"/>
        <v>0</v>
      </c>
      <c r="AI28" s="18">
        <f t="shared" si="36"/>
        <v>0</v>
      </c>
      <c r="AJ28" s="23">
        <f t="shared" si="5"/>
        <v>593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0</v>
      </c>
      <c r="N29" s="72">
        <f t="shared" si="38"/>
        <v>260</v>
      </c>
      <c r="O29" s="72">
        <f t="shared" si="38"/>
        <v>110</v>
      </c>
      <c r="P29" s="72">
        <f t="shared" si="38"/>
        <v>1080</v>
      </c>
      <c r="Q29" s="72">
        <f t="shared" si="38"/>
        <v>1300</v>
      </c>
      <c r="R29" s="72">
        <f t="shared" si="38"/>
        <v>9057</v>
      </c>
      <c r="S29" s="72">
        <f t="shared" si="38"/>
        <v>6830</v>
      </c>
      <c r="T29" s="72">
        <f t="shared" si="38"/>
        <v>14586</v>
      </c>
      <c r="U29" s="72">
        <f t="shared" si="38"/>
        <v>6190</v>
      </c>
      <c r="V29" s="72">
        <f t="shared" si="38"/>
        <v>15849.14</v>
      </c>
      <c r="W29" s="72">
        <f t="shared" si="38"/>
        <v>10248.280000000001</v>
      </c>
      <c r="X29" s="19">
        <f t="shared" si="38"/>
        <v>1625</v>
      </c>
      <c r="Y29" s="19">
        <f t="shared" si="38"/>
        <v>0</v>
      </c>
      <c r="Z29" s="19">
        <f t="shared" si="38"/>
        <v>0</v>
      </c>
      <c r="AA29" s="19">
        <f t="shared" si="38"/>
        <v>0</v>
      </c>
      <c r="AB29" s="19">
        <f t="shared" si="38"/>
        <v>0</v>
      </c>
      <c r="AC29" s="19">
        <f t="shared" si="38"/>
        <v>0</v>
      </c>
      <c r="AD29" s="19">
        <f t="shared" si="38"/>
        <v>100</v>
      </c>
      <c r="AE29" s="19">
        <f t="shared" si="38"/>
        <v>0</v>
      </c>
      <c r="AF29" s="19">
        <f t="shared" si="38"/>
        <v>0</v>
      </c>
      <c r="AG29" s="19">
        <f t="shared" ref="AG29:AH29" si="39">AG80+AG131</f>
        <v>0</v>
      </c>
      <c r="AH29" s="19">
        <f t="shared" si="39"/>
        <v>0</v>
      </c>
      <c r="AI29" s="19">
        <f t="shared" si="38"/>
        <v>0</v>
      </c>
      <c r="AJ29" s="24">
        <f t="shared" si="5"/>
        <v>67235.42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594</v>
      </c>
      <c r="S30" s="71">
        <f t="shared" si="40"/>
        <v>922</v>
      </c>
      <c r="T30" s="71">
        <f t="shared" si="40"/>
        <v>1039</v>
      </c>
      <c r="U30" s="71">
        <f t="shared" si="40"/>
        <v>887</v>
      </c>
      <c r="V30" s="71">
        <f t="shared" si="40"/>
        <v>180</v>
      </c>
      <c r="W30" s="71">
        <f t="shared" si="40"/>
        <v>198</v>
      </c>
      <c r="X30" s="18">
        <f t="shared" si="40"/>
        <v>270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4090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66510</v>
      </c>
      <c r="S31" s="72">
        <f t="shared" si="42"/>
        <v>102770</v>
      </c>
      <c r="T31" s="72">
        <f t="shared" si="42"/>
        <v>112206</v>
      </c>
      <c r="U31" s="72">
        <f t="shared" si="42"/>
        <v>123702</v>
      </c>
      <c r="V31" s="72">
        <f t="shared" si="42"/>
        <v>28300</v>
      </c>
      <c r="W31" s="72">
        <f t="shared" si="42"/>
        <v>34875</v>
      </c>
      <c r="X31" s="19">
        <f t="shared" si="42"/>
        <v>47750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516113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668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668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253840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253840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628</v>
      </c>
      <c r="Z34" s="18">
        <f t="shared" si="48"/>
        <v>596</v>
      </c>
      <c r="AA34" s="18">
        <f t="shared" si="48"/>
        <v>537</v>
      </c>
      <c r="AB34" s="18">
        <f t="shared" si="48"/>
        <v>451</v>
      </c>
      <c r="AC34" s="18">
        <f t="shared" si="48"/>
        <v>394</v>
      </c>
      <c r="AD34" s="18">
        <f t="shared" si="48"/>
        <v>90</v>
      </c>
      <c r="AE34" s="18">
        <f t="shared" si="48"/>
        <v>212</v>
      </c>
      <c r="AF34" s="18">
        <f t="shared" si="48"/>
        <v>312</v>
      </c>
      <c r="AG34" s="18">
        <f t="shared" ref="AG34:AH34" si="49">AG85+AG136</f>
        <v>306</v>
      </c>
      <c r="AH34" s="18">
        <f t="shared" si="49"/>
        <v>369</v>
      </c>
      <c r="AI34" s="18">
        <f t="shared" si="48"/>
        <v>1</v>
      </c>
      <c r="AJ34" s="23">
        <f t="shared" si="5"/>
        <v>3896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142060</v>
      </c>
      <c r="Z35" s="19">
        <f t="shared" si="50"/>
        <v>154820</v>
      </c>
      <c r="AA35" s="19">
        <f t="shared" si="50"/>
        <v>163445</v>
      </c>
      <c r="AB35" s="19">
        <f t="shared" si="50"/>
        <v>301330</v>
      </c>
      <c r="AC35" s="19">
        <f t="shared" si="50"/>
        <v>245130</v>
      </c>
      <c r="AD35" s="19">
        <f t="shared" si="50"/>
        <v>26400</v>
      </c>
      <c r="AE35" s="19">
        <f t="shared" si="50"/>
        <v>79650</v>
      </c>
      <c r="AF35" s="19">
        <f t="shared" si="50"/>
        <v>115950</v>
      </c>
      <c r="AG35" s="19">
        <f t="shared" ref="AG35:AH35" si="51">AG86+AG137</f>
        <v>131350</v>
      </c>
      <c r="AH35" s="19">
        <f t="shared" si="51"/>
        <v>142800</v>
      </c>
      <c r="AI35" s="19">
        <f t="shared" si="50"/>
        <v>700</v>
      </c>
      <c r="AJ35" s="24">
        <f t="shared" si="5"/>
        <v>1503635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300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300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124800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124800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200</v>
      </c>
      <c r="AE38" s="18">
        <f t="shared" si="56"/>
        <v>120</v>
      </c>
      <c r="AF38" s="18">
        <f t="shared" si="56"/>
        <v>571</v>
      </c>
      <c r="AG38" s="18">
        <f t="shared" ref="AG38:AH38" si="57">AG89+AG140</f>
        <v>1158</v>
      </c>
      <c r="AH38" s="18">
        <f t="shared" si="57"/>
        <v>767</v>
      </c>
      <c r="AI38" s="18">
        <f t="shared" si="56"/>
        <v>0</v>
      </c>
      <c r="AJ38" s="23">
        <f t="shared" si="5"/>
        <v>2816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93000</v>
      </c>
      <c r="AE39" s="19">
        <f t="shared" si="58"/>
        <v>55920</v>
      </c>
      <c r="AF39" s="19">
        <f t="shared" si="58"/>
        <v>266086</v>
      </c>
      <c r="AG39" s="19">
        <f t="shared" ref="AG39:AH39" si="59">AG90+AG141</f>
        <v>539628</v>
      </c>
      <c r="AH39" s="19">
        <f t="shared" si="59"/>
        <v>357422</v>
      </c>
      <c r="AI39" s="19">
        <f t="shared" si="58"/>
        <v>0</v>
      </c>
      <c r="AJ39" s="24">
        <f t="shared" si="5"/>
        <v>1312056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560</v>
      </c>
      <c r="T40" s="71">
        <f t="shared" si="60"/>
        <v>0</v>
      </c>
      <c r="U40" s="71">
        <f t="shared" si="60"/>
        <v>698</v>
      </c>
      <c r="V40" s="71">
        <f t="shared" si="60"/>
        <v>917</v>
      </c>
      <c r="W40" s="71">
        <f t="shared" si="60"/>
        <v>1077</v>
      </c>
      <c r="X40" s="18">
        <f t="shared" si="60"/>
        <v>685</v>
      </c>
      <c r="Y40" s="18">
        <f t="shared" si="60"/>
        <v>669</v>
      </c>
      <c r="Z40" s="18">
        <f t="shared" si="60"/>
        <v>1316</v>
      </c>
      <c r="AA40" s="18">
        <f t="shared" si="60"/>
        <v>2417</v>
      </c>
      <c r="AB40" s="18">
        <f t="shared" si="60"/>
        <v>5624</v>
      </c>
      <c r="AC40" s="18">
        <f t="shared" si="60"/>
        <v>8462</v>
      </c>
      <c r="AD40" s="18">
        <f t="shared" si="60"/>
        <v>1708</v>
      </c>
      <c r="AE40" s="18">
        <f t="shared" si="60"/>
        <v>2451</v>
      </c>
      <c r="AF40" s="18">
        <f t="shared" si="60"/>
        <v>508</v>
      </c>
      <c r="AG40" s="18">
        <f t="shared" ref="AG40:AH40" si="61">AG91+AG142</f>
        <v>319</v>
      </c>
      <c r="AH40" s="18">
        <f t="shared" si="61"/>
        <v>3253</v>
      </c>
      <c r="AI40" s="18">
        <f t="shared" si="60"/>
        <v>740</v>
      </c>
      <c r="AJ40" s="23">
        <f t="shared" si="5"/>
        <v>31404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15187</v>
      </c>
      <c r="T41" s="72">
        <f t="shared" si="62"/>
        <v>0</v>
      </c>
      <c r="U41" s="72">
        <f t="shared" si="62"/>
        <v>68735</v>
      </c>
      <c r="V41" s="72">
        <f t="shared" si="62"/>
        <v>72882</v>
      </c>
      <c r="W41" s="72">
        <f t="shared" si="62"/>
        <v>52972.31</v>
      </c>
      <c r="X41" s="19">
        <f t="shared" si="62"/>
        <v>37743</v>
      </c>
      <c r="Y41" s="19">
        <f t="shared" si="62"/>
        <v>42932</v>
      </c>
      <c r="Z41" s="19">
        <f t="shared" si="62"/>
        <v>65184.68</v>
      </c>
      <c r="AA41" s="19">
        <f t="shared" si="62"/>
        <v>168992.82</v>
      </c>
      <c r="AB41" s="19">
        <f t="shared" si="62"/>
        <v>772041.11</v>
      </c>
      <c r="AC41" s="19">
        <f t="shared" si="62"/>
        <v>1571383.5999999999</v>
      </c>
      <c r="AD41" s="19">
        <f t="shared" si="62"/>
        <v>225762.64999999997</v>
      </c>
      <c r="AE41" s="19">
        <f t="shared" si="62"/>
        <v>287890.59000000003</v>
      </c>
      <c r="AF41" s="19">
        <f t="shared" si="62"/>
        <v>129857.3</v>
      </c>
      <c r="AG41" s="19">
        <f t="shared" ref="AG41:AH41" si="63">AG92+AG143</f>
        <v>36987.69</v>
      </c>
      <c r="AH41" s="19">
        <f t="shared" si="63"/>
        <v>360739.5</v>
      </c>
      <c r="AI41" s="19">
        <f t="shared" si="62"/>
        <v>74905.55</v>
      </c>
      <c r="AJ41" s="24">
        <f t="shared" si="5"/>
        <v>3984196.7999999989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80</v>
      </c>
      <c r="Z46" s="116">
        <f t="shared" si="72"/>
        <v>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80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4424.8</v>
      </c>
      <c r="Z47" s="117">
        <f t="shared" si="74"/>
        <v>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4424.8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375</v>
      </c>
      <c r="AH48" s="116">
        <f t="shared" si="77"/>
        <v>236</v>
      </c>
      <c r="AI48" s="116">
        <f t="shared" si="76"/>
        <v>20</v>
      </c>
      <c r="AJ48" s="116">
        <f t="shared" si="5"/>
        <v>631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30540.639999999999</v>
      </c>
      <c r="AH49" s="117">
        <f t="shared" si="79"/>
        <v>28098.57</v>
      </c>
      <c r="AI49" s="117">
        <f t="shared" si="78"/>
        <v>762</v>
      </c>
      <c r="AJ49" s="117">
        <f t="shared" si="5"/>
        <v>59401.21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61</v>
      </c>
      <c r="AC50" s="18">
        <f t="shared" si="80"/>
        <v>116</v>
      </c>
      <c r="AD50" s="18">
        <f t="shared" si="80"/>
        <v>247</v>
      </c>
      <c r="AE50" s="18">
        <f t="shared" si="80"/>
        <v>398</v>
      </c>
      <c r="AF50" s="18">
        <f t="shared" si="80"/>
        <v>380</v>
      </c>
      <c r="AG50" s="18">
        <f t="shared" ref="AG50:AH50" si="81">AG101+AG152</f>
        <v>658</v>
      </c>
      <c r="AH50" s="18">
        <f t="shared" si="81"/>
        <v>1547</v>
      </c>
      <c r="AI50" s="18">
        <f t="shared" si="80"/>
        <v>902</v>
      </c>
      <c r="AJ50" s="23">
        <f t="shared" si="5"/>
        <v>4309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10248</v>
      </c>
      <c r="AC51" s="19">
        <f t="shared" si="82"/>
        <v>18788</v>
      </c>
      <c r="AD51" s="19">
        <f t="shared" si="82"/>
        <v>35959</v>
      </c>
      <c r="AE51" s="19">
        <f t="shared" si="82"/>
        <v>66964</v>
      </c>
      <c r="AF51" s="19">
        <f t="shared" si="82"/>
        <v>73066</v>
      </c>
      <c r="AG51" s="19">
        <f t="shared" ref="AG51:AH51" si="83">AG102+AG153</f>
        <v>110207</v>
      </c>
      <c r="AH51" s="19">
        <f t="shared" si="83"/>
        <v>142610.76</v>
      </c>
      <c r="AI51" s="19">
        <f t="shared" si="82"/>
        <v>38199.442132683565</v>
      </c>
      <c r="AJ51" s="24">
        <f t="shared" si="5"/>
        <v>496042.2021326836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1364</v>
      </c>
      <c r="E60" s="62">
        <f t="shared" ref="E60:AI60" si="84">E63+E65+E67+E69+E71+E73+E75+E77+E79+E81+E83+E85+E87+E89+E91+E93+E95+E97+E99+E101</f>
        <v>1135</v>
      </c>
      <c r="F60" s="62">
        <f t="shared" si="84"/>
        <v>1499</v>
      </c>
      <c r="G60" s="62">
        <f t="shared" si="84"/>
        <v>1420</v>
      </c>
      <c r="H60" s="62">
        <f t="shared" si="84"/>
        <v>1667</v>
      </c>
      <c r="I60" s="62">
        <f t="shared" si="84"/>
        <v>1810</v>
      </c>
      <c r="J60" s="62">
        <f t="shared" si="84"/>
        <v>1635</v>
      </c>
      <c r="K60" s="62">
        <f t="shared" si="84"/>
        <v>1522</v>
      </c>
      <c r="L60" s="62">
        <f t="shared" si="84"/>
        <v>1495</v>
      </c>
      <c r="M60" s="62">
        <f t="shared" si="84"/>
        <v>1607</v>
      </c>
      <c r="N60" s="62">
        <f t="shared" si="84"/>
        <v>908</v>
      </c>
      <c r="O60" s="62">
        <f t="shared" si="84"/>
        <v>1717</v>
      </c>
      <c r="P60" s="62">
        <f t="shared" si="84"/>
        <v>1299</v>
      </c>
      <c r="Q60" s="62">
        <f t="shared" si="84"/>
        <v>2379</v>
      </c>
      <c r="R60" s="62">
        <f t="shared" si="84"/>
        <v>3053</v>
      </c>
      <c r="S60" s="62">
        <f t="shared" si="84"/>
        <v>5355</v>
      </c>
      <c r="T60" s="62">
        <f t="shared" si="84"/>
        <v>2266</v>
      </c>
      <c r="U60" s="62">
        <f t="shared" si="84"/>
        <v>6017</v>
      </c>
      <c r="V60" s="62">
        <f t="shared" si="84"/>
        <v>3264</v>
      </c>
      <c r="W60" s="62">
        <f t="shared" si="84"/>
        <v>2976</v>
      </c>
      <c r="X60" s="62">
        <f t="shared" si="84"/>
        <v>1913</v>
      </c>
      <c r="Y60" s="62">
        <f t="shared" si="84"/>
        <v>2654</v>
      </c>
      <c r="Z60" s="62">
        <f t="shared" si="84"/>
        <v>2922</v>
      </c>
      <c r="AA60" s="62">
        <f t="shared" si="84"/>
        <v>3697</v>
      </c>
      <c r="AB60" s="62">
        <f t="shared" si="84"/>
        <v>1419</v>
      </c>
      <c r="AC60" s="62">
        <f t="shared" si="84"/>
        <v>1419</v>
      </c>
      <c r="AD60" s="62">
        <f t="shared" si="84"/>
        <v>3015</v>
      </c>
      <c r="AE60" s="62">
        <f t="shared" si="84"/>
        <v>3599</v>
      </c>
      <c r="AF60" s="62">
        <f t="shared" si="84"/>
        <v>1930</v>
      </c>
      <c r="AG60" s="62">
        <f t="shared" ref="AG60:AH60" si="85">AG63+AG65+AG67+AG69+AG71+AG73+AG75+AG77+AG79+AG81+AG83+AG85+AG87+AG89+AG91+AG93+AG95+AG97+AG99+AG101</f>
        <v>4274</v>
      </c>
      <c r="AH60" s="62">
        <f t="shared" si="85"/>
        <v>7133</v>
      </c>
      <c r="AI60" s="62">
        <f t="shared" si="84"/>
        <v>1703</v>
      </c>
      <c r="AJ60" s="41">
        <f>SUM(D60:AI60)</f>
        <v>80066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133110</v>
      </c>
      <c r="E61" s="63">
        <f t="shared" ref="E61:AI61" si="86">E64+E66+E68+E70+E72+E74+E76+E78+E80+E82+E84+E86+E88+E90+E92+E94+E96+E98+E100+E102</f>
        <v>112530</v>
      </c>
      <c r="F61" s="63">
        <f t="shared" si="86"/>
        <v>154470</v>
      </c>
      <c r="G61" s="63">
        <f t="shared" si="86"/>
        <v>142710</v>
      </c>
      <c r="H61" s="63">
        <f t="shared" si="86"/>
        <v>174505</v>
      </c>
      <c r="I61" s="63">
        <f t="shared" si="86"/>
        <v>187307</v>
      </c>
      <c r="J61" s="63">
        <f t="shared" si="86"/>
        <v>151981</v>
      </c>
      <c r="K61" s="63">
        <f t="shared" si="86"/>
        <v>159460</v>
      </c>
      <c r="L61" s="63">
        <f t="shared" si="86"/>
        <v>152071</v>
      </c>
      <c r="M61" s="63">
        <f t="shared" si="86"/>
        <v>161645</v>
      </c>
      <c r="N61" s="63">
        <f t="shared" si="86"/>
        <v>97805</v>
      </c>
      <c r="O61" s="63">
        <f t="shared" si="86"/>
        <v>188825</v>
      </c>
      <c r="P61" s="63">
        <f t="shared" si="86"/>
        <v>203684</v>
      </c>
      <c r="Q61" s="63">
        <f t="shared" si="86"/>
        <v>451307</v>
      </c>
      <c r="R61" s="63">
        <f t="shared" si="86"/>
        <v>640977</v>
      </c>
      <c r="S61" s="63">
        <f t="shared" si="86"/>
        <v>1031952</v>
      </c>
      <c r="T61" s="63">
        <f t="shared" si="86"/>
        <v>538926</v>
      </c>
      <c r="U61" s="63">
        <f t="shared" si="86"/>
        <v>2072983</v>
      </c>
      <c r="V61" s="63">
        <f t="shared" si="86"/>
        <v>722910.55</v>
      </c>
      <c r="W61" s="63">
        <f t="shared" si="86"/>
        <v>881154.59000000008</v>
      </c>
      <c r="X61" s="63">
        <f t="shared" si="86"/>
        <v>550778.1</v>
      </c>
      <c r="Y61" s="63">
        <f t="shared" si="86"/>
        <v>841592.8</v>
      </c>
      <c r="Z61" s="63">
        <f t="shared" si="86"/>
        <v>774775.47000000009</v>
      </c>
      <c r="AA61" s="63">
        <f t="shared" si="86"/>
        <v>1006511.8200000001</v>
      </c>
      <c r="AB61" s="63">
        <f t="shared" si="86"/>
        <v>449225.77788824518</v>
      </c>
      <c r="AC61" s="63">
        <f t="shared" si="86"/>
        <v>824156.1100000001</v>
      </c>
      <c r="AD61" s="63">
        <f t="shared" si="86"/>
        <v>1222913.5299999998</v>
      </c>
      <c r="AE61" s="63">
        <f t="shared" si="86"/>
        <v>1600668.7231940238</v>
      </c>
      <c r="AF61" s="63">
        <f t="shared" si="86"/>
        <v>991741.77</v>
      </c>
      <c r="AG61" s="63">
        <f t="shared" ref="AG61:AH61" si="87">AG64+AG66+AG68+AG70+AG72+AG74+AG76+AG78+AG80+AG82+AG84+AG86+AG88+AG90+AG92+AG94+AG96+AG98+AG100+AG102</f>
        <v>3134735.094</v>
      </c>
      <c r="AH61" s="63">
        <f t="shared" si="87"/>
        <v>2602883.2000000002</v>
      </c>
      <c r="AI61" s="63">
        <f t="shared" si="86"/>
        <v>322221.19713268359</v>
      </c>
      <c r="AJ61" s="43">
        <f>SUM(D61:AI61)</f>
        <v>22682516.732214954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129</v>
      </c>
      <c r="E63" s="76">
        <v>107</v>
      </c>
      <c r="F63" s="76">
        <v>104</v>
      </c>
      <c r="G63" s="76">
        <v>81</v>
      </c>
      <c r="H63" s="76">
        <v>90</v>
      </c>
      <c r="I63" s="76">
        <v>88</v>
      </c>
      <c r="J63" s="76">
        <v>76</v>
      </c>
      <c r="K63" s="76">
        <v>74</v>
      </c>
      <c r="L63" s="76">
        <v>34</v>
      </c>
      <c r="M63" s="76">
        <v>18</v>
      </c>
      <c r="N63" s="76">
        <v>8</v>
      </c>
      <c r="O63" s="76">
        <v>244</v>
      </c>
      <c r="P63" s="76">
        <v>38</v>
      </c>
      <c r="Q63" s="76">
        <v>15</v>
      </c>
      <c r="R63" s="76">
        <v>109</v>
      </c>
      <c r="S63" s="76">
        <v>112</v>
      </c>
      <c r="T63" s="76">
        <v>39</v>
      </c>
      <c r="U63" s="76">
        <v>40</v>
      </c>
      <c r="V63" s="76">
        <v>9</v>
      </c>
      <c r="W63" s="76">
        <v>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2021'!E9</f>
        <v>0</v>
      </c>
      <c r="AJ63" s="23">
        <f>'Ingreso de Datos 2021'!F9</f>
        <v>0</v>
      </c>
    </row>
    <row r="64" spans="1:38" ht="12.75" customHeight="1" x14ac:dyDescent="0.2">
      <c r="A64" s="171"/>
      <c r="B64" s="148"/>
      <c r="C64" s="58" t="s">
        <v>3</v>
      </c>
      <c r="D64" s="77">
        <v>14490</v>
      </c>
      <c r="E64" s="77">
        <v>12450</v>
      </c>
      <c r="F64" s="77">
        <v>12300</v>
      </c>
      <c r="G64" s="77">
        <v>8930</v>
      </c>
      <c r="H64" s="77">
        <v>10100</v>
      </c>
      <c r="I64" s="77">
        <v>10960</v>
      </c>
      <c r="J64" s="77">
        <v>10980</v>
      </c>
      <c r="K64" s="77">
        <v>9820</v>
      </c>
      <c r="L64" s="77">
        <v>5100</v>
      </c>
      <c r="M64" s="77">
        <v>2700</v>
      </c>
      <c r="N64" s="77">
        <v>1200</v>
      </c>
      <c r="O64" s="77">
        <v>38430</v>
      </c>
      <c r="P64" s="77">
        <v>6460</v>
      </c>
      <c r="Q64" s="77">
        <v>2550</v>
      </c>
      <c r="R64" s="77">
        <v>18230</v>
      </c>
      <c r="S64" s="77">
        <v>17590</v>
      </c>
      <c r="T64" s="77">
        <v>6790</v>
      </c>
      <c r="U64" s="77">
        <v>9095</v>
      </c>
      <c r="V64" s="77">
        <v>3448</v>
      </c>
      <c r="W64" s="77">
        <v>465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2021'!E10</f>
        <v>0</v>
      </c>
      <c r="AJ64" s="24">
        <f>'Ingreso de Datos 2021'!F10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/>
      <c r="E65" s="76"/>
      <c r="F65" s="76"/>
      <c r="G65" s="76"/>
      <c r="H65" s="76">
        <v>239</v>
      </c>
      <c r="I65" s="76">
        <v>297</v>
      </c>
      <c r="J65" s="76">
        <v>163</v>
      </c>
      <c r="K65" s="76">
        <v>301</v>
      </c>
      <c r="L65" s="76">
        <v>138</v>
      </c>
      <c r="M65" s="76">
        <v>191</v>
      </c>
      <c r="N65" s="76">
        <v>163</v>
      </c>
      <c r="O65" s="76">
        <v>240</v>
      </c>
      <c r="P65" s="76">
        <v>58</v>
      </c>
      <c r="Q65" s="76">
        <v>119</v>
      </c>
      <c r="R65" s="76">
        <v>29</v>
      </c>
      <c r="S65" s="76"/>
      <c r="T65" s="76">
        <v>6</v>
      </c>
      <c r="U65" s="76"/>
      <c r="V65" s="76"/>
      <c r="W65" s="76"/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2021'!E11</f>
        <v>0</v>
      </c>
      <c r="AJ65" s="23">
        <f>'Ingreso de Datos 2021'!F11</f>
        <v>0</v>
      </c>
    </row>
    <row r="66" spans="1:36" ht="12.75" customHeight="1" x14ac:dyDescent="0.2">
      <c r="A66" s="171"/>
      <c r="B66" s="148"/>
      <c r="C66" s="11" t="s">
        <v>3</v>
      </c>
      <c r="D66" s="77"/>
      <c r="E66" s="77"/>
      <c r="F66" s="77"/>
      <c r="G66" s="77"/>
      <c r="H66" s="77">
        <v>27765</v>
      </c>
      <c r="I66" s="77">
        <v>30537</v>
      </c>
      <c r="J66" s="77">
        <v>3291</v>
      </c>
      <c r="K66" s="77">
        <v>37680</v>
      </c>
      <c r="L66" s="77">
        <v>11401</v>
      </c>
      <c r="M66" s="77">
        <v>23745</v>
      </c>
      <c r="N66" s="77">
        <v>20965</v>
      </c>
      <c r="O66" s="77">
        <v>31585</v>
      </c>
      <c r="P66" s="77">
        <v>7674</v>
      </c>
      <c r="Q66" s="77">
        <v>17813</v>
      </c>
      <c r="R66" s="77">
        <v>4200</v>
      </c>
      <c r="S66" s="77"/>
      <c r="T66" s="77">
        <v>863</v>
      </c>
      <c r="U66" s="77"/>
      <c r="V66" s="77"/>
      <c r="W66" s="77"/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2021'!E12</f>
        <v>0</v>
      </c>
      <c r="AJ66" s="24">
        <f>'Ingreso de Datos 2021'!F12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/>
      <c r="E67" s="76"/>
      <c r="F67" s="76"/>
      <c r="G67" s="76"/>
      <c r="H67" s="76"/>
      <c r="I67" s="76">
        <v>30</v>
      </c>
      <c r="J67" s="76"/>
      <c r="K67" s="76"/>
      <c r="L67" s="76">
        <v>200</v>
      </c>
      <c r="M67" s="76">
        <v>45</v>
      </c>
      <c r="N67" s="76">
        <v>55</v>
      </c>
      <c r="O67" s="76">
        <v>80</v>
      </c>
      <c r="P67" s="76">
        <v>225</v>
      </c>
      <c r="Q67" s="76">
        <v>325</v>
      </c>
      <c r="R67" s="76">
        <v>76</v>
      </c>
      <c r="S67" s="76"/>
      <c r="T67" s="76"/>
      <c r="U67" s="76"/>
      <c r="V67" s="76"/>
      <c r="W67" s="76"/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2021'!E13</f>
        <v>0</v>
      </c>
      <c r="AJ67" s="23">
        <f>'Ingreso de Datos 2021'!F13</f>
        <v>0</v>
      </c>
    </row>
    <row r="68" spans="1:36" ht="12.75" customHeight="1" x14ac:dyDescent="0.2">
      <c r="A68" s="171"/>
      <c r="B68" s="148"/>
      <c r="C68" s="11" t="s">
        <v>3</v>
      </c>
      <c r="D68" s="77"/>
      <c r="E68" s="77"/>
      <c r="F68" s="77"/>
      <c r="G68" s="77"/>
      <c r="H68" s="77"/>
      <c r="I68" s="77">
        <v>4200</v>
      </c>
      <c r="J68" s="77"/>
      <c r="K68" s="77"/>
      <c r="L68" s="77">
        <v>28000</v>
      </c>
      <c r="M68" s="77">
        <v>6300</v>
      </c>
      <c r="N68" s="77">
        <v>7700</v>
      </c>
      <c r="O68" s="77">
        <v>11130</v>
      </c>
      <c r="P68" s="77">
        <v>27000</v>
      </c>
      <c r="Q68" s="77">
        <v>39000</v>
      </c>
      <c r="R68" s="77">
        <v>9120</v>
      </c>
      <c r="S68" s="77"/>
      <c r="T68" s="77"/>
      <c r="U68" s="77"/>
      <c r="V68" s="77"/>
      <c r="W68" s="77"/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2021'!E14</f>
        <v>0</v>
      </c>
      <c r="AJ68" s="24">
        <f>'Ingreso de Datos 2021'!F14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>
        <v>389</v>
      </c>
      <c r="Q69" s="76">
        <v>1160</v>
      </c>
      <c r="R69" s="76">
        <v>1789</v>
      </c>
      <c r="S69" s="76">
        <v>3544</v>
      </c>
      <c r="T69" s="76">
        <v>1027</v>
      </c>
      <c r="U69" s="76">
        <v>4329</v>
      </c>
      <c r="V69" s="76">
        <v>2047</v>
      </c>
      <c r="W69" s="76">
        <v>962</v>
      </c>
      <c r="X69" s="18">
        <v>948</v>
      </c>
      <c r="Y69" s="18">
        <v>1277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2021'!E15</f>
        <v>0</v>
      </c>
      <c r="AJ69" s="23">
        <f>'Ingreso de Datos 2021'!F15</f>
        <v>0</v>
      </c>
    </row>
    <row r="70" spans="1:36" ht="12.75" customHeight="1" x14ac:dyDescent="0.2">
      <c r="A70" s="171"/>
      <c r="B70" s="148"/>
      <c r="C70" s="11" t="s">
        <v>3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>
        <v>108920</v>
      </c>
      <c r="Q70" s="77">
        <v>322784</v>
      </c>
      <c r="R70" s="77">
        <v>500920</v>
      </c>
      <c r="S70" s="77">
        <v>876165</v>
      </c>
      <c r="T70" s="77">
        <v>404481</v>
      </c>
      <c r="U70" s="77">
        <v>1865261</v>
      </c>
      <c r="V70" s="77">
        <v>602431.41</v>
      </c>
      <c r="W70" s="77">
        <v>528754</v>
      </c>
      <c r="X70" s="19">
        <v>463660.1</v>
      </c>
      <c r="Y70" s="19">
        <v>652176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2021'!E16</f>
        <v>0</v>
      </c>
      <c r="AJ70" s="24">
        <f>'Ingreso de Datos 2021'!F16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18">
        <v>0</v>
      </c>
      <c r="Y71" s="18">
        <v>0</v>
      </c>
      <c r="Z71" s="18">
        <v>1010</v>
      </c>
      <c r="AA71" s="18">
        <v>743</v>
      </c>
      <c r="AB71" s="18">
        <v>440</v>
      </c>
      <c r="AC71" s="18">
        <v>202</v>
      </c>
      <c r="AD71" s="18">
        <v>778</v>
      </c>
      <c r="AE71" s="18">
        <v>418</v>
      </c>
      <c r="AF71" s="18">
        <v>159</v>
      </c>
      <c r="AG71" s="18">
        <v>1443</v>
      </c>
      <c r="AH71" s="18">
        <v>950</v>
      </c>
      <c r="AI71" s="18">
        <f>'Ingreso de Datos 2021'!E17</f>
        <v>40</v>
      </c>
      <c r="AJ71" s="23">
        <f>'Ingreso de Datos 2021'!F17</f>
        <v>676</v>
      </c>
    </row>
    <row r="72" spans="1:36" ht="12.75" customHeight="1" x14ac:dyDescent="0.2">
      <c r="A72" s="171"/>
      <c r="B72" s="148"/>
      <c r="C72" s="11" t="s">
        <v>3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9">
        <v>0</v>
      </c>
      <c r="Y72" s="19">
        <v>0</v>
      </c>
      <c r="Z72" s="19">
        <v>554770.79</v>
      </c>
      <c r="AA72" s="19">
        <v>674074</v>
      </c>
      <c r="AB72" s="19">
        <v>334303.1678882452</v>
      </c>
      <c r="AC72" s="19">
        <v>504212.71000000008</v>
      </c>
      <c r="AD72" s="19">
        <v>829733.98</v>
      </c>
      <c r="AE72" s="19">
        <v>1110244.1331940237</v>
      </c>
      <c r="AF72" s="19">
        <v>406782.47000000003</v>
      </c>
      <c r="AG72" s="19">
        <v>2280478.9640000002</v>
      </c>
      <c r="AH72" s="19">
        <v>1559615.5700000003</v>
      </c>
      <c r="AI72" s="19">
        <f>'Ingreso de Datos 2021'!E18</f>
        <v>193222.42</v>
      </c>
      <c r="AJ72" s="24">
        <f>'Ingreso de Datos 2021'!F18</f>
        <v>1044977.004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28</v>
      </c>
      <c r="AE73" s="18">
        <v>0</v>
      </c>
      <c r="AF73" s="18">
        <v>0</v>
      </c>
      <c r="AG73" s="18">
        <v>15</v>
      </c>
      <c r="AH73" s="18">
        <v>11</v>
      </c>
      <c r="AI73" s="18">
        <f>'Ingreso de Datos 2021'!E19</f>
        <v>0</v>
      </c>
      <c r="AJ73" s="23">
        <f>'Ingreso de Datos 2021'!F19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47790.080000000002</v>
      </c>
      <c r="AE74" s="19">
        <v>0</v>
      </c>
      <c r="AF74" s="19">
        <v>0</v>
      </c>
      <c r="AG74" s="19">
        <v>5542.8</v>
      </c>
      <c r="AH74" s="19">
        <v>11596.8</v>
      </c>
      <c r="AI74" s="19">
        <f>'Ingreso de Datos 2021'!E20</f>
        <v>14431.785</v>
      </c>
      <c r="AJ74" s="24">
        <f>'Ingreso de Datos 2021'!F20</f>
        <v>539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393</v>
      </c>
      <c r="E75" s="76">
        <v>403</v>
      </c>
      <c r="F75" s="76">
        <v>645</v>
      </c>
      <c r="G75" s="76">
        <v>611</v>
      </c>
      <c r="H75" s="76">
        <v>682</v>
      </c>
      <c r="I75" s="76">
        <v>485</v>
      </c>
      <c r="J75" s="76">
        <v>659</v>
      </c>
      <c r="K75" s="76">
        <v>447</v>
      </c>
      <c r="L75" s="76">
        <v>373</v>
      </c>
      <c r="M75" s="76">
        <v>455</v>
      </c>
      <c r="N75" s="76">
        <v>399</v>
      </c>
      <c r="O75" s="76">
        <v>209</v>
      </c>
      <c r="P75" s="76">
        <v>148</v>
      </c>
      <c r="Q75" s="76">
        <v>61</v>
      </c>
      <c r="R75" s="76"/>
      <c r="S75" s="76"/>
      <c r="T75" s="76"/>
      <c r="U75" s="76"/>
      <c r="V75" s="76"/>
      <c r="W75" s="76"/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2021'!E21</f>
        <v>0</v>
      </c>
      <c r="AJ75" s="23">
        <f>'Ingreso de Datos 2021'!F21</f>
        <v>0</v>
      </c>
    </row>
    <row r="76" spans="1:36" ht="12.75" customHeight="1" x14ac:dyDescent="0.2">
      <c r="A76" s="158"/>
      <c r="B76" s="148"/>
      <c r="C76" s="11" t="s">
        <v>3</v>
      </c>
      <c r="D76" s="77">
        <v>51260</v>
      </c>
      <c r="E76" s="77">
        <v>50080</v>
      </c>
      <c r="F76" s="77">
        <v>82170</v>
      </c>
      <c r="G76" s="77">
        <v>75540</v>
      </c>
      <c r="H76" s="77">
        <v>77600</v>
      </c>
      <c r="I76" s="77">
        <v>59710</v>
      </c>
      <c r="J76" s="77">
        <v>71380</v>
      </c>
      <c r="K76" s="77">
        <v>48960</v>
      </c>
      <c r="L76" s="77">
        <v>40070</v>
      </c>
      <c r="M76" s="77">
        <v>48080</v>
      </c>
      <c r="N76" s="77">
        <v>42390</v>
      </c>
      <c r="O76" s="77">
        <v>22700</v>
      </c>
      <c r="P76" s="77">
        <v>13760</v>
      </c>
      <c r="Q76" s="77">
        <v>6030</v>
      </c>
      <c r="R76" s="77"/>
      <c r="S76" s="77"/>
      <c r="T76" s="77"/>
      <c r="U76" s="77"/>
      <c r="V76" s="77"/>
      <c r="W76" s="77"/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2021'!E22</f>
        <v>0</v>
      </c>
      <c r="AJ76" s="24">
        <f>'Ingreso de Datos 2021'!F22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842</v>
      </c>
      <c r="E77" s="76">
        <v>625</v>
      </c>
      <c r="F77" s="76">
        <v>750</v>
      </c>
      <c r="G77" s="76">
        <v>728</v>
      </c>
      <c r="H77" s="76">
        <v>656</v>
      </c>
      <c r="I77" s="76">
        <v>910</v>
      </c>
      <c r="J77" s="76">
        <v>737</v>
      </c>
      <c r="K77" s="76">
        <v>700</v>
      </c>
      <c r="L77" s="76">
        <v>750</v>
      </c>
      <c r="M77" s="76">
        <v>898</v>
      </c>
      <c r="N77" s="76">
        <v>281</v>
      </c>
      <c r="O77" s="76">
        <v>943</v>
      </c>
      <c r="P77" s="76">
        <v>431</v>
      </c>
      <c r="Q77" s="76">
        <v>687</v>
      </c>
      <c r="R77" s="76">
        <v>366</v>
      </c>
      <c r="S77" s="76">
        <v>149</v>
      </c>
      <c r="T77" s="76"/>
      <c r="U77" s="76"/>
      <c r="V77" s="76"/>
      <c r="W77" s="76"/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2021'!E23</f>
        <v>0</v>
      </c>
      <c r="AJ77" s="23">
        <f>'Ingreso de Datos 2021'!F23</f>
        <v>0</v>
      </c>
    </row>
    <row r="78" spans="1:36" ht="12.75" customHeight="1" x14ac:dyDescent="0.2">
      <c r="A78" s="158"/>
      <c r="B78" s="148"/>
      <c r="C78" s="11" t="s">
        <v>3</v>
      </c>
      <c r="D78" s="77">
        <v>67360</v>
      </c>
      <c r="E78" s="77">
        <v>50000</v>
      </c>
      <c r="F78" s="77">
        <v>60000</v>
      </c>
      <c r="G78" s="77">
        <v>58240</v>
      </c>
      <c r="H78" s="77">
        <v>59040</v>
      </c>
      <c r="I78" s="77">
        <v>81900</v>
      </c>
      <c r="J78" s="77">
        <v>66330</v>
      </c>
      <c r="K78" s="77">
        <v>63000</v>
      </c>
      <c r="L78" s="77">
        <v>67500</v>
      </c>
      <c r="M78" s="77">
        <v>80820</v>
      </c>
      <c r="N78" s="77">
        <v>25290</v>
      </c>
      <c r="O78" s="77">
        <v>84870</v>
      </c>
      <c r="P78" s="77">
        <v>38790</v>
      </c>
      <c r="Q78" s="77">
        <v>61830</v>
      </c>
      <c r="R78" s="77">
        <v>32940</v>
      </c>
      <c r="S78" s="77">
        <v>13410</v>
      </c>
      <c r="T78" s="77"/>
      <c r="U78" s="77"/>
      <c r="V78" s="77"/>
      <c r="W78" s="77"/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2021'!E24</f>
        <v>0</v>
      </c>
      <c r="AJ78" s="24">
        <f>'Ingreso de Datos 2021'!F24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>
        <v>2</v>
      </c>
      <c r="O79" s="76">
        <v>1</v>
      </c>
      <c r="P79" s="76">
        <v>10</v>
      </c>
      <c r="Q79" s="76">
        <v>12</v>
      </c>
      <c r="R79" s="76">
        <v>90</v>
      </c>
      <c r="S79" s="76">
        <v>68</v>
      </c>
      <c r="T79" s="76">
        <v>155</v>
      </c>
      <c r="U79" s="76">
        <v>63</v>
      </c>
      <c r="V79" s="76">
        <v>111</v>
      </c>
      <c r="W79" s="76">
        <v>70</v>
      </c>
      <c r="X79" s="18">
        <v>10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1</v>
      </c>
      <c r="AE79" s="18">
        <v>0</v>
      </c>
      <c r="AF79" s="18">
        <v>0</v>
      </c>
      <c r="AG79" s="18">
        <v>0</v>
      </c>
      <c r="AH79" s="18">
        <v>0</v>
      </c>
      <c r="AI79" s="18">
        <f>'Ingreso de Datos 2021'!E25</f>
        <v>0</v>
      </c>
      <c r="AJ79" s="23">
        <f>'Ingreso de Datos 2021'!F25</f>
        <v>0</v>
      </c>
    </row>
    <row r="80" spans="1:36" ht="12.75" customHeight="1" x14ac:dyDescent="0.2">
      <c r="A80" s="158"/>
      <c r="B80" s="148"/>
      <c r="C80" s="11" t="s">
        <v>3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>
        <v>260</v>
      </c>
      <c r="O80" s="77">
        <v>110</v>
      </c>
      <c r="P80" s="77">
        <v>1080</v>
      </c>
      <c r="Q80" s="77">
        <v>1300</v>
      </c>
      <c r="R80" s="77">
        <v>9057</v>
      </c>
      <c r="S80" s="77">
        <v>6830</v>
      </c>
      <c r="T80" s="77">
        <v>14586</v>
      </c>
      <c r="U80" s="77">
        <v>6190</v>
      </c>
      <c r="V80" s="77">
        <v>15849.14</v>
      </c>
      <c r="W80" s="77">
        <v>10248.280000000001</v>
      </c>
      <c r="X80" s="19">
        <v>1625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100</v>
      </c>
      <c r="AE80" s="19">
        <v>0</v>
      </c>
      <c r="AF80" s="19">
        <v>0</v>
      </c>
      <c r="AG80" s="19">
        <v>0</v>
      </c>
      <c r="AH80" s="19">
        <v>0</v>
      </c>
      <c r="AI80" s="19">
        <f>'Ingreso de Datos 2021'!E26</f>
        <v>0</v>
      </c>
      <c r="AJ80" s="24">
        <f>'Ingreso de Datos 2021'!F26</f>
        <v>0</v>
      </c>
    </row>
    <row r="81" spans="1:36" ht="12.75" customHeight="1" x14ac:dyDescent="0.2">
      <c r="A81" s="158"/>
      <c r="B81" s="147" t="s">
        <v>28</v>
      </c>
      <c r="C81" s="10" t="s">
        <v>0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>
        <v>594</v>
      </c>
      <c r="S81" s="76">
        <v>922</v>
      </c>
      <c r="T81" s="76">
        <v>1039</v>
      </c>
      <c r="U81" s="76">
        <v>887</v>
      </c>
      <c r="V81" s="76">
        <v>180</v>
      </c>
      <c r="W81" s="76">
        <v>198</v>
      </c>
      <c r="X81" s="18">
        <v>270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2021'!E27</f>
        <v>0</v>
      </c>
      <c r="AJ81" s="23">
        <f>'Ingreso de Datos 2021'!F27</f>
        <v>0</v>
      </c>
    </row>
    <row r="82" spans="1:36" ht="12.75" customHeight="1" x14ac:dyDescent="0.2">
      <c r="A82" s="158"/>
      <c r="B82" s="148"/>
      <c r="C82" s="11" t="s">
        <v>3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>
        <v>66510</v>
      </c>
      <c r="S82" s="77">
        <v>102770</v>
      </c>
      <c r="T82" s="77">
        <v>112206</v>
      </c>
      <c r="U82" s="77">
        <v>123702</v>
      </c>
      <c r="V82" s="77">
        <v>28300</v>
      </c>
      <c r="W82" s="77">
        <v>34875</v>
      </c>
      <c r="X82" s="19">
        <v>47750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2021'!E28</f>
        <v>0</v>
      </c>
      <c r="AJ82" s="24">
        <f>'Ingreso de Datos 2021'!F28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>
        <v>668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2021'!E29</f>
        <v>0</v>
      </c>
      <c r="AJ83" s="23">
        <f>'Ingreso de Datos 2021'!F29</f>
        <v>0</v>
      </c>
    </row>
    <row r="84" spans="1:36" ht="21" customHeight="1" x14ac:dyDescent="0.2">
      <c r="A84" s="158"/>
      <c r="B84" s="148"/>
      <c r="C84" s="11" t="s">
        <v>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>
        <v>253840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2021'!E30</f>
        <v>0</v>
      </c>
      <c r="AJ84" s="24">
        <f>'Ingreso de Datos 2021'!F30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18">
        <v>0</v>
      </c>
      <c r="Y85" s="18">
        <v>628</v>
      </c>
      <c r="Z85" s="18">
        <v>596</v>
      </c>
      <c r="AA85" s="18">
        <v>537</v>
      </c>
      <c r="AB85" s="18">
        <v>201</v>
      </c>
      <c r="AC85" s="18">
        <v>195</v>
      </c>
      <c r="AD85" s="18">
        <v>90</v>
      </c>
      <c r="AE85" s="18">
        <v>212</v>
      </c>
      <c r="AF85" s="18">
        <v>312</v>
      </c>
      <c r="AG85" s="18">
        <v>306</v>
      </c>
      <c r="AH85" s="18">
        <v>369</v>
      </c>
      <c r="AI85" s="18">
        <f>'Ingreso de Datos 2021'!E31</f>
        <v>1</v>
      </c>
      <c r="AJ85" s="23">
        <f>'Ingreso de Datos 2021'!F31</f>
        <v>0</v>
      </c>
    </row>
    <row r="86" spans="1:36" ht="12.75" customHeight="1" x14ac:dyDescent="0.2">
      <c r="A86" s="158"/>
      <c r="B86" s="148"/>
      <c r="C86" s="11" t="s">
        <v>3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9">
        <v>0</v>
      </c>
      <c r="Y86" s="19">
        <v>142060</v>
      </c>
      <c r="Z86" s="19">
        <v>154820</v>
      </c>
      <c r="AA86" s="19">
        <v>163445</v>
      </c>
      <c r="AB86" s="19">
        <v>62530</v>
      </c>
      <c r="AC86" s="19">
        <v>61530</v>
      </c>
      <c r="AD86" s="19">
        <v>26400</v>
      </c>
      <c r="AE86" s="19">
        <v>79650</v>
      </c>
      <c r="AF86" s="19">
        <v>115950</v>
      </c>
      <c r="AG86" s="19">
        <v>131350</v>
      </c>
      <c r="AH86" s="19">
        <v>142800</v>
      </c>
      <c r="AI86" s="19">
        <f>'Ingreso de Datos 2021'!E32</f>
        <v>700</v>
      </c>
      <c r="AJ86" s="24">
        <f>'Ingreso de Datos 2021'!F32</f>
        <v>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300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2021'!E33</f>
        <v>0</v>
      </c>
      <c r="AJ87" s="23">
        <f>'Ingreso de Datos 2021'!F33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124800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2021'!E34</f>
        <v>0</v>
      </c>
      <c r="AJ88" s="24">
        <f>'Ingreso de Datos 2021'!F34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200</v>
      </c>
      <c r="AE89" s="18">
        <v>120</v>
      </c>
      <c r="AF89" s="18">
        <v>571</v>
      </c>
      <c r="AG89" s="18">
        <v>1158</v>
      </c>
      <c r="AH89" s="18">
        <v>767</v>
      </c>
      <c r="AI89" s="18">
        <f>'Ingreso de Datos 2021'!E35</f>
        <v>0</v>
      </c>
      <c r="AJ89" s="23">
        <f>'Ingreso de Datos 2021'!F35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93000</v>
      </c>
      <c r="AE90" s="19">
        <v>55920</v>
      </c>
      <c r="AF90" s="19">
        <v>266086</v>
      </c>
      <c r="AG90" s="19">
        <v>539628</v>
      </c>
      <c r="AH90" s="19">
        <v>357422</v>
      </c>
      <c r="AI90" s="19">
        <f>'Ingreso de Datos 2021'!E36</f>
        <v>0</v>
      </c>
      <c r="AJ90" s="24">
        <f>'Ingreso de Datos 2021'!F36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>
        <v>560</v>
      </c>
      <c r="T91" s="76"/>
      <c r="U91" s="76">
        <v>698</v>
      </c>
      <c r="V91" s="76">
        <v>917</v>
      </c>
      <c r="W91" s="76">
        <v>1077</v>
      </c>
      <c r="X91" s="18">
        <v>685</v>
      </c>
      <c r="Y91" s="18">
        <v>669</v>
      </c>
      <c r="Z91" s="18">
        <v>1316</v>
      </c>
      <c r="AA91" s="18">
        <v>2417</v>
      </c>
      <c r="AB91" s="18">
        <v>717</v>
      </c>
      <c r="AC91" s="18">
        <v>606</v>
      </c>
      <c r="AD91" s="18">
        <v>1671</v>
      </c>
      <c r="AE91" s="18">
        <v>2451</v>
      </c>
      <c r="AF91" s="18">
        <v>508</v>
      </c>
      <c r="AG91" s="18">
        <v>319</v>
      </c>
      <c r="AH91" s="18">
        <v>3253</v>
      </c>
      <c r="AI91" s="18">
        <f>'Ingreso de Datos 2021'!E37</f>
        <v>740</v>
      </c>
      <c r="AJ91" s="23">
        <f>'Ingreso de Datos 2021'!F37</f>
        <v>50</v>
      </c>
    </row>
    <row r="92" spans="1:36" ht="21" customHeight="1" x14ac:dyDescent="0.2">
      <c r="A92" s="158"/>
      <c r="B92" s="148"/>
      <c r="C92" s="11" t="s">
        <v>3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>
        <v>15187</v>
      </c>
      <c r="T92" s="77"/>
      <c r="U92" s="77">
        <v>68735</v>
      </c>
      <c r="V92" s="77">
        <v>72882</v>
      </c>
      <c r="W92" s="77">
        <v>52972.31</v>
      </c>
      <c r="X92" s="19">
        <v>37743</v>
      </c>
      <c r="Y92" s="19">
        <v>42932</v>
      </c>
      <c r="Z92" s="19">
        <v>65184.68</v>
      </c>
      <c r="AA92" s="19">
        <v>168992.82</v>
      </c>
      <c r="AB92" s="19">
        <v>42144.609999999993</v>
      </c>
      <c r="AC92" s="19">
        <v>114825.4</v>
      </c>
      <c r="AD92" s="19">
        <v>189930.46999999997</v>
      </c>
      <c r="AE92" s="19">
        <v>287890.59000000003</v>
      </c>
      <c r="AF92" s="19">
        <v>129857.3</v>
      </c>
      <c r="AG92" s="19">
        <v>36987.69</v>
      </c>
      <c r="AH92" s="19">
        <v>360739.5</v>
      </c>
      <c r="AI92" s="19">
        <f>'Ingreso de Datos 2021'!E38</f>
        <v>74905.55</v>
      </c>
      <c r="AJ92" s="24">
        <f>'Ingreso de Datos 2021'!F38</f>
        <v>4420.57</v>
      </c>
    </row>
    <row r="93" spans="1:36" ht="12.75" customHeight="1" x14ac:dyDescent="0.2">
      <c r="A93" s="158"/>
      <c r="B93" s="147" t="s">
        <v>6</v>
      </c>
      <c r="C93" s="10" t="s">
        <v>0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2021'!E39</f>
        <v>0</v>
      </c>
      <c r="AJ93" s="23">
        <f>'Ingreso de Datos 2021'!F39</f>
        <v>0</v>
      </c>
    </row>
    <row r="94" spans="1:36" ht="12.75" customHeight="1" x14ac:dyDescent="0.2">
      <c r="A94" s="158"/>
      <c r="B94" s="148"/>
      <c r="C94" s="11" t="s">
        <v>3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2021'!E40</f>
        <v>0</v>
      </c>
      <c r="AJ94" s="24">
        <f>'Ingreso de Datos 2021'!F40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2021'!E41</f>
        <v>0</v>
      </c>
      <c r="AJ95" s="23">
        <f>'Ingreso de Datos 2021'!F41</f>
        <v>0</v>
      </c>
    </row>
    <row r="96" spans="1:36" ht="12.75" customHeight="1" x14ac:dyDescent="0.2">
      <c r="A96" s="158"/>
      <c r="B96" s="148"/>
      <c r="C96" s="11" t="s">
        <v>3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2021'!E42</f>
        <v>0</v>
      </c>
      <c r="AJ96" s="24">
        <f>'Ingreso de Datos 2021'!F42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18">
        <v>0</v>
      </c>
      <c r="Y97" s="18">
        <v>80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2021'!E45</f>
        <v>0</v>
      </c>
      <c r="AJ97" s="23">
        <f>'Ingreso de Datos 2021'!F45</f>
        <v>0</v>
      </c>
    </row>
    <row r="98" spans="1:38" ht="12.75" customHeight="1" x14ac:dyDescent="0.2">
      <c r="A98" s="158"/>
      <c r="B98" s="148"/>
      <c r="C98" s="11" t="s">
        <v>3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9">
        <v>0</v>
      </c>
      <c r="Y98" s="19">
        <v>4424.8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2021'!E46</f>
        <v>0</v>
      </c>
      <c r="AJ98" s="24">
        <f>'Ingreso de Datos 2021'!F46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375</v>
      </c>
      <c r="AH99" s="76">
        <v>236</v>
      </c>
      <c r="AI99" s="18">
        <f>'Ingreso de Datos 2021'!E47</f>
        <v>20</v>
      </c>
      <c r="AJ99" s="23">
        <f>'Ingreso de Datos 2021'!F47</f>
        <v>1</v>
      </c>
    </row>
    <row r="100" spans="1:38" ht="12.75" customHeight="1" x14ac:dyDescent="0.2">
      <c r="A100" s="159"/>
      <c r="B100" s="148"/>
      <c r="C100" s="11" t="s">
        <v>3</v>
      </c>
      <c r="D100" s="77"/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30540.639999999999</v>
      </c>
      <c r="AH100" s="77">
        <v>28098.57</v>
      </c>
      <c r="AI100" s="19">
        <f>'Ingreso de Datos 2021'!E48</f>
        <v>762</v>
      </c>
      <c r="AJ100" s="24">
        <f>'Ingreso de Datos 2021'!F48</f>
        <v>50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18">
        <v>0</v>
      </c>
      <c r="Y101" s="18">
        <v>0</v>
      </c>
      <c r="Z101" s="18">
        <v>0</v>
      </c>
      <c r="AA101" s="18">
        <v>0</v>
      </c>
      <c r="AB101" s="18">
        <v>61</v>
      </c>
      <c r="AC101" s="18">
        <v>116</v>
      </c>
      <c r="AD101" s="18">
        <v>247</v>
      </c>
      <c r="AE101" s="23">
        <v>398</v>
      </c>
      <c r="AF101" s="23">
        <v>380</v>
      </c>
      <c r="AG101" s="23">
        <v>658</v>
      </c>
      <c r="AH101" s="23">
        <v>1547</v>
      </c>
      <c r="AI101" s="23">
        <f>'Ingreso de Datos 2021'!E49</f>
        <v>902</v>
      </c>
      <c r="AJ101" s="23">
        <f>'Ingreso de Datos 2021'!F49</f>
        <v>575</v>
      </c>
    </row>
    <row r="102" spans="1:38" ht="12.75" customHeight="1" x14ac:dyDescent="0.2">
      <c r="A102" s="172"/>
      <c r="B102" s="148"/>
      <c r="C102" s="11" t="s">
        <v>3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9">
        <v>0</v>
      </c>
      <c r="Y102" s="19">
        <v>0</v>
      </c>
      <c r="Z102" s="19">
        <v>0</v>
      </c>
      <c r="AA102" s="19">
        <v>0</v>
      </c>
      <c r="AB102" s="19">
        <v>10248</v>
      </c>
      <c r="AC102" s="19">
        <v>18788</v>
      </c>
      <c r="AD102" s="19">
        <v>35959</v>
      </c>
      <c r="AE102" s="24">
        <v>66964</v>
      </c>
      <c r="AF102" s="24">
        <v>73066</v>
      </c>
      <c r="AG102" s="24">
        <v>110207</v>
      </c>
      <c r="AH102" s="24">
        <v>142610.76</v>
      </c>
      <c r="AI102" s="24">
        <f>'Ingreso de Datos 2021'!E50</f>
        <v>38199.442132683565</v>
      </c>
      <c r="AJ102" s="24">
        <f>'Ingreso de Datos 2021'!F50</f>
        <v>17464.702010446676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5576</v>
      </c>
      <c r="AC111" s="62">
        <f t="shared" si="88"/>
        <v>10081</v>
      </c>
      <c r="AD111" s="62">
        <f t="shared" si="88"/>
        <v>65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15722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1375992.5</v>
      </c>
      <c r="AC112" s="63">
        <f t="shared" si="90"/>
        <v>3947268.4099999992</v>
      </c>
      <c r="AD112" s="63">
        <f t="shared" si="90"/>
        <v>87955.200000000012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5411216.1099999994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2021'!E65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2021'!E66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2021'!E67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2021'!E68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2021'!E69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2021'!E70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2021'!E71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2021'!E72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419</v>
      </c>
      <c r="AC122" s="18">
        <v>2026</v>
      </c>
      <c r="AD122" s="18">
        <v>28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2021'!E73</f>
        <v>0</v>
      </c>
      <c r="AJ122" s="23">
        <f t="shared" si="92"/>
        <v>2473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407296</v>
      </c>
      <c r="AC123" s="19">
        <v>2307110.209999999</v>
      </c>
      <c r="AD123" s="19">
        <v>52123.020000000004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2021'!E74</f>
        <v>0</v>
      </c>
      <c r="AJ123" s="24">
        <f t="shared" si="92"/>
        <v>2766529.2299999991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2021'!E75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2021'!E76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2021'!E77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2021'!E78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2021'!E79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2021'!E80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2021'!E81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2021'!E82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2021'!E83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2021'!E84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2021'!E85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2021'!E86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250</v>
      </c>
      <c r="AC136" s="18">
        <v>199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2021'!E87</f>
        <v>0</v>
      </c>
      <c r="AJ136" s="23">
        <f t="shared" si="92"/>
        <v>449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238800</v>
      </c>
      <c r="AC137" s="19">
        <v>183600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2021'!E88</f>
        <v>0</v>
      </c>
      <c r="AJ137" s="24">
        <f t="shared" si="92"/>
        <v>422400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2021'!E89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2021'!E90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2021'!E91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2021'!E92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4907</v>
      </c>
      <c r="AC142" s="18">
        <v>7856</v>
      </c>
      <c r="AD142" s="18">
        <v>37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2021'!E93</f>
        <v>0</v>
      </c>
      <c r="AJ142" s="23">
        <f t="shared" si="92"/>
        <v>12800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729896.5</v>
      </c>
      <c r="AC143" s="19">
        <v>1456558.2</v>
      </c>
      <c r="AD143" s="19">
        <v>35832.18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2021'!E94</f>
        <v>0</v>
      </c>
      <c r="AJ143" s="24">
        <f t="shared" si="92"/>
        <v>2222286.8800000004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2021'!E95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2021'!E96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2021'!E97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2021'!E98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2021'!E105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2021'!E106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2021'!E99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2021'!E100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2021'!E105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2021'!E106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1178</v>
      </c>
      <c r="E9" s="62">
        <f t="shared" ref="E9:AI10" si="0">E12+E14+E16+E18+E20+E22+E24+E26+E28+E30+E32+E34+E36+E38+E40+E42+E44+E46+E48+E50</f>
        <v>1322</v>
      </c>
      <c r="F9" s="62">
        <f t="shared" si="0"/>
        <v>1322</v>
      </c>
      <c r="G9" s="62">
        <f t="shared" si="0"/>
        <v>1265</v>
      </c>
      <c r="H9" s="62">
        <f t="shared" si="0"/>
        <v>1653</v>
      </c>
      <c r="I9" s="62">
        <f t="shared" si="0"/>
        <v>1534</v>
      </c>
      <c r="J9" s="62">
        <f t="shared" si="0"/>
        <v>1616</v>
      </c>
      <c r="K9" s="62">
        <f t="shared" si="0"/>
        <v>1101</v>
      </c>
      <c r="L9" s="62">
        <f t="shared" si="0"/>
        <v>854</v>
      </c>
      <c r="M9" s="62">
        <f t="shared" si="0"/>
        <v>972</v>
      </c>
      <c r="N9" s="62">
        <f t="shared" si="0"/>
        <v>989</v>
      </c>
      <c r="O9" s="62">
        <f t="shared" si="0"/>
        <v>682</v>
      </c>
      <c r="P9" s="62">
        <f t="shared" si="0"/>
        <v>1977</v>
      </c>
      <c r="Q9" s="62">
        <f t="shared" si="0"/>
        <v>1922</v>
      </c>
      <c r="R9" s="62">
        <f t="shared" si="0"/>
        <v>2686</v>
      </c>
      <c r="S9" s="62">
        <f t="shared" si="0"/>
        <v>2523</v>
      </c>
      <c r="T9" s="62">
        <f t="shared" si="0"/>
        <v>1988</v>
      </c>
      <c r="U9" s="62">
        <f t="shared" si="0"/>
        <v>3679</v>
      </c>
      <c r="V9" s="62">
        <f t="shared" si="0"/>
        <v>9124</v>
      </c>
      <c r="W9" s="62">
        <f t="shared" si="0"/>
        <v>7579</v>
      </c>
      <c r="X9" s="62">
        <f t="shared" si="0"/>
        <v>3314</v>
      </c>
      <c r="Y9" s="62">
        <f t="shared" si="0"/>
        <v>2991</v>
      </c>
      <c r="Z9" s="62">
        <f t="shared" si="0"/>
        <v>3139</v>
      </c>
      <c r="AA9" s="62">
        <f t="shared" si="0"/>
        <v>4421</v>
      </c>
      <c r="AB9" s="62">
        <f t="shared" si="0"/>
        <v>2662</v>
      </c>
      <c r="AC9" s="62">
        <f t="shared" si="0"/>
        <v>5103</v>
      </c>
      <c r="AD9" s="62">
        <f t="shared" si="0"/>
        <v>4518</v>
      </c>
      <c r="AE9" s="62">
        <f t="shared" si="0"/>
        <v>4997</v>
      </c>
      <c r="AF9" s="62">
        <f t="shared" si="0"/>
        <v>4662</v>
      </c>
      <c r="AG9" s="62">
        <f t="shared" ref="AG9:AH9" si="1">AG12+AG14+AG16+AG18+AG20+AG22+AG24+AG26+AG28+AG30+AG32+AG34+AG36+AG38+AG40+AG42+AG44+AG46+AG48+AG50</f>
        <v>4808</v>
      </c>
      <c r="AH9" s="62">
        <f t="shared" si="1"/>
        <v>7639</v>
      </c>
      <c r="AI9" s="62">
        <f t="shared" si="0"/>
        <v>1302</v>
      </c>
      <c r="AJ9" s="41">
        <f>SUM(D9:AI9)</f>
        <v>95522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129120</v>
      </c>
      <c r="E10" s="63">
        <f t="shared" si="0"/>
        <v>125760</v>
      </c>
      <c r="F10" s="63">
        <f t="shared" si="0"/>
        <v>130730</v>
      </c>
      <c r="G10" s="63">
        <f t="shared" si="0"/>
        <v>123027</v>
      </c>
      <c r="H10" s="63">
        <f t="shared" si="0"/>
        <v>174711</v>
      </c>
      <c r="I10" s="63">
        <f t="shared" si="0"/>
        <v>171822</v>
      </c>
      <c r="J10" s="63">
        <f t="shared" si="0"/>
        <v>173315</v>
      </c>
      <c r="K10" s="63">
        <f t="shared" si="0"/>
        <v>118929</v>
      </c>
      <c r="L10" s="63">
        <f t="shared" si="0"/>
        <v>84179</v>
      </c>
      <c r="M10" s="63">
        <f t="shared" si="0"/>
        <v>103119</v>
      </c>
      <c r="N10" s="63">
        <f t="shared" si="0"/>
        <v>111721</v>
      </c>
      <c r="O10" s="63">
        <f t="shared" si="0"/>
        <v>86796</v>
      </c>
      <c r="P10" s="63">
        <f t="shared" si="0"/>
        <v>277776</v>
      </c>
      <c r="Q10" s="63">
        <f t="shared" si="0"/>
        <v>348137</v>
      </c>
      <c r="R10" s="63">
        <f t="shared" si="0"/>
        <v>538623</v>
      </c>
      <c r="S10" s="63">
        <f t="shared" si="0"/>
        <v>491360</v>
      </c>
      <c r="T10" s="63">
        <f t="shared" si="0"/>
        <v>275363</v>
      </c>
      <c r="U10" s="63">
        <f t="shared" si="0"/>
        <v>967089</v>
      </c>
      <c r="V10" s="63">
        <f t="shared" si="0"/>
        <v>1924955.655</v>
      </c>
      <c r="W10" s="63">
        <f t="shared" si="0"/>
        <v>2373891.7599999998</v>
      </c>
      <c r="X10" s="63">
        <f t="shared" si="0"/>
        <v>1157828</v>
      </c>
      <c r="Y10" s="63">
        <f t="shared" si="0"/>
        <v>801964.7</v>
      </c>
      <c r="Z10" s="63">
        <f t="shared" si="0"/>
        <v>918069.64</v>
      </c>
      <c r="AA10" s="63">
        <f t="shared" si="0"/>
        <v>853894.11</v>
      </c>
      <c r="AB10" s="63">
        <f t="shared" si="0"/>
        <v>858274.77089418133</v>
      </c>
      <c r="AC10" s="63">
        <f t="shared" si="0"/>
        <v>1343873.8349635387</v>
      </c>
      <c r="AD10" s="63">
        <f t="shared" si="0"/>
        <v>1281149.3600000001</v>
      </c>
      <c r="AE10" s="63">
        <f t="shared" si="0"/>
        <v>2672319.8120000004</v>
      </c>
      <c r="AF10" s="63">
        <f t="shared" si="0"/>
        <v>2144401.9</v>
      </c>
      <c r="AG10" s="63">
        <f t="shared" ref="AG10:AH10" si="2">AG13+AG15+AG17+AG19+AG21+AG23+AG25+AG27+AG29+AG31+AG33+AG35+AG37+AG39+AG41+AG43+AG45+AG47+AG49+AG51</f>
        <v>2119433.88</v>
      </c>
      <c r="AH10" s="63">
        <f t="shared" si="2"/>
        <v>2187386.3843700006</v>
      </c>
      <c r="AI10" s="63">
        <f t="shared" si="0"/>
        <v>1067451.2760104467</v>
      </c>
      <c r="AJ10" s="43">
        <f>SUM(D10:AI10)</f>
        <v>26136472.083238158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</v>
      </c>
      <c r="E12" s="71">
        <f t="shared" si="3"/>
        <v>21</v>
      </c>
      <c r="F12" s="71">
        <f t="shared" si="3"/>
        <v>0</v>
      </c>
      <c r="G12" s="71">
        <f t="shared" si="3"/>
        <v>0</v>
      </c>
      <c r="H12" s="71">
        <f t="shared" si="3"/>
        <v>13</v>
      </c>
      <c r="I12" s="71">
        <f t="shared" si="3"/>
        <v>20</v>
      </c>
      <c r="J12" s="71">
        <f t="shared" si="3"/>
        <v>12</v>
      </c>
      <c r="K12" s="71">
        <f t="shared" si="3"/>
        <v>6</v>
      </c>
      <c r="L12" s="71">
        <f t="shared" si="3"/>
        <v>15</v>
      </c>
      <c r="M12" s="71">
        <f t="shared" si="3"/>
        <v>30</v>
      </c>
      <c r="N12" s="71">
        <f t="shared" si="3"/>
        <v>12</v>
      </c>
      <c r="O12" s="71">
        <f t="shared" si="3"/>
        <v>35</v>
      </c>
      <c r="P12" s="71">
        <f t="shared" si="3"/>
        <v>45</v>
      </c>
      <c r="Q12" s="71">
        <f t="shared" si="3"/>
        <v>40</v>
      </c>
      <c r="R12" s="71">
        <f t="shared" si="3"/>
        <v>8</v>
      </c>
      <c r="S12" s="71">
        <f t="shared" si="3"/>
        <v>29</v>
      </c>
      <c r="T12" s="71">
        <f t="shared" si="3"/>
        <v>8</v>
      </c>
      <c r="U12" s="71">
        <f t="shared" si="3"/>
        <v>6</v>
      </c>
      <c r="V12" s="71">
        <f t="shared" si="3"/>
        <v>0</v>
      </c>
      <c r="W12" s="71">
        <f t="shared" si="3"/>
        <v>16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317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110</v>
      </c>
      <c r="E13" s="72">
        <f t="shared" si="6"/>
        <v>2310</v>
      </c>
      <c r="F13" s="72">
        <f t="shared" si="6"/>
        <v>0</v>
      </c>
      <c r="G13" s="72">
        <f t="shared" si="6"/>
        <v>0</v>
      </c>
      <c r="H13" s="72">
        <f t="shared" si="6"/>
        <v>1570</v>
      </c>
      <c r="I13" s="72">
        <f t="shared" si="6"/>
        <v>2500</v>
      </c>
      <c r="J13" s="72">
        <f t="shared" si="6"/>
        <v>1800</v>
      </c>
      <c r="K13" s="72">
        <f t="shared" si="6"/>
        <v>900</v>
      </c>
      <c r="L13" s="72">
        <f t="shared" si="6"/>
        <v>2250</v>
      </c>
      <c r="M13" s="72">
        <f t="shared" si="6"/>
        <v>4500</v>
      </c>
      <c r="N13" s="72">
        <f t="shared" si="6"/>
        <v>1800</v>
      </c>
      <c r="O13" s="72">
        <f t="shared" si="6"/>
        <v>5250</v>
      </c>
      <c r="P13" s="72">
        <f t="shared" si="6"/>
        <v>7650</v>
      </c>
      <c r="Q13" s="72">
        <f t="shared" si="6"/>
        <v>6780</v>
      </c>
      <c r="R13" s="72">
        <f t="shared" si="6"/>
        <v>1360</v>
      </c>
      <c r="S13" s="72">
        <f t="shared" si="6"/>
        <v>4930</v>
      </c>
      <c r="T13" s="72">
        <f t="shared" si="6"/>
        <v>1360</v>
      </c>
      <c r="U13" s="72">
        <f t="shared" si="6"/>
        <v>2280</v>
      </c>
      <c r="V13" s="72">
        <f t="shared" si="6"/>
        <v>0</v>
      </c>
      <c r="W13" s="72">
        <f t="shared" si="6"/>
        <v>6480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53830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101</v>
      </c>
      <c r="G14" s="71">
        <f t="shared" si="8"/>
        <v>124</v>
      </c>
      <c r="H14" s="71">
        <f t="shared" si="8"/>
        <v>341</v>
      </c>
      <c r="I14" s="71">
        <f t="shared" si="8"/>
        <v>277</v>
      </c>
      <c r="J14" s="71">
        <f t="shared" si="8"/>
        <v>580</v>
      </c>
      <c r="K14" s="71">
        <f t="shared" si="8"/>
        <v>369</v>
      </c>
      <c r="L14" s="71">
        <f t="shared" si="8"/>
        <v>201</v>
      </c>
      <c r="M14" s="71">
        <f t="shared" si="8"/>
        <v>196</v>
      </c>
      <c r="N14" s="71">
        <f t="shared" si="8"/>
        <v>285</v>
      </c>
      <c r="O14" s="71">
        <f t="shared" si="8"/>
        <v>134</v>
      </c>
      <c r="P14" s="71">
        <f t="shared" si="8"/>
        <v>379</v>
      </c>
      <c r="Q14" s="71">
        <f t="shared" si="8"/>
        <v>442</v>
      </c>
      <c r="R14" s="71">
        <f t="shared" si="8"/>
        <v>286</v>
      </c>
      <c r="S14" s="71">
        <f t="shared" si="8"/>
        <v>328</v>
      </c>
      <c r="T14" s="71">
        <f t="shared" si="8"/>
        <v>68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4111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9190</v>
      </c>
      <c r="G15" s="72">
        <f t="shared" si="10"/>
        <v>12197</v>
      </c>
      <c r="H15" s="72">
        <f t="shared" si="10"/>
        <v>42781</v>
      </c>
      <c r="I15" s="72">
        <f t="shared" si="10"/>
        <v>35012</v>
      </c>
      <c r="J15" s="72">
        <f t="shared" si="10"/>
        <v>71365</v>
      </c>
      <c r="K15" s="72">
        <f t="shared" si="10"/>
        <v>46089</v>
      </c>
      <c r="L15" s="72">
        <f t="shared" si="10"/>
        <v>19699</v>
      </c>
      <c r="M15" s="72">
        <f t="shared" si="10"/>
        <v>21159</v>
      </c>
      <c r="N15" s="72">
        <f t="shared" si="10"/>
        <v>40231</v>
      </c>
      <c r="O15" s="72">
        <f t="shared" si="10"/>
        <v>19676</v>
      </c>
      <c r="P15" s="72">
        <f t="shared" si="10"/>
        <v>56850</v>
      </c>
      <c r="Q15" s="72">
        <f t="shared" si="10"/>
        <v>66282</v>
      </c>
      <c r="R15" s="72">
        <f t="shared" si="10"/>
        <v>42808</v>
      </c>
      <c r="S15" s="72">
        <f t="shared" si="10"/>
        <v>49200</v>
      </c>
      <c r="T15" s="72">
        <f t="shared" si="10"/>
        <v>10145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542684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220</v>
      </c>
      <c r="J16" s="71">
        <f t="shared" si="12"/>
        <v>24</v>
      </c>
      <c r="K16" s="71">
        <f t="shared" si="12"/>
        <v>32</v>
      </c>
      <c r="L16" s="71">
        <f t="shared" si="12"/>
        <v>38</v>
      </c>
      <c r="M16" s="71">
        <f t="shared" si="12"/>
        <v>136</v>
      </c>
      <c r="N16" s="71">
        <f t="shared" si="12"/>
        <v>78</v>
      </c>
      <c r="O16" s="71">
        <f t="shared" si="12"/>
        <v>211</v>
      </c>
      <c r="P16" s="71">
        <f t="shared" si="12"/>
        <v>278</v>
      </c>
      <c r="Q16" s="71">
        <f t="shared" si="12"/>
        <v>575</v>
      </c>
      <c r="R16" s="71">
        <f t="shared" si="12"/>
        <v>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1592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30800</v>
      </c>
      <c r="J17" s="72">
        <f t="shared" si="14"/>
        <v>3360</v>
      </c>
      <c r="K17" s="72">
        <f t="shared" si="14"/>
        <v>4480</v>
      </c>
      <c r="L17" s="72">
        <f t="shared" si="14"/>
        <v>5320</v>
      </c>
      <c r="M17" s="72">
        <f t="shared" si="14"/>
        <v>19040</v>
      </c>
      <c r="N17" s="72">
        <f t="shared" si="14"/>
        <v>10920</v>
      </c>
      <c r="O17" s="72">
        <f t="shared" si="14"/>
        <v>29540</v>
      </c>
      <c r="P17" s="72">
        <f t="shared" si="14"/>
        <v>33360</v>
      </c>
      <c r="Q17" s="72">
        <f t="shared" si="14"/>
        <v>69000</v>
      </c>
      <c r="R17" s="72">
        <f t="shared" si="14"/>
        <v>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205820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527</v>
      </c>
      <c r="Q18" s="71">
        <f t="shared" si="16"/>
        <v>654</v>
      </c>
      <c r="R18" s="71">
        <f t="shared" si="16"/>
        <v>1365</v>
      </c>
      <c r="S18" s="71">
        <f t="shared" si="16"/>
        <v>1142</v>
      </c>
      <c r="T18" s="71">
        <f t="shared" si="16"/>
        <v>256</v>
      </c>
      <c r="U18" s="71">
        <f t="shared" si="16"/>
        <v>1208</v>
      </c>
      <c r="V18" s="71">
        <f t="shared" si="16"/>
        <v>4762</v>
      </c>
      <c r="W18" s="71">
        <f t="shared" si="16"/>
        <v>2846</v>
      </c>
      <c r="X18" s="18">
        <f t="shared" si="16"/>
        <v>1623</v>
      </c>
      <c r="Y18" s="18">
        <f t="shared" si="16"/>
        <v>765</v>
      </c>
      <c r="Z18" s="18">
        <f t="shared" si="16"/>
        <v>98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15246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103205</v>
      </c>
      <c r="Q19" s="72">
        <f t="shared" si="18"/>
        <v>183120</v>
      </c>
      <c r="R19" s="72">
        <f t="shared" si="18"/>
        <v>382200</v>
      </c>
      <c r="S19" s="72">
        <f t="shared" si="18"/>
        <v>321020</v>
      </c>
      <c r="T19" s="72">
        <f t="shared" si="18"/>
        <v>87110</v>
      </c>
      <c r="U19" s="72">
        <f t="shared" si="18"/>
        <v>674556</v>
      </c>
      <c r="V19" s="72">
        <f t="shared" si="18"/>
        <v>1255040.605</v>
      </c>
      <c r="W19" s="72">
        <f t="shared" si="18"/>
        <v>1675805</v>
      </c>
      <c r="X19" s="19">
        <f t="shared" si="18"/>
        <v>944300</v>
      </c>
      <c r="Y19" s="19">
        <f t="shared" si="18"/>
        <v>485508.2</v>
      </c>
      <c r="Z19" s="19">
        <f t="shared" si="18"/>
        <v>62520.9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6174385.705000001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736</v>
      </c>
      <c r="AA20" s="18">
        <f t="shared" si="20"/>
        <v>370</v>
      </c>
      <c r="AB20" s="18">
        <f t="shared" si="20"/>
        <v>558</v>
      </c>
      <c r="AC20" s="18">
        <f t="shared" si="20"/>
        <v>718</v>
      </c>
      <c r="AD20" s="18">
        <f t="shared" si="20"/>
        <v>851</v>
      </c>
      <c r="AE20" s="18">
        <f t="shared" si="20"/>
        <v>948</v>
      </c>
      <c r="AF20" s="18">
        <f t="shared" si="20"/>
        <v>1450</v>
      </c>
      <c r="AG20" s="18">
        <f t="shared" ref="AG20:AH20" si="21">AG71+AG122</f>
        <v>653</v>
      </c>
      <c r="AH20" s="18">
        <f t="shared" si="21"/>
        <v>582</v>
      </c>
      <c r="AI20" s="18">
        <f t="shared" si="20"/>
        <v>676</v>
      </c>
      <c r="AJ20" s="23">
        <f t="shared" si="5"/>
        <v>7542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516511.74</v>
      </c>
      <c r="AA21" s="19">
        <f t="shared" si="22"/>
        <v>452045</v>
      </c>
      <c r="AB21" s="19">
        <f t="shared" si="22"/>
        <v>613019.92089418136</v>
      </c>
      <c r="AC21" s="19">
        <f t="shared" si="22"/>
        <v>697895.25496353884</v>
      </c>
      <c r="AD21" s="19">
        <f t="shared" si="22"/>
        <v>852472.74</v>
      </c>
      <c r="AE21" s="19">
        <f t="shared" si="22"/>
        <v>2049036.5320000004</v>
      </c>
      <c r="AF21" s="19">
        <f t="shared" si="22"/>
        <v>1616217.78</v>
      </c>
      <c r="AG21" s="19">
        <f t="shared" ref="AG21:AH21" si="23">AG72+AG123</f>
        <v>728893.13000000012</v>
      </c>
      <c r="AH21" s="19">
        <f t="shared" si="23"/>
        <v>853762.77437</v>
      </c>
      <c r="AI21" s="19">
        <f t="shared" si="22"/>
        <v>1044977.004</v>
      </c>
      <c r="AJ21" s="24">
        <f t="shared" si="5"/>
        <v>9424831.8762277216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22</v>
      </c>
      <c r="AE22" s="18">
        <f t="shared" si="24"/>
        <v>43</v>
      </c>
      <c r="AF22" s="18">
        <f t="shared" si="24"/>
        <v>10</v>
      </c>
      <c r="AG22" s="18">
        <f t="shared" ref="AG22:AH22" si="25">AG73+AG124</f>
        <v>0</v>
      </c>
      <c r="AH22" s="18">
        <f t="shared" si="25"/>
        <v>0</v>
      </c>
      <c r="AI22" s="18">
        <f t="shared" si="24"/>
        <v>0</v>
      </c>
      <c r="AJ22" s="23">
        <f t="shared" si="5"/>
        <v>75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31165.200000000001</v>
      </c>
      <c r="AE23" s="19">
        <f t="shared" si="26"/>
        <v>51451.409999999996</v>
      </c>
      <c r="AF23" s="19">
        <f t="shared" si="26"/>
        <v>4554.75</v>
      </c>
      <c r="AG23" s="19">
        <f t="shared" ref="AG23:AH23" si="27">AG74+AG125</f>
        <v>0</v>
      </c>
      <c r="AH23" s="19">
        <f t="shared" si="27"/>
        <v>11528.07</v>
      </c>
      <c r="AI23" s="19">
        <f t="shared" si="26"/>
        <v>539</v>
      </c>
      <c r="AJ23" s="24">
        <f t="shared" si="5"/>
        <v>99238.43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807</v>
      </c>
      <c r="E24" s="71">
        <f t="shared" si="28"/>
        <v>596</v>
      </c>
      <c r="F24" s="71">
        <f t="shared" si="28"/>
        <v>671</v>
      </c>
      <c r="G24" s="71">
        <f t="shared" si="28"/>
        <v>577</v>
      </c>
      <c r="H24" s="71">
        <f t="shared" si="28"/>
        <v>622</v>
      </c>
      <c r="I24" s="71">
        <f t="shared" si="28"/>
        <v>517</v>
      </c>
      <c r="J24" s="71">
        <f t="shared" si="28"/>
        <v>492</v>
      </c>
      <c r="K24" s="71">
        <f t="shared" si="28"/>
        <v>404</v>
      </c>
      <c r="L24" s="71">
        <f t="shared" si="28"/>
        <v>233</v>
      </c>
      <c r="M24" s="71">
        <f t="shared" si="28"/>
        <v>230</v>
      </c>
      <c r="N24" s="71">
        <f t="shared" si="28"/>
        <v>307</v>
      </c>
      <c r="O24" s="71">
        <f t="shared" si="28"/>
        <v>202</v>
      </c>
      <c r="P24" s="71">
        <f t="shared" si="28"/>
        <v>208</v>
      </c>
      <c r="Q24" s="71">
        <f t="shared" si="28"/>
        <v>120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5986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99410</v>
      </c>
      <c r="E25" s="72">
        <f t="shared" si="30"/>
        <v>67050</v>
      </c>
      <c r="F25" s="72">
        <f t="shared" si="30"/>
        <v>77540</v>
      </c>
      <c r="G25" s="72">
        <f t="shared" si="30"/>
        <v>65710</v>
      </c>
      <c r="H25" s="72">
        <f t="shared" si="30"/>
        <v>69430</v>
      </c>
      <c r="I25" s="72">
        <f t="shared" si="30"/>
        <v>58510</v>
      </c>
      <c r="J25" s="72">
        <f t="shared" si="30"/>
        <v>51070</v>
      </c>
      <c r="K25" s="72">
        <f t="shared" si="30"/>
        <v>41360</v>
      </c>
      <c r="L25" s="72">
        <f t="shared" si="30"/>
        <v>23880</v>
      </c>
      <c r="M25" s="72">
        <f t="shared" si="30"/>
        <v>24020</v>
      </c>
      <c r="N25" s="72">
        <f t="shared" si="30"/>
        <v>31080</v>
      </c>
      <c r="O25" s="72">
        <f t="shared" si="30"/>
        <v>23050</v>
      </c>
      <c r="P25" s="72">
        <f t="shared" si="30"/>
        <v>21140</v>
      </c>
      <c r="Q25" s="72">
        <f t="shared" si="30"/>
        <v>13670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666920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370</v>
      </c>
      <c r="E26" s="71">
        <f t="shared" si="32"/>
        <v>705</v>
      </c>
      <c r="F26" s="71">
        <f t="shared" si="32"/>
        <v>550</v>
      </c>
      <c r="G26" s="71">
        <f t="shared" si="32"/>
        <v>564</v>
      </c>
      <c r="H26" s="71">
        <f t="shared" si="32"/>
        <v>677</v>
      </c>
      <c r="I26" s="71">
        <f t="shared" si="32"/>
        <v>500</v>
      </c>
      <c r="J26" s="71">
        <f t="shared" si="32"/>
        <v>508</v>
      </c>
      <c r="K26" s="71">
        <f t="shared" si="32"/>
        <v>290</v>
      </c>
      <c r="L26" s="71">
        <f t="shared" si="32"/>
        <v>367</v>
      </c>
      <c r="M26" s="71">
        <f t="shared" si="32"/>
        <v>371</v>
      </c>
      <c r="N26" s="71">
        <f t="shared" si="32"/>
        <v>304</v>
      </c>
      <c r="O26" s="71">
        <f t="shared" si="32"/>
        <v>90</v>
      </c>
      <c r="P26" s="71">
        <f t="shared" si="32"/>
        <v>525</v>
      </c>
      <c r="Q26" s="71">
        <f t="shared" si="32"/>
        <v>50</v>
      </c>
      <c r="R26" s="71">
        <f t="shared" si="32"/>
        <v>184</v>
      </c>
      <c r="S26" s="71">
        <f t="shared" si="32"/>
        <v>0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6055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29600</v>
      </c>
      <c r="E27" s="72">
        <f t="shared" si="34"/>
        <v>56400</v>
      </c>
      <c r="F27" s="72">
        <f t="shared" si="34"/>
        <v>44000</v>
      </c>
      <c r="G27" s="72">
        <f t="shared" si="34"/>
        <v>45120</v>
      </c>
      <c r="H27" s="72">
        <f t="shared" si="34"/>
        <v>60930</v>
      </c>
      <c r="I27" s="72">
        <f t="shared" si="34"/>
        <v>45000</v>
      </c>
      <c r="J27" s="72">
        <f t="shared" si="34"/>
        <v>45720</v>
      </c>
      <c r="K27" s="72">
        <f t="shared" si="34"/>
        <v>26100</v>
      </c>
      <c r="L27" s="72">
        <f t="shared" si="34"/>
        <v>33030</v>
      </c>
      <c r="M27" s="72">
        <f t="shared" si="34"/>
        <v>33390</v>
      </c>
      <c r="N27" s="72">
        <f t="shared" si="34"/>
        <v>27360</v>
      </c>
      <c r="O27" s="72">
        <f t="shared" si="34"/>
        <v>8100</v>
      </c>
      <c r="P27" s="72">
        <f t="shared" si="34"/>
        <v>53530</v>
      </c>
      <c r="Q27" s="72">
        <f t="shared" si="34"/>
        <v>4500</v>
      </c>
      <c r="R27" s="72">
        <f t="shared" si="34"/>
        <v>16560</v>
      </c>
      <c r="S27" s="72">
        <f t="shared" si="34"/>
        <v>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529340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9</v>
      </c>
      <c r="N28" s="71">
        <f t="shared" si="36"/>
        <v>3</v>
      </c>
      <c r="O28" s="71">
        <f t="shared" si="36"/>
        <v>10</v>
      </c>
      <c r="P28" s="71">
        <f t="shared" si="36"/>
        <v>15</v>
      </c>
      <c r="Q28" s="71">
        <f t="shared" si="36"/>
        <v>41</v>
      </c>
      <c r="R28" s="71">
        <f t="shared" si="36"/>
        <v>103</v>
      </c>
      <c r="S28" s="71">
        <f t="shared" si="36"/>
        <v>175</v>
      </c>
      <c r="T28" s="71">
        <f t="shared" si="36"/>
        <v>148</v>
      </c>
      <c r="U28" s="71">
        <f t="shared" si="36"/>
        <v>67</v>
      </c>
      <c r="V28" s="71">
        <f t="shared" si="36"/>
        <v>53</v>
      </c>
      <c r="W28" s="71">
        <f t="shared" si="36"/>
        <v>9</v>
      </c>
      <c r="X28" s="18">
        <f t="shared" si="36"/>
        <v>11</v>
      </c>
      <c r="Y28" s="18">
        <f t="shared" si="36"/>
        <v>12</v>
      </c>
      <c r="Z28" s="18">
        <f t="shared" si="36"/>
        <v>4</v>
      </c>
      <c r="AA28" s="18">
        <f t="shared" si="36"/>
        <v>1</v>
      </c>
      <c r="AB28" s="18">
        <f t="shared" si="36"/>
        <v>0</v>
      </c>
      <c r="AC28" s="18">
        <f t="shared" si="36"/>
        <v>0</v>
      </c>
      <c r="AD28" s="18">
        <f t="shared" si="36"/>
        <v>0</v>
      </c>
      <c r="AE28" s="18">
        <f t="shared" si="36"/>
        <v>0</v>
      </c>
      <c r="AF28" s="18">
        <f t="shared" si="36"/>
        <v>0</v>
      </c>
      <c r="AG28" s="18">
        <f t="shared" ref="AG28:AH28" si="37">AG79+AG130</f>
        <v>0</v>
      </c>
      <c r="AH28" s="18">
        <f t="shared" si="37"/>
        <v>0</v>
      </c>
      <c r="AI28" s="18">
        <f t="shared" si="36"/>
        <v>0</v>
      </c>
      <c r="AJ28" s="23">
        <f t="shared" si="5"/>
        <v>661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1010</v>
      </c>
      <c r="N29" s="72">
        <f t="shared" si="38"/>
        <v>330</v>
      </c>
      <c r="O29" s="72">
        <f t="shared" si="38"/>
        <v>1180</v>
      </c>
      <c r="P29" s="72">
        <f t="shared" si="38"/>
        <v>2041</v>
      </c>
      <c r="Q29" s="72">
        <f t="shared" si="38"/>
        <v>4785</v>
      </c>
      <c r="R29" s="72">
        <f t="shared" si="38"/>
        <v>10665</v>
      </c>
      <c r="S29" s="72">
        <f t="shared" si="38"/>
        <v>21380</v>
      </c>
      <c r="T29" s="72">
        <f t="shared" si="38"/>
        <v>14964</v>
      </c>
      <c r="U29" s="72">
        <f t="shared" si="38"/>
        <v>6420</v>
      </c>
      <c r="V29" s="72">
        <f t="shared" si="38"/>
        <v>6057.05</v>
      </c>
      <c r="W29" s="72">
        <f t="shared" si="38"/>
        <v>1100.23</v>
      </c>
      <c r="X29" s="19">
        <f t="shared" si="38"/>
        <v>1657</v>
      </c>
      <c r="Y29" s="19">
        <f t="shared" si="38"/>
        <v>2116</v>
      </c>
      <c r="Z29" s="19">
        <f t="shared" si="38"/>
        <v>800</v>
      </c>
      <c r="AA29" s="19">
        <f t="shared" si="38"/>
        <v>128</v>
      </c>
      <c r="AB29" s="19">
        <f t="shared" si="38"/>
        <v>0</v>
      </c>
      <c r="AC29" s="19">
        <f t="shared" si="38"/>
        <v>0</v>
      </c>
      <c r="AD29" s="19">
        <f t="shared" si="38"/>
        <v>0</v>
      </c>
      <c r="AE29" s="19">
        <f t="shared" si="38"/>
        <v>0</v>
      </c>
      <c r="AF29" s="19">
        <f t="shared" si="38"/>
        <v>0</v>
      </c>
      <c r="AG29" s="19">
        <f t="shared" ref="AG29:AH29" si="39">AG80+AG131</f>
        <v>0</v>
      </c>
      <c r="AH29" s="19">
        <f t="shared" si="39"/>
        <v>0</v>
      </c>
      <c r="AI29" s="19">
        <f t="shared" si="38"/>
        <v>0</v>
      </c>
      <c r="AJ29" s="24">
        <f t="shared" si="5"/>
        <v>74633.279999999999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740</v>
      </c>
      <c r="S30" s="71">
        <f t="shared" si="40"/>
        <v>849</v>
      </c>
      <c r="T30" s="71">
        <f t="shared" si="40"/>
        <v>1478</v>
      </c>
      <c r="U30" s="71">
        <f t="shared" si="40"/>
        <v>1737</v>
      </c>
      <c r="V30" s="71">
        <f t="shared" si="40"/>
        <v>649</v>
      </c>
      <c r="W30" s="71">
        <f t="shared" si="40"/>
        <v>1052</v>
      </c>
      <c r="X30" s="18">
        <f t="shared" si="40"/>
        <v>773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7278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85030</v>
      </c>
      <c r="S31" s="72">
        <f t="shared" si="42"/>
        <v>94830</v>
      </c>
      <c r="T31" s="72">
        <f t="shared" si="42"/>
        <v>160768</v>
      </c>
      <c r="U31" s="72">
        <f t="shared" si="42"/>
        <v>238552</v>
      </c>
      <c r="V31" s="72">
        <f t="shared" si="42"/>
        <v>98450</v>
      </c>
      <c r="W31" s="72">
        <f t="shared" si="42"/>
        <v>184500</v>
      </c>
      <c r="X31" s="19">
        <f t="shared" si="42"/>
        <v>135450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997580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0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0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1101</v>
      </c>
      <c r="Z34" s="18">
        <f t="shared" si="48"/>
        <v>925</v>
      </c>
      <c r="AA34" s="18">
        <f t="shared" si="48"/>
        <v>538</v>
      </c>
      <c r="AB34" s="18">
        <f t="shared" si="48"/>
        <v>322</v>
      </c>
      <c r="AC34" s="18">
        <f t="shared" si="48"/>
        <v>473</v>
      </c>
      <c r="AD34" s="18">
        <f t="shared" si="48"/>
        <v>367</v>
      </c>
      <c r="AE34" s="18">
        <f t="shared" si="48"/>
        <v>290</v>
      </c>
      <c r="AF34" s="18">
        <f t="shared" si="48"/>
        <v>528</v>
      </c>
      <c r="AG34" s="18">
        <f t="shared" ref="AG34:AH34" si="49">AG85+AG136</f>
        <v>488</v>
      </c>
      <c r="AH34" s="18">
        <f t="shared" si="49"/>
        <v>647</v>
      </c>
      <c r="AI34" s="18">
        <f t="shared" si="48"/>
        <v>0</v>
      </c>
      <c r="AJ34" s="23">
        <f t="shared" si="5"/>
        <v>5679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248610</v>
      </c>
      <c r="Z35" s="19">
        <f t="shared" si="50"/>
        <v>246220</v>
      </c>
      <c r="AA35" s="19">
        <f t="shared" si="50"/>
        <v>181040</v>
      </c>
      <c r="AB35" s="19">
        <f t="shared" si="50"/>
        <v>112960</v>
      </c>
      <c r="AC35" s="19">
        <f t="shared" si="50"/>
        <v>198070</v>
      </c>
      <c r="AD35" s="19">
        <f t="shared" si="50"/>
        <v>158650</v>
      </c>
      <c r="AE35" s="19">
        <f t="shared" si="50"/>
        <v>118968</v>
      </c>
      <c r="AF35" s="19">
        <f t="shared" si="50"/>
        <v>208910</v>
      </c>
      <c r="AG35" s="19">
        <f t="shared" ref="AG35:AH35" si="51">AG86+AG137</f>
        <v>197100</v>
      </c>
      <c r="AH35" s="19">
        <f t="shared" si="51"/>
        <v>261900</v>
      </c>
      <c r="AI35" s="19">
        <f t="shared" si="50"/>
        <v>0</v>
      </c>
      <c r="AJ35" s="24">
        <f t="shared" si="5"/>
        <v>1932428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398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398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165568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165568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0</v>
      </c>
      <c r="AE38" s="18">
        <f t="shared" si="56"/>
        <v>397</v>
      </c>
      <c r="AF38" s="18">
        <f t="shared" si="56"/>
        <v>316</v>
      </c>
      <c r="AG38" s="18">
        <f t="shared" ref="AG38:AH38" si="57">AG89+AG140</f>
        <v>2281</v>
      </c>
      <c r="AH38" s="18">
        <f t="shared" si="57"/>
        <v>1531</v>
      </c>
      <c r="AI38" s="18">
        <f t="shared" si="56"/>
        <v>0</v>
      </c>
      <c r="AJ38" s="23">
        <f t="shared" si="5"/>
        <v>4525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0</v>
      </c>
      <c r="AE39" s="19">
        <f t="shared" si="58"/>
        <v>185002</v>
      </c>
      <c r="AF39" s="19">
        <f t="shared" si="58"/>
        <v>147256</v>
      </c>
      <c r="AG39" s="19">
        <f t="shared" ref="AG39:AH39" si="59">AG90+AG141</f>
        <v>1062946</v>
      </c>
      <c r="AH39" s="19">
        <f t="shared" si="59"/>
        <v>713446</v>
      </c>
      <c r="AI39" s="19">
        <f t="shared" si="58"/>
        <v>0</v>
      </c>
      <c r="AJ39" s="24">
        <f t="shared" si="5"/>
        <v>2108650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0</v>
      </c>
      <c r="T40" s="71">
        <f t="shared" si="60"/>
        <v>30</v>
      </c>
      <c r="U40" s="71">
        <f t="shared" si="60"/>
        <v>661</v>
      </c>
      <c r="V40" s="71">
        <f t="shared" si="60"/>
        <v>3660</v>
      </c>
      <c r="W40" s="71">
        <f t="shared" si="60"/>
        <v>3656</v>
      </c>
      <c r="X40" s="18">
        <f t="shared" si="60"/>
        <v>907</v>
      </c>
      <c r="Y40" s="18">
        <f t="shared" si="60"/>
        <v>1038</v>
      </c>
      <c r="Z40" s="18">
        <f t="shared" si="60"/>
        <v>1194</v>
      </c>
      <c r="AA40" s="18">
        <f t="shared" si="60"/>
        <v>3512</v>
      </c>
      <c r="AB40" s="18">
        <f t="shared" si="60"/>
        <v>1751</v>
      </c>
      <c r="AC40" s="18">
        <f t="shared" si="60"/>
        <v>3473</v>
      </c>
      <c r="AD40" s="18">
        <f t="shared" si="60"/>
        <v>3138</v>
      </c>
      <c r="AE40" s="18">
        <f t="shared" si="60"/>
        <v>3085</v>
      </c>
      <c r="AF40" s="18">
        <f t="shared" si="60"/>
        <v>2080</v>
      </c>
      <c r="AG40" s="18">
        <f t="shared" ref="AG40:AH40" si="61">AG91+AG142</f>
        <v>827</v>
      </c>
      <c r="AH40" s="18">
        <f t="shared" si="61"/>
        <v>2259</v>
      </c>
      <c r="AI40" s="18">
        <f t="shared" si="60"/>
        <v>50</v>
      </c>
      <c r="AJ40" s="23">
        <f t="shared" si="5"/>
        <v>31321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0</v>
      </c>
      <c r="T41" s="72">
        <f t="shared" si="62"/>
        <v>1016</v>
      </c>
      <c r="U41" s="72">
        <f t="shared" si="62"/>
        <v>45281</v>
      </c>
      <c r="V41" s="72">
        <f t="shared" si="62"/>
        <v>565408</v>
      </c>
      <c r="W41" s="72">
        <f t="shared" si="62"/>
        <v>506006.53</v>
      </c>
      <c r="X41" s="19">
        <f t="shared" si="62"/>
        <v>76421</v>
      </c>
      <c r="Y41" s="19">
        <f t="shared" si="62"/>
        <v>61126</v>
      </c>
      <c r="Z41" s="19">
        <f t="shared" si="62"/>
        <v>80827</v>
      </c>
      <c r="AA41" s="19">
        <f t="shared" si="62"/>
        <v>220681.11</v>
      </c>
      <c r="AB41" s="19">
        <f t="shared" si="62"/>
        <v>127086.85</v>
      </c>
      <c r="AC41" s="19">
        <f t="shared" si="62"/>
        <v>277094.17999999993</v>
      </c>
      <c r="AD41" s="19">
        <f t="shared" si="62"/>
        <v>215266.62</v>
      </c>
      <c r="AE41" s="19">
        <f t="shared" si="62"/>
        <v>227661.87</v>
      </c>
      <c r="AF41" s="19">
        <f t="shared" si="62"/>
        <v>119265.87</v>
      </c>
      <c r="AG41" s="19">
        <f t="shared" ref="AG41:AH41" si="63">AG92+AG143</f>
        <v>60325.25</v>
      </c>
      <c r="AH41" s="19">
        <f t="shared" si="63"/>
        <v>114582.12</v>
      </c>
      <c r="AI41" s="19">
        <f t="shared" si="62"/>
        <v>4420.57</v>
      </c>
      <c r="AJ41" s="24">
        <f t="shared" si="5"/>
        <v>2702469.97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75</v>
      </c>
      <c r="Z46" s="116">
        <f t="shared" si="72"/>
        <v>182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257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4604.5</v>
      </c>
      <c r="Z47" s="117">
        <f t="shared" si="74"/>
        <v>11190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15794.5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239</v>
      </c>
      <c r="AH48" s="116">
        <f t="shared" si="77"/>
        <v>1045</v>
      </c>
      <c r="AI48" s="116">
        <f t="shared" si="76"/>
        <v>1</v>
      </c>
      <c r="AJ48" s="116">
        <f t="shared" si="5"/>
        <v>1285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17144.5</v>
      </c>
      <c r="AH49" s="117">
        <f t="shared" si="79"/>
        <v>146844.99</v>
      </c>
      <c r="AI49" s="117">
        <f t="shared" si="78"/>
        <v>50</v>
      </c>
      <c r="AJ49" s="117">
        <f t="shared" si="5"/>
        <v>164039.49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31</v>
      </c>
      <c r="AC50" s="18">
        <f t="shared" si="80"/>
        <v>41</v>
      </c>
      <c r="AD50" s="18">
        <f t="shared" si="80"/>
        <v>140</v>
      </c>
      <c r="AE50" s="18">
        <f t="shared" si="80"/>
        <v>234</v>
      </c>
      <c r="AF50" s="18">
        <f t="shared" si="80"/>
        <v>278</v>
      </c>
      <c r="AG50" s="18">
        <f t="shared" ref="AG50:AH50" si="81">AG101+AG152</f>
        <v>320</v>
      </c>
      <c r="AH50" s="18">
        <f t="shared" si="81"/>
        <v>1575</v>
      </c>
      <c r="AI50" s="18">
        <f t="shared" si="80"/>
        <v>575</v>
      </c>
      <c r="AJ50" s="23">
        <f t="shared" si="5"/>
        <v>3194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5208</v>
      </c>
      <c r="AC51" s="19">
        <f t="shared" si="82"/>
        <v>5246.4</v>
      </c>
      <c r="AD51" s="19">
        <f t="shared" si="82"/>
        <v>23594.800000000003</v>
      </c>
      <c r="AE51" s="19">
        <f t="shared" si="82"/>
        <v>40200</v>
      </c>
      <c r="AF51" s="19">
        <f t="shared" si="82"/>
        <v>48197.5</v>
      </c>
      <c r="AG51" s="19">
        <f t="shared" ref="AG51:AH51" si="83">AG102+AG153</f>
        <v>53025</v>
      </c>
      <c r="AH51" s="19">
        <f t="shared" si="83"/>
        <v>85322.43</v>
      </c>
      <c r="AI51" s="19">
        <f t="shared" si="82"/>
        <v>17464.702010446676</v>
      </c>
      <c r="AJ51" s="24">
        <f t="shared" si="5"/>
        <v>278258.8320104467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1178</v>
      </c>
      <c r="E60" s="62">
        <f t="shared" ref="E60:AI60" si="84">E63+E65+E67+E69+E71+E73+E75+E77+E79+E81+E83+E85+E87+E89+E91+E93+E95+E97+E99+E101</f>
        <v>1322</v>
      </c>
      <c r="F60" s="62">
        <f t="shared" si="84"/>
        <v>1322</v>
      </c>
      <c r="G60" s="62">
        <f t="shared" si="84"/>
        <v>1265</v>
      </c>
      <c r="H60" s="62">
        <f t="shared" si="84"/>
        <v>1653</v>
      </c>
      <c r="I60" s="62">
        <f t="shared" si="84"/>
        <v>1534</v>
      </c>
      <c r="J60" s="62">
        <f t="shared" si="84"/>
        <v>1616</v>
      </c>
      <c r="K60" s="62">
        <f t="shared" si="84"/>
        <v>1101</v>
      </c>
      <c r="L60" s="62">
        <f t="shared" si="84"/>
        <v>854</v>
      </c>
      <c r="M60" s="62">
        <f t="shared" si="84"/>
        <v>972</v>
      </c>
      <c r="N60" s="62">
        <f t="shared" si="84"/>
        <v>989</v>
      </c>
      <c r="O60" s="62">
        <f t="shared" si="84"/>
        <v>682</v>
      </c>
      <c r="P60" s="62">
        <f t="shared" si="84"/>
        <v>1977</v>
      </c>
      <c r="Q60" s="62">
        <f t="shared" si="84"/>
        <v>1922</v>
      </c>
      <c r="R60" s="62">
        <f t="shared" si="84"/>
        <v>2686</v>
      </c>
      <c r="S60" s="62">
        <f t="shared" si="84"/>
        <v>2523</v>
      </c>
      <c r="T60" s="62">
        <f t="shared" si="84"/>
        <v>1988</v>
      </c>
      <c r="U60" s="62">
        <f t="shared" si="84"/>
        <v>3679</v>
      </c>
      <c r="V60" s="62">
        <f t="shared" si="84"/>
        <v>9124</v>
      </c>
      <c r="W60" s="62">
        <f t="shared" si="84"/>
        <v>7579</v>
      </c>
      <c r="X60" s="62">
        <f t="shared" si="84"/>
        <v>3314</v>
      </c>
      <c r="Y60" s="62">
        <f t="shared" si="84"/>
        <v>2991</v>
      </c>
      <c r="Z60" s="62">
        <f t="shared" si="84"/>
        <v>3139</v>
      </c>
      <c r="AA60" s="62">
        <f t="shared" si="84"/>
        <v>4421</v>
      </c>
      <c r="AB60" s="62">
        <f t="shared" si="84"/>
        <v>2662</v>
      </c>
      <c r="AC60" s="62">
        <f t="shared" si="84"/>
        <v>3735</v>
      </c>
      <c r="AD60" s="62">
        <f t="shared" si="84"/>
        <v>4514</v>
      </c>
      <c r="AE60" s="62">
        <f t="shared" si="84"/>
        <v>4997</v>
      </c>
      <c r="AF60" s="62">
        <f t="shared" si="84"/>
        <v>4662</v>
      </c>
      <c r="AG60" s="62">
        <f t="shared" ref="AG60:AH60" si="85">AG63+AG65+AG67+AG69+AG71+AG73+AG75+AG77+AG79+AG81+AG83+AG85+AG87+AG89+AG91+AG93+AG95+AG97+AG99+AG101</f>
        <v>4808</v>
      </c>
      <c r="AH60" s="62">
        <f t="shared" si="85"/>
        <v>7639</v>
      </c>
      <c r="AI60" s="62">
        <f t="shared" si="84"/>
        <v>1302</v>
      </c>
      <c r="AJ60" s="41">
        <f>SUM(D60:AI60)</f>
        <v>94150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129120</v>
      </c>
      <c r="E61" s="63">
        <f t="shared" ref="E61:AI61" si="86">E64+E66+E68+E70+E72+E74+E76+E78+E80+E82+E84+E86+E88+E90+E92+E94+E96+E98+E100+E102</f>
        <v>125760</v>
      </c>
      <c r="F61" s="63">
        <f t="shared" si="86"/>
        <v>130730</v>
      </c>
      <c r="G61" s="63">
        <f t="shared" si="86"/>
        <v>123027</v>
      </c>
      <c r="H61" s="63">
        <f t="shared" si="86"/>
        <v>174711</v>
      </c>
      <c r="I61" s="63">
        <f t="shared" si="86"/>
        <v>171822</v>
      </c>
      <c r="J61" s="63">
        <f t="shared" si="86"/>
        <v>173315</v>
      </c>
      <c r="K61" s="63">
        <f t="shared" si="86"/>
        <v>118929</v>
      </c>
      <c r="L61" s="63">
        <f t="shared" si="86"/>
        <v>84179</v>
      </c>
      <c r="M61" s="63">
        <f t="shared" si="86"/>
        <v>103119</v>
      </c>
      <c r="N61" s="63">
        <f t="shared" si="86"/>
        <v>111721</v>
      </c>
      <c r="O61" s="63">
        <f t="shared" si="86"/>
        <v>86796</v>
      </c>
      <c r="P61" s="63">
        <f t="shared" si="86"/>
        <v>277776</v>
      </c>
      <c r="Q61" s="63">
        <f t="shared" si="86"/>
        <v>348137</v>
      </c>
      <c r="R61" s="63">
        <f t="shared" si="86"/>
        <v>538623</v>
      </c>
      <c r="S61" s="63">
        <f t="shared" si="86"/>
        <v>491360</v>
      </c>
      <c r="T61" s="63">
        <f t="shared" si="86"/>
        <v>275363</v>
      </c>
      <c r="U61" s="63">
        <f t="shared" si="86"/>
        <v>967089</v>
      </c>
      <c r="V61" s="63">
        <f t="shared" si="86"/>
        <v>1924955.655</v>
      </c>
      <c r="W61" s="63">
        <f t="shared" si="86"/>
        <v>2373891.7599999998</v>
      </c>
      <c r="X61" s="63">
        <f t="shared" si="86"/>
        <v>1157828</v>
      </c>
      <c r="Y61" s="63">
        <f t="shared" si="86"/>
        <v>801964.7</v>
      </c>
      <c r="Z61" s="63">
        <f t="shared" si="86"/>
        <v>918069.64</v>
      </c>
      <c r="AA61" s="63">
        <f t="shared" si="86"/>
        <v>853894.11</v>
      </c>
      <c r="AB61" s="63">
        <f t="shared" si="86"/>
        <v>858274.77089418133</v>
      </c>
      <c r="AC61" s="63">
        <f t="shared" si="86"/>
        <v>1213087.5549635387</v>
      </c>
      <c r="AD61" s="63">
        <f t="shared" si="86"/>
        <v>1268308.8899999999</v>
      </c>
      <c r="AE61" s="63">
        <f t="shared" si="86"/>
        <v>2672319.8120000004</v>
      </c>
      <c r="AF61" s="63">
        <f t="shared" si="86"/>
        <v>2144401.9</v>
      </c>
      <c r="AG61" s="63">
        <f t="shared" ref="AG61:AH61" si="87">AG64+AG66+AG68+AG70+AG72+AG74+AG76+AG78+AG80+AG82+AG84+AG86+AG88+AG90+AG92+AG94+AG96+AG98+AG100+AG102</f>
        <v>2119433.88</v>
      </c>
      <c r="AH61" s="63">
        <f t="shared" si="87"/>
        <v>2187386.3843700006</v>
      </c>
      <c r="AI61" s="63">
        <f t="shared" si="86"/>
        <v>1067451.2760104467</v>
      </c>
      <c r="AJ61" s="43">
        <f>SUM(D61:AI61)</f>
        <v>25992845.333238162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</v>
      </c>
      <c r="E63" s="76">
        <v>21</v>
      </c>
      <c r="F63" s="76">
        <v>0</v>
      </c>
      <c r="G63" s="76">
        <v>0</v>
      </c>
      <c r="H63" s="76">
        <v>13</v>
      </c>
      <c r="I63" s="76">
        <v>20</v>
      </c>
      <c r="J63" s="76">
        <v>12</v>
      </c>
      <c r="K63" s="76">
        <v>6</v>
      </c>
      <c r="L63" s="76">
        <v>15</v>
      </c>
      <c r="M63" s="76">
        <v>30</v>
      </c>
      <c r="N63" s="76">
        <v>12</v>
      </c>
      <c r="O63" s="76">
        <v>35</v>
      </c>
      <c r="P63" s="76">
        <v>45</v>
      </c>
      <c r="Q63" s="76">
        <v>40</v>
      </c>
      <c r="R63" s="76">
        <v>8</v>
      </c>
      <c r="S63" s="76">
        <v>29</v>
      </c>
      <c r="T63" s="76">
        <v>8</v>
      </c>
      <c r="U63" s="76">
        <v>6</v>
      </c>
      <c r="V63" s="76">
        <v>0</v>
      </c>
      <c r="W63" s="76">
        <v>16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2021'!F9</f>
        <v>0</v>
      </c>
      <c r="AJ63" s="23">
        <f>'Ingreso de Datos 2021'!G9</f>
        <v>0</v>
      </c>
    </row>
    <row r="64" spans="1:38" ht="12.75" customHeight="1" x14ac:dyDescent="0.2">
      <c r="A64" s="171"/>
      <c r="B64" s="148"/>
      <c r="C64" s="58" t="s">
        <v>3</v>
      </c>
      <c r="D64" s="77">
        <v>110</v>
      </c>
      <c r="E64" s="77">
        <v>2310</v>
      </c>
      <c r="F64" s="77">
        <v>0</v>
      </c>
      <c r="G64" s="77">
        <v>0</v>
      </c>
      <c r="H64" s="77">
        <v>1570</v>
      </c>
      <c r="I64" s="77">
        <v>2500</v>
      </c>
      <c r="J64" s="77">
        <v>1800</v>
      </c>
      <c r="K64" s="77">
        <v>900</v>
      </c>
      <c r="L64" s="77">
        <v>2250</v>
      </c>
      <c r="M64" s="77">
        <v>4500</v>
      </c>
      <c r="N64" s="77">
        <v>1800</v>
      </c>
      <c r="O64" s="77">
        <v>5250</v>
      </c>
      <c r="P64" s="77">
        <v>7650</v>
      </c>
      <c r="Q64" s="77">
        <v>6780</v>
      </c>
      <c r="R64" s="77">
        <v>1360</v>
      </c>
      <c r="S64" s="77">
        <v>4930</v>
      </c>
      <c r="T64" s="77">
        <v>1360</v>
      </c>
      <c r="U64" s="77">
        <v>2280</v>
      </c>
      <c r="V64" s="77">
        <v>0</v>
      </c>
      <c r="W64" s="77">
        <v>6480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2021'!F10</f>
        <v>0</v>
      </c>
      <c r="AJ64" s="24">
        <f>'Ingreso de Datos 2021'!G10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101</v>
      </c>
      <c r="G65" s="76">
        <v>124</v>
      </c>
      <c r="H65" s="76">
        <v>341</v>
      </c>
      <c r="I65" s="76">
        <v>277</v>
      </c>
      <c r="J65" s="76">
        <v>580</v>
      </c>
      <c r="K65" s="76">
        <v>369</v>
      </c>
      <c r="L65" s="76">
        <v>201</v>
      </c>
      <c r="M65" s="76">
        <v>196</v>
      </c>
      <c r="N65" s="76">
        <v>285</v>
      </c>
      <c r="O65" s="76">
        <v>134</v>
      </c>
      <c r="P65" s="76">
        <v>379</v>
      </c>
      <c r="Q65" s="76">
        <v>442</v>
      </c>
      <c r="R65" s="76">
        <v>286</v>
      </c>
      <c r="S65" s="76">
        <v>328</v>
      </c>
      <c r="T65" s="76">
        <v>68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2021'!F11</f>
        <v>0</v>
      </c>
      <c r="AJ65" s="23">
        <f>'Ingreso de Datos 2021'!G11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9190</v>
      </c>
      <c r="G66" s="77">
        <v>12197</v>
      </c>
      <c r="H66" s="77">
        <v>42781</v>
      </c>
      <c r="I66" s="77">
        <v>35012</v>
      </c>
      <c r="J66" s="77">
        <v>71365</v>
      </c>
      <c r="K66" s="77">
        <v>46089</v>
      </c>
      <c r="L66" s="77">
        <v>19699</v>
      </c>
      <c r="M66" s="77">
        <v>21159</v>
      </c>
      <c r="N66" s="77">
        <v>40231</v>
      </c>
      <c r="O66" s="77">
        <v>19676</v>
      </c>
      <c r="P66" s="77">
        <v>56850</v>
      </c>
      <c r="Q66" s="77">
        <v>66282</v>
      </c>
      <c r="R66" s="77">
        <v>42808</v>
      </c>
      <c r="S66" s="77">
        <v>49200</v>
      </c>
      <c r="T66" s="77">
        <v>10145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2021'!F12</f>
        <v>0</v>
      </c>
      <c r="AJ66" s="24">
        <f>'Ingreso de Datos 2021'!G12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220</v>
      </c>
      <c r="J67" s="76">
        <v>24</v>
      </c>
      <c r="K67" s="76">
        <v>32</v>
      </c>
      <c r="L67" s="76">
        <v>38</v>
      </c>
      <c r="M67" s="76">
        <v>136</v>
      </c>
      <c r="N67" s="76">
        <v>78</v>
      </c>
      <c r="O67" s="76">
        <v>211</v>
      </c>
      <c r="P67" s="76">
        <v>278</v>
      </c>
      <c r="Q67" s="76">
        <v>575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2021'!F13</f>
        <v>0</v>
      </c>
      <c r="AJ67" s="23">
        <f>'Ingreso de Datos 2021'!G13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30800</v>
      </c>
      <c r="J68" s="77">
        <v>3360</v>
      </c>
      <c r="K68" s="77">
        <v>4480</v>
      </c>
      <c r="L68" s="77">
        <v>5320</v>
      </c>
      <c r="M68" s="77">
        <v>19040</v>
      </c>
      <c r="N68" s="77">
        <v>10920</v>
      </c>
      <c r="O68" s="77">
        <v>29540</v>
      </c>
      <c r="P68" s="77">
        <v>33360</v>
      </c>
      <c r="Q68" s="77">
        <v>69000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2021'!F14</f>
        <v>0</v>
      </c>
      <c r="AJ68" s="24">
        <f>'Ingreso de Datos 2021'!G14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527</v>
      </c>
      <c r="Q69" s="76">
        <v>654</v>
      </c>
      <c r="R69" s="76">
        <v>1365</v>
      </c>
      <c r="S69" s="76">
        <v>1142</v>
      </c>
      <c r="T69" s="76">
        <v>256</v>
      </c>
      <c r="U69" s="76">
        <v>1208</v>
      </c>
      <c r="V69" s="76">
        <v>4762</v>
      </c>
      <c r="W69" s="76">
        <v>2846</v>
      </c>
      <c r="X69" s="18">
        <v>1623</v>
      </c>
      <c r="Y69" s="18">
        <v>765</v>
      </c>
      <c r="Z69" s="18">
        <v>98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2021'!F15</f>
        <v>0</v>
      </c>
      <c r="AJ69" s="23">
        <f>'Ingreso de Datos 2021'!G15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103205</v>
      </c>
      <c r="Q70" s="77">
        <v>183120</v>
      </c>
      <c r="R70" s="77">
        <v>382200</v>
      </c>
      <c r="S70" s="77">
        <v>321020</v>
      </c>
      <c r="T70" s="77">
        <v>87110</v>
      </c>
      <c r="U70" s="77">
        <v>674556</v>
      </c>
      <c r="V70" s="77">
        <v>1255040.605</v>
      </c>
      <c r="W70" s="77">
        <v>1675805</v>
      </c>
      <c r="X70" s="19">
        <v>944300</v>
      </c>
      <c r="Y70" s="19">
        <v>485508.2</v>
      </c>
      <c r="Z70" s="19">
        <v>62520.9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2021'!F16</f>
        <v>0</v>
      </c>
      <c r="AJ70" s="24">
        <f>'Ingreso de Datos 2021'!G16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736</v>
      </c>
      <c r="AA71" s="18">
        <v>370</v>
      </c>
      <c r="AB71" s="18">
        <v>558</v>
      </c>
      <c r="AC71" s="18">
        <v>711</v>
      </c>
      <c r="AD71" s="18">
        <v>851</v>
      </c>
      <c r="AE71" s="18">
        <v>948</v>
      </c>
      <c r="AF71" s="18">
        <v>1450</v>
      </c>
      <c r="AG71" s="18">
        <v>653</v>
      </c>
      <c r="AH71" s="18">
        <v>582</v>
      </c>
      <c r="AI71" s="18">
        <f>'Ingreso de Datos 2021'!F17</f>
        <v>676</v>
      </c>
      <c r="AJ71" s="23">
        <f>'Ingreso de Datos 2021'!G17</f>
        <v>256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516511.74</v>
      </c>
      <c r="AA72" s="19">
        <v>452045</v>
      </c>
      <c r="AB72" s="19">
        <v>613019.92089418136</v>
      </c>
      <c r="AC72" s="19">
        <v>689874.25496353884</v>
      </c>
      <c r="AD72" s="19">
        <v>852472.74</v>
      </c>
      <c r="AE72" s="19">
        <v>2049036.5320000004</v>
      </c>
      <c r="AF72" s="19">
        <v>1616217.78</v>
      </c>
      <c r="AG72" s="19">
        <v>728893.13000000012</v>
      </c>
      <c r="AH72" s="19">
        <v>853762.77437</v>
      </c>
      <c r="AI72" s="19">
        <f>'Ingreso de Datos 2021'!F18</f>
        <v>1044977.004</v>
      </c>
      <c r="AJ72" s="24">
        <f>'Ingreso de Datos 2021'!G18</f>
        <v>282990.641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22</v>
      </c>
      <c r="AE73" s="18">
        <v>43</v>
      </c>
      <c r="AF73" s="18">
        <v>10</v>
      </c>
      <c r="AG73" s="18">
        <v>0</v>
      </c>
      <c r="AH73" s="18">
        <v>0</v>
      </c>
      <c r="AI73" s="18">
        <f>'Ingreso de Datos 2021'!F19</f>
        <v>0</v>
      </c>
      <c r="AJ73" s="23">
        <f>'Ingreso de Datos 2021'!G19</f>
        <v>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31165.200000000001</v>
      </c>
      <c r="AE74" s="19">
        <v>51451.409999999996</v>
      </c>
      <c r="AF74" s="19">
        <v>4554.75</v>
      </c>
      <c r="AG74" s="19">
        <v>0</v>
      </c>
      <c r="AH74" s="19">
        <v>11528.07</v>
      </c>
      <c r="AI74" s="19">
        <f>'Ingreso de Datos 2021'!F20</f>
        <v>539</v>
      </c>
      <c r="AJ74" s="24">
        <f>'Ingreso de Datos 2021'!G20</f>
        <v>0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807</v>
      </c>
      <c r="E75" s="76">
        <v>596</v>
      </c>
      <c r="F75" s="76">
        <v>671</v>
      </c>
      <c r="G75" s="76">
        <v>577</v>
      </c>
      <c r="H75" s="76">
        <v>622</v>
      </c>
      <c r="I75" s="76">
        <v>517</v>
      </c>
      <c r="J75" s="76">
        <v>492</v>
      </c>
      <c r="K75" s="76">
        <v>404</v>
      </c>
      <c r="L75" s="76">
        <v>233</v>
      </c>
      <c r="M75" s="76">
        <v>230</v>
      </c>
      <c r="N75" s="76">
        <v>307</v>
      </c>
      <c r="O75" s="76">
        <v>202</v>
      </c>
      <c r="P75" s="76">
        <v>208</v>
      </c>
      <c r="Q75" s="76">
        <v>120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2021'!F21</f>
        <v>0</v>
      </c>
      <c r="AJ75" s="23">
        <f>'Ingreso de Datos 2021'!G21</f>
        <v>0</v>
      </c>
    </row>
    <row r="76" spans="1:36" ht="12.75" customHeight="1" x14ac:dyDescent="0.2">
      <c r="A76" s="158"/>
      <c r="B76" s="148"/>
      <c r="C76" s="11" t="s">
        <v>3</v>
      </c>
      <c r="D76" s="77">
        <v>99410</v>
      </c>
      <c r="E76" s="77">
        <v>67050</v>
      </c>
      <c r="F76" s="77">
        <v>77540</v>
      </c>
      <c r="G76" s="77">
        <v>65710</v>
      </c>
      <c r="H76" s="77">
        <v>69430</v>
      </c>
      <c r="I76" s="77">
        <v>58510</v>
      </c>
      <c r="J76" s="77">
        <v>51070</v>
      </c>
      <c r="K76" s="77">
        <v>41360</v>
      </c>
      <c r="L76" s="77">
        <v>23880</v>
      </c>
      <c r="M76" s="77">
        <v>24020</v>
      </c>
      <c r="N76" s="77">
        <v>31080</v>
      </c>
      <c r="O76" s="77">
        <v>23050</v>
      </c>
      <c r="P76" s="77">
        <v>21140</v>
      </c>
      <c r="Q76" s="77">
        <v>13670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2021'!F22</f>
        <v>0</v>
      </c>
      <c r="AJ76" s="24">
        <f>'Ingreso de Datos 2021'!G22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370</v>
      </c>
      <c r="E77" s="76">
        <v>705</v>
      </c>
      <c r="F77" s="76">
        <v>550</v>
      </c>
      <c r="G77" s="76">
        <v>564</v>
      </c>
      <c r="H77" s="76">
        <v>677</v>
      </c>
      <c r="I77" s="76">
        <v>500</v>
      </c>
      <c r="J77" s="76">
        <v>508</v>
      </c>
      <c r="K77" s="76">
        <v>290</v>
      </c>
      <c r="L77" s="76">
        <v>367</v>
      </c>
      <c r="M77" s="76">
        <v>371</v>
      </c>
      <c r="N77" s="76">
        <v>304</v>
      </c>
      <c r="O77" s="76">
        <v>90</v>
      </c>
      <c r="P77" s="76">
        <v>525</v>
      </c>
      <c r="Q77" s="76">
        <v>50</v>
      </c>
      <c r="R77" s="76">
        <v>184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2021'!F23</f>
        <v>0</v>
      </c>
      <c r="AJ77" s="23">
        <f>'Ingreso de Datos 2021'!G23</f>
        <v>0</v>
      </c>
    </row>
    <row r="78" spans="1:36" ht="12.75" customHeight="1" x14ac:dyDescent="0.2">
      <c r="A78" s="158"/>
      <c r="B78" s="148"/>
      <c r="C78" s="11" t="s">
        <v>3</v>
      </c>
      <c r="D78" s="77">
        <v>29600</v>
      </c>
      <c r="E78" s="77">
        <v>56400</v>
      </c>
      <c r="F78" s="77">
        <v>44000</v>
      </c>
      <c r="G78" s="77">
        <v>45120</v>
      </c>
      <c r="H78" s="77">
        <v>60930</v>
      </c>
      <c r="I78" s="77">
        <v>45000</v>
      </c>
      <c r="J78" s="77">
        <v>45720</v>
      </c>
      <c r="K78" s="77">
        <v>26100</v>
      </c>
      <c r="L78" s="77">
        <v>33030</v>
      </c>
      <c r="M78" s="77">
        <v>33390</v>
      </c>
      <c r="N78" s="77">
        <v>27360</v>
      </c>
      <c r="O78" s="77">
        <v>8100</v>
      </c>
      <c r="P78" s="77">
        <v>53530</v>
      </c>
      <c r="Q78" s="77">
        <v>4500</v>
      </c>
      <c r="R78" s="77">
        <v>16560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2021'!F24</f>
        <v>0</v>
      </c>
      <c r="AJ78" s="24">
        <f>'Ingreso de Datos 2021'!G24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9</v>
      </c>
      <c r="N79" s="76">
        <v>3</v>
      </c>
      <c r="O79" s="76">
        <v>10</v>
      </c>
      <c r="P79" s="76">
        <v>15</v>
      </c>
      <c r="Q79" s="76">
        <v>41</v>
      </c>
      <c r="R79" s="76">
        <v>103</v>
      </c>
      <c r="S79" s="76">
        <v>175</v>
      </c>
      <c r="T79" s="76">
        <v>148</v>
      </c>
      <c r="U79" s="76">
        <v>67</v>
      </c>
      <c r="V79" s="76">
        <v>53</v>
      </c>
      <c r="W79" s="76">
        <v>9</v>
      </c>
      <c r="X79" s="18">
        <v>11</v>
      </c>
      <c r="Y79" s="18">
        <v>12</v>
      </c>
      <c r="Z79" s="18">
        <v>4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f>'Ingreso de Datos 2021'!F25</f>
        <v>0</v>
      </c>
      <c r="AJ79" s="23">
        <f>'Ingreso de Datos 2021'!G25</f>
        <v>0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1010</v>
      </c>
      <c r="N80" s="77">
        <v>330</v>
      </c>
      <c r="O80" s="77">
        <v>1180</v>
      </c>
      <c r="P80" s="77">
        <v>2041</v>
      </c>
      <c r="Q80" s="77">
        <v>4785</v>
      </c>
      <c r="R80" s="77">
        <v>10665</v>
      </c>
      <c r="S80" s="77">
        <v>21380</v>
      </c>
      <c r="T80" s="77">
        <v>14964</v>
      </c>
      <c r="U80" s="77">
        <v>6420</v>
      </c>
      <c r="V80" s="77">
        <v>6057.05</v>
      </c>
      <c r="W80" s="77">
        <v>1100.23</v>
      </c>
      <c r="X80" s="19">
        <v>1657</v>
      </c>
      <c r="Y80" s="19">
        <v>2116</v>
      </c>
      <c r="Z80" s="19">
        <v>800</v>
      </c>
      <c r="AA80" s="19">
        <v>128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f>'Ingreso de Datos 2021'!F26</f>
        <v>0</v>
      </c>
      <c r="AJ80" s="24">
        <f>'Ingreso de Datos 2021'!G26</f>
        <v>0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740</v>
      </c>
      <c r="S81" s="76">
        <v>849</v>
      </c>
      <c r="T81" s="76">
        <v>1478</v>
      </c>
      <c r="U81" s="76">
        <v>1737</v>
      </c>
      <c r="V81" s="76">
        <v>649</v>
      </c>
      <c r="W81" s="76">
        <v>1052</v>
      </c>
      <c r="X81" s="18">
        <v>773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2021'!F27</f>
        <v>0</v>
      </c>
      <c r="AJ81" s="23">
        <f>'Ingreso de Datos 2021'!G27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85030</v>
      </c>
      <c r="S82" s="77">
        <v>94830</v>
      </c>
      <c r="T82" s="77">
        <v>160768</v>
      </c>
      <c r="U82" s="77">
        <v>238552</v>
      </c>
      <c r="V82" s="77">
        <v>98450</v>
      </c>
      <c r="W82" s="77">
        <v>184500</v>
      </c>
      <c r="X82" s="19">
        <v>135450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2021'!F28</f>
        <v>0</v>
      </c>
      <c r="AJ82" s="24">
        <f>'Ingreso de Datos 2021'!G28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2021'!F29</f>
        <v>0</v>
      </c>
      <c r="AJ83" s="23">
        <f>'Ingreso de Datos 2021'!G29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2021'!F30</f>
        <v>0</v>
      </c>
      <c r="AJ84" s="24">
        <f>'Ingreso de Datos 2021'!G30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1101</v>
      </c>
      <c r="Z85" s="18">
        <v>925</v>
      </c>
      <c r="AA85" s="18">
        <v>538</v>
      </c>
      <c r="AB85" s="18">
        <v>322</v>
      </c>
      <c r="AC85" s="18">
        <v>462</v>
      </c>
      <c r="AD85" s="18">
        <v>367</v>
      </c>
      <c r="AE85" s="18">
        <v>290</v>
      </c>
      <c r="AF85" s="18">
        <v>528</v>
      </c>
      <c r="AG85" s="18">
        <v>488</v>
      </c>
      <c r="AH85" s="18">
        <v>647</v>
      </c>
      <c r="AI85" s="18">
        <f>'Ingreso de Datos 2021'!F31</f>
        <v>0</v>
      </c>
      <c r="AJ85" s="23">
        <f>'Ingreso de Datos 2021'!G31</f>
        <v>1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248610</v>
      </c>
      <c r="Z86" s="19">
        <v>246220</v>
      </c>
      <c r="AA86" s="19">
        <v>181040</v>
      </c>
      <c r="AB86" s="19">
        <v>112960</v>
      </c>
      <c r="AC86" s="19">
        <v>187070</v>
      </c>
      <c r="AD86" s="19">
        <v>158650</v>
      </c>
      <c r="AE86" s="19">
        <v>118968</v>
      </c>
      <c r="AF86" s="19">
        <v>208910</v>
      </c>
      <c r="AG86" s="19">
        <v>197100</v>
      </c>
      <c r="AH86" s="19">
        <v>261900</v>
      </c>
      <c r="AI86" s="19">
        <f>'Ingreso de Datos 2021'!F32</f>
        <v>0</v>
      </c>
      <c r="AJ86" s="24">
        <f>'Ingreso de Datos 2021'!G32</f>
        <v>700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398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2021'!F33</f>
        <v>0</v>
      </c>
      <c r="AJ87" s="23">
        <f>'Ingreso de Datos 2021'!G33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165568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2021'!F34</f>
        <v>0</v>
      </c>
      <c r="AJ88" s="24">
        <f>'Ingreso de Datos 2021'!G34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397</v>
      </c>
      <c r="AF89" s="18">
        <v>316</v>
      </c>
      <c r="AG89" s="18">
        <v>2281</v>
      </c>
      <c r="AH89" s="18">
        <v>1531</v>
      </c>
      <c r="AI89" s="18">
        <f>'Ingreso de Datos 2021'!F35</f>
        <v>0</v>
      </c>
      <c r="AJ89" s="23">
        <f>'Ingreso de Datos 2021'!G35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185002</v>
      </c>
      <c r="AF90" s="19">
        <v>147256</v>
      </c>
      <c r="AG90" s="19">
        <v>1062946</v>
      </c>
      <c r="AH90" s="19">
        <v>713446</v>
      </c>
      <c r="AI90" s="19">
        <f>'Ingreso de Datos 2021'!F36</f>
        <v>0</v>
      </c>
      <c r="AJ90" s="24">
        <f>'Ingreso de Datos 2021'!G36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30</v>
      </c>
      <c r="U91" s="76">
        <v>661</v>
      </c>
      <c r="V91" s="76">
        <v>3660</v>
      </c>
      <c r="W91" s="76">
        <v>3656</v>
      </c>
      <c r="X91" s="18">
        <v>907</v>
      </c>
      <c r="Y91" s="18">
        <v>1038</v>
      </c>
      <c r="Z91" s="18">
        <v>1194</v>
      </c>
      <c r="AA91" s="18">
        <v>3512</v>
      </c>
      <c r="AB91" s="18">
        <v>1751</v>
      </c>
      <c r="AC91" s="18">
        <v>2123</v>
      </c>
      <c r="AD91" s="18">
        <v>3134</v>
      </c>
      <c r="AE91" s="18">
        <v>3085</v>
      </c>
      <c r="AF91" s="18">
        <v>2080</v>
      </c>
      <c r="AG91" s="18">
        <v>827</v>
      </c>
      <c r="AH91" s="18">
        <v>2259</v>
      </c>
      <c r="AI91" s="18">
        <f>'Ingreso de Datos 2021'!F37</f>
        <v>50</v>
      </c>
      <c r="AJ91" s="23">
        <f>'Ingreso de Datos 2021'!G37</f>
        <v>15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1016</v>
      </c>
      <c r="U92" s="77">
        <v>45281</v>
      </c>
      <c r="V92" s="77">
        <v>565408</v>
      </c>
      <c r="W92" s="77">
        <v>506006.53</v>
      </c>
      <c r="X92" s="19">
        <v>76421</v>
      </c>
      <c r="Y92" s="19">
        <v>61126</v>
      </c>
      <c r="Z92" s="19">
        <v>80827</v>
      </c>
      <c r="AA92" s="19">
        <v>220681.11</v>
      </c>
      <c r="AB92" s="19">
        <v>127086.85</v>
      </c>
      <c r="AC92" s="19">
        <v>165328.9</v>
      </c>
      <c r="AD92" s="19">
        <v>202426.15</v>
      </c>
      <c r="AE92" s="19">
        <v>227661.87</v>
      </c>
      <c r="AF92" s="19">
        <v>119265.87</v>
      </c>
      <c r="AG92" s="19">
        <v>60325.25</v>
      </c>
      <c r="AH92" s="19">
        <v>114582.12</v>
      </c>
      <c r="AI92" s="19">
        <f>'Ingreso de Datos 2021'!F38</f>
        <v>4420.57</v>
      </c>
      <c r="AJ92" s="24">
        <f>'Ingreso de Datos 2021'!G38</f>
        <v>630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2021'!F39</f>
        <v>0</v>
      </c>
      <c r="AJ93" s="23">
        <f>'Ingreso de Datos 2021'!G39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2021'!F40</f>
        <v>0</v>
      </c>
      <c r="AJ94" s="24">
        <f>'Ingreso de Datos 2021'!G40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2021'!F41</f>
        <v>0</v>
      </c>
      <c r="AJ95" s="23">
        <f>'Ingreso de Datos 2021'!G41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2021'!F42</f>
        <v>0</v>
      </c>
      <c r="AJ96" s="24">
        <f>'Ingreso de Datos 2021'!G42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75</v>
      </c>
      <c r="Z97" s="18">
        <v>182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2021'!F45</f>
        <v>0</v>
      </c>
      <c r="AJ97" s="23">
        <f>'Ingreso de Datos 2021'!G45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4604.5</v>
      </c>
      <c r="Z98" s="19">
        <v>11190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2021'!F46</f>
        <v>0</v>
      </c>
      <c r="AJ98" s="24">
        <f>'Ingreso de Datos 2021'!G46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239</v>
      </c>
      <c r="AH99" s="76">
        <v>1045</v>
      </c>
      <c r="AI99" s="18">
        <f>'Ingreso de Datos 2021'!F47</f>
        <v>1</v>
      </c>
      <c r="AJ99" s="23">
        <f>'Ingreso de Datos 2021'!G47</f>
        <v>176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17144.5</v>
      </c>
      <c r="AH100" s="77">
        <v>146844.99</v>
      </c>
      <c r="AI100" s="19">
        <f>'Ingreso de Datos 2021'!F48</f>
        <v>50</v>
      </c>
      <c r="AJ100" s="24">
        <f>'Ingreso de Datos 2021'!G48</f>
        <v>21498.799999999999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31</v>
      </c>
      <c r="AC101" s="18">
        <v>41</v>
      </c>
      <c r="AD101" s="18">
        <v>140</v>
      </c>
      <c r="AE101" s="23">
        <v>234</v>
      </c>
      <c r="AF101" s="23">
        <v>278</v>
      </c>
      <c r="AG101" s="23">
        <v>320</v>
      </c>
      <c r="AH101" s="23">
        <v>1575</v>
      </c>
      <c r="AI101" s="23">
        <f>'Ingreso de Datos 2021'!F49</f>
        <v>575</v>
      </c>
      <c r="AJ101" s="23">
        <f>'Ingreso de Datos 2021'!G49</f>
        <v>325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5208</v>
      </c>
      <c r="AC102" s="19">
        <v>5246.4</v>
      </c>
      <c r="AD102" s="19">
        <v>23594.800000000003</v>
      </c>
      <c r="AE102" s="24">
        <v>40200</v>
      </c>
      <c r="AF102" s="24">
        <v>48197.5</v>
      </c>
      <c r="AG102" s="24">
        <v>53025</v>
      </c>
      <c r="AH102" s="24">
        <v>85322.43</v>
      </c>
      <c r="AI102" s="24">
        <f>'Ingreso de Datos 2021'!F50</f>
        <v>17464.702010446676</v>
      </c>
      <c r="AJ102" s="24">
        <f>'Ingreso de Datos 2021'!G50</f>
        <v>15641.696170000809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1368</v>
      </c>
      <c r="AD111" s="62">
        <f t="shared" si="88"/>
        <v>4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1372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130786.27999999997</v>
      </c>
      <c r="AD112" s="63">
        <f t="shared" si="90"/>
        <v>12840.47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143626.74999999997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2021'!F65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2021'!F66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2021'!F67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2021'!F68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2021'!F69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2021'!F70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2021'!F71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2021'!F72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7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2021'!F73</f>
        <v>0</v>
      </c>
      <c r="AJ122" s="23">
        <f t="shared" si="92"/>
        <v>7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8021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2021'!F74</f>
        <v>0</v>
      </c>
      <c r="AJ123" s="24">
        <f t="shared" si="92"/>
        <v>8021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2021'!F75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2021'!F76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2021'!F77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2021'!F78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2021'!F79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2021'!F80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2021'!F81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2021'!F82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2021'!F83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2021'!F84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2021'!F85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2021'!F86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11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2021'!F87</f>
        <v>0</v>
      </c>
      <c r="AJ136" s="23">
        <f t="shared" si="92"/>
        <v>11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11000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2021'!F88</f>
        <v>0</v>
      </c>
      <c r="AJ137" s="24">
        <f t="shared" si="92"/>
        <v>11000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2021'!F89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2021'!F90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2021'!F91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2021'!F92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1350</v>
      </c>
      <c r="AD142" s="18">
        <v>4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2021'!F93</f>
        <v>0</v>
      </c>
      <c r="AJ142" s="23">
        <f t="shared" si="92"/>
        <v>1354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111765.27999999997</v>
      </c>
      <c r="AD143" s="19">
        <v>12840.47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2021'!F94</f>
        <v>0</v>
      </c>
      <c r="AJ143" s="24">
        <f t="shared" si="92"/>
        <v>124605.74999999997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2021'!F95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2021'!F96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2021'!F97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2021'!F98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2021'!F105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2021'!F106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2021'!F99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2021'!F100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2021'!F105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2021'!F106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721</v>
      </c>
      <c r="E9" s="62">
        <f t="shared" ref="E9:AI10" si="0">E12+E14+E16+E18+E20+E22+E24+E26+E28+E30+E32+E34+E36+E38+E40+E42+E44+E46+E48+E50</f>
        <v>506</v>
      </c>
      <c r="F9" s="62">
        <f t="shared" si="0"/>
        <v>517</v>
      </c>
      <c r="G9" s="62">
        <f t="shared" si="0"/>
        <v>545</v>
      </c>
      <c r="H9" s="62">
        <f t="shared" si="0"/>
        <v>577</v>
      </c>
      <c r="I9" s="62">
        <f t="shared" si="0"/>
        <v>453</v>
      </c>
      <c r="J9" s="62">
        <f t="shared" si="0"/>
        <v>658</v>
      </c>
      <c r="K9" s="62">
        <f t="shared" si="0"/>
        <v>1097</v>
      </c>
      <c r="L9" s="62">
        <f t="shared" si="0"/>
        <v>447</v>
      </c>
      <c r="M9" s="62">
        <f t="shared" si="0"/>
        <v>879</v>
      </c>
      <c r="N9" s="62">
        <f t="shared" si="0"/>
        <v>793</v>
      </c>
      <c r="O9" s="62">
        <f t="shared" si="0"/>
        <v>1413</v>
      </c>
      <c r="P9" s="62">
        <f t="shared" si="0"/>
        <v>2460</v>
      </c>
      <c r="Q9" s="62">
        <f t="shared" si="0"/>
        <v>1470</v>
      </c>
      <c r="R9" s="62">
        <f t="shared" si="0"/>
        <v>1996</v>
      </c>
      <c r="S9" s="62">
        <f t="shared" si="0"/>
        <v>1942</v>
      </c>
      <c r="T9" s="62">
        <f t="shared" si="0"/>
        <v>2094</v>
      </c>
      <c r="U9" s="62">
        <f t="shared" si="0"/>
        <v>2752</v>
      </c>
      <c r="V9" s="62">
        <f t="shared" si="0"/>
        <v>2397</v>
      </c>
      <c r="W9" s="62">
        <f t="shared" si="0"/>
        <v>2914</v>
      </c>
      <c r="X9" s="62">
        <f t="shared" si="0"/>
        <v>2022</v>
      </c>
      <c r="Y9" s="62">
        <f t="shared" si="0"/>
        <v>1587</v>
      </c>
      <c r="Z9" s="62">
        <f t="shared" si="0"/>
        <v>1911</v>
      </c>
      <c r="AA9" s="62">
        <f t="shared" si="0"/>
        <v>1470</v>
      </c>
      <c r="AB9" s="62">
        <f t="shared" si="0"/>
        <v>1124</v>
      </c>
      <c r="AC9" s="62">
        <f t="shared" si="0"/>
        <v>10307</v>
      </c>
      <c r="AD9" s="62">
        <f t="shared" si="0"/>
        <v>3201</v>
      </c>
      <c r="AE9" s="62">
        <f t="shared" si="0"/>
        <v>2527</v>
      </c>
      <c r="AF9" s="62">
        <f t="shared" si="0"/>
        <v>2189</v>
      </c>
      <c r="AG9" s="62">
        <f t="shared" ref="AG9:AH9" si="1">AG12+AG14+AG16+AG18+AG20+AG22+AG24+AG26+AG28+AG30+AG32+AG34+AG36+AG38+AG40+AG42+AG44+AG46+AG48+AG50</f>
        <v>2613</v>
      </c>
      <c r="AH9" s="62">
        <f t="shared" si="1"/>
        <v>4681</v>
      </c>
      <c r="AI9" s="62">
        <f t="shared" si="0"/>
        <v>773</v>
      </c>
      <c r="AJ9" s="41">
        <f>SUM(D9:AI9)</f>
        <v>61036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65990</v>
      </c>
      <c r="E10" s="63">
        <f t="shared" si="0"/>
        <v>47800</v>
      </c>
      <c r="F10" s="63">
        <f t="shared" si="0"/>
        <v>50160</v>
      </c>
      <c r="G10" s="63">
        <f t="shared" si="0"/>
        <v>49890</v>
      </c>
      <c r="H10" s="63">
        <f t="shared" si="0"/>
        <v>55065</v>
      </c>
      <c r="I10" s="63">
        <f t="shared" si="0"/>
        <v>44850</v>
      </c>
      <c r="J10" s="63">
        <f t="shared" si="0"/>
        <v>65627</v>
      </c>
      <c r="K10" s="63">
        <f t="shared" si="0"/>
        <v>125020</v>
      </c>
      <c r="L10" s="63">
        <f t="shared" si="0"/>
        <v>50885</v>
      </c>
      <c r="M10" s="63">
        <f t="shared" si="0"/>
        <v>77944</v>
      </c>
      <c r="N10" s="63">
        <f t="shared" si="0"/>
        <v>61471</v>
      </c>
      <c r="O10" s="63">
        <f t="shared" si="0"/>
        <v>131811</v>
      </c>
      <c r="P10" s="63">
        <f t="shared" si="0"/>
        <v>272867</v>
      </c>
      <c r="Q10" s="63">
        <f t="shared" si="0"/>
        <v>217873</v>
      </c>
      <c r="R10" s="63">
        <f t="shared" si="0"/>
        <v>370127</v>
      </c>
      <c r="S10" s="63">
        <f t="shared" si="0"/>
        <v>334951</v>
      </c>
      <c r="T10" s="63">
        <f t="shared" si="0"/>
        <v>398894</v>
      </c>
      <c r="U10" s="63">
        <f t="shared" si="0"/>
        <v>636817</v>
      </c>
      <c r="V10" s="63">
        <f t="shared" si="0"/>
        <v>550341.16999999993</v>
      </c>
      <c r="W10" s="63">
        <f t="shared" si="0"/>
        <v>943905.86</v>
      </c>
      <c r="X10" s="63">
        <f t="shared" si="0"/>
        <v>687101</v>
      </c>
      <c r="Y10" s="63">
        <f t="shared" si="0"/>
        <v>461348.28</v>
      </c>
      <c r="Z10" s="63">
        <f t="shared" si="0"/>
        <v>622454.41</v>
      </c>
      <c r="AA10" s="63">
        <f t="shared" si="0"/>
        <v>600088.93000000005</v>
      </c>
      <c r="AB10" s="63">
        <f t="shared" si="0"/>
        <v>506475.46499999997</v>
      </c>
      <c r="AC10" s="63">
        <f t="shared" si="0"/>
        <v>3540232.2377849701</v>
      </c>
      <c r="AD10" s="63">
        <f t="shared" si="0"/>
        <v>1729163.7552312282</v>
      </c>
      <c r="AE10" s="63">
        <f t="shared" si="0"/>
        <v>1125891.4709814214</v>
      </c>
      <c r="AF10" s="63">
        <f t="shared" si="0"/>
        <v>956836.74900000007</v>
      </c>
      <c r="AG10" s="63">
        <f t="shared" ref="AG10:AH10" si="2">AG13+AG15+AG17+AG19+AG21+AG23+AG25+AG27+AG29+AG31+AG33+AG35+AG37+AG39+AG41+AG43+AG45+AG47+AG49+AG51</f>
        <v>1140503.8920437044</v>
      </c>
      <c r="AH10" s="63">
        <f t="shared" si="2"/>
        <v>2256776.1999999997</v>
      </c>
      <c r="AI10" s="63">
        <f t="shared" si="0"/>
        <v>321461.13717000082</v>
      </c>
      <c r="AJ10" s="43">
        <f>SUM(D10:AI10)</f>
        <v>18500622.557211325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8</v>
      </c>
      <c r="E12" s="71">
        <f t="shared" si="3"/>
        <v>14</v>
      </c>
      <c r="F12" s="71">
        <f t="shared" si="3"/>
        <v>34</v>
      </c>
      <c r="G12" s="71">
        <f t="shared" si="3"/>
        <v>24</v>
      </c>
      <c r="H12" s="71">
        <f t="shared" si="3"/>
        <v>29</v>
      </c>
      <c r="I12" s="71">
        <f t="shared" si="3"/>
        <v>47</v>
      </c>
      <c r="J12" s="71">
        <f t="shared" si="3"/>
        <v>44</v>
      </c>
      <c r="K12" s="71">
        <f t="shared" si="3"/>
        <v>256</v>
      </c>
      <c r="L12" s="71">
        <f t="shared" si="3"/>
        <v>105</v>
      </c>
      <c r="M12" s="71">
        <f t="shared" si="3"/>
        <v>126</v>
      </c>
      <c r="N12" s="71">
        <f t="shared" si="3"/>
        <v>41</v>
      </c>
      <c r="O12" s="71">
        <f t="shared" si="3"/>
        <v>170</v>
      </c>
      <c r="P12" s="71">
        <f t="shared" si="3"/>
        <v>393</v>
      </c>
      <c r="Q12" s="71">
        <f t="shared" si="3"/>
        <v>285</v>
      </c>
      <c r="R12" s="71">
        <f t="shared" si="3"/>
        <v>347</v>
      </c>
      <c r="S12" s="71">
        <f t="shared" si="3"/>
        <v>234</v>
      </c>
      <c r="T12" s="71">
        <f t="shared" si="3"/>
        <v>235</v>
      </c>
      <c r="U12" s="71">
        <f t="shared" si="3"/>
        <v>13</v>
      </c>
      <c r="V12" s="71">
        <f t="shared" si="3"/>
        <v>172</v>
      </c>
      <c r="W12" s="71">
        <f t="shared" si="3"/>
        <v>160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2737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940</v>
      </c>
      <c r="E13" s="72">
        <f t="shared" si="6"/>
        <v>2040</v>
      </c>
      <c r="F13" s="72">
        <f t="shared" si="6"/>
        <v>5100</v>
      </c>
      <c r="G13" s="72">
        <f t="shared" si="6"/>
        <v>3600</v>
      </c>
      <c r="H13" s="72">
        <f t="shared" si="6"/>
        <v>4330</v>
      </c>
      <c r="I13" s="72">
        <f t="shared" si="6"/>
        <v>7230</v>
      </c>
      <c r="J13" s="72">
        <f t="shared" si="6"/>
        <v>6750</v>
      </c>
      <c r="K13" s="72">
        <f t="shared" si="6"/>
        <v>44500</v>
      </c>
      <c r="L13" s="72">
        <f t="shared" si="6"/>
        <v>17250</v>
      </c>
      <c r="M13" s="72">
        <f t="shared" si="6"/>
        <v>19350</v>
      </c>
      <c r="N13" s="72">
        <f t="shared" si="6"/>
        <v>6500</v>
      </c>
      <c r="O13" s="72">
        <f t="shared" si="6"/>
        <v>26640</v>
      </c>
      <c r="P13" s="72">
        <f t="shared" si="6"/>
        <v>63045</v>
      </c>
      <c r="Q13" s="72">
        <f t="shared" si="6"/>
        <v>46730</v>
      </c>
      <c r="R13" s="72">
        <f t="shared" si="6"/>
        <v>57690</v>
      </c>
      <c r="S13" s="72">
        <f t="shared" si="6"/>
        <v>40380</v>
      </c>
      <c r="T13" s="72">
        <f t="shared" si="6"/>
        <v>39825</v>
      </c>
      <c r="U13" s="72">
        <f t="shared" si="6"/>
        <v>4802</v>
      </c>
      <c r="V13" s="72">
        <f t="shared" si="6"/>
        <v>65238.18</v>
      </c>
      <c r="W13" s="72">
        <f t="shared" si="6"/>
        <v>63710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525650.17999999993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0</v>
      </c>
      <c r="G14" s="71">
        <f t="shared" si="8"/>
        <v>0</v>
      </c>
      <c r="H14" s="71">
        <f t="shared" si="8"/>
        <v>25</v>
      </c>
      <c r="I14" s="71">
        <f t="shared" si="8"/>
        <v>22</v>
      </c>
      <c r="J14" s="71">
        <f t="shared" si="8"/>
        <v>21</v>
      </c>
      <c r="K14" s="71">
        <f t="shared" si="8"/>
        <v>0</v>
      </c>
      <c r="L14" s="71">
        <f t="shared" si="8"/>
        <v>23</v>
      </c>
      <c r="M14" s="71">
        <f t="shared" si="8"/>
        <v>327</v>
      </c>
      <c r="N14" s="71">
        <f t="shared" si="8"/>
        <v>318</v>
      </c>
      <c r="O14" s="71">
        <f t="shared" si="8"/>
        <v>387</v>
      </c>
      <c r="P14" s="71">
        <f t="shared" si="8"/>
        <v>461</v>
      </c>
      <c r="Q14" s="71">
        <f t="shared" si="8"/>
        <v>238</v>
      </c>
      <c r="R14" s="71">
        <f t="shared" si="8"/>
        <v>128</v>
      </c>
      <c r="S14" s="71">
        <f t="shared" si="8"/>
        <v>32</v>
      </c>
      <c r="T14" s="71">
        <f t="shared" si="8"/>
        <v>6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1988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0</v>
      </c>
      <c r="G15" s="72">
        <f t="shared" si="10"/>
        <v>0</v>
      </c>
      <c r="H15" s="72">
        <f t="shared" si="10"/>
        <v>875</v>
      </c>
      <c r="I15" s="72">
        <f t="shared" si="10"/>
        <v>770</v>
      </c>
      <c r="J15" s="72">
        <f t="shared" si="10"/>
        <v>667</v>
      </c>
      <c r="K15" s="72">
        <f t="shared" si="10"/>
        <v>0</v>
      </c>
      <c r="L15" s="72">
        <f t="shared" si="10"/>
        <v>805</v>
      </c>
      <c r="M15" s="72">
        <f t="shared" si="10"/>
        <v>15344</v>
      </c>
      <c r="N15" s="72">
        <f t="shared" si="10"/>
        <v>10331</v>
      </c>
      <c r="O15" s="72">
        <f t="shared" si="10"/>
        <v>19351</v>
      </c>
      <c r="P15" s="72">
        <f t="shared" si="10"/>
        <v>15999</v>
      </c>
      <c r="Q15" s="72">
        <f t="shared" si="10"/>
        <v>7633</v>
      </c>
      <c r="R15" s="72">
        <f t="shared" si="10"/>
        <v>4327</v>
      </c>
      <c r="S15" s="72">
        <f t="shared" si="10"/>
        <v>1120</v>
      </c>
      <c r="T15" s="72">
        <f t="shared" si="10"/>
        <v>210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77432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9</v>
      </c>
      <c r="J16" s="71">
        <f t="shared" si="12"/>
        <v>80</v>
      </c>
      <c r="K16" s="71">
        <f t="shared" si="12"/>
        <v>80</v>
      </c>
      <c r="L16" s="71">
        <f t="shared" si="12"/>
        <v>24</v>
      </c>
      <c r="M16" s="71">
        <f t="shared" si="12"/>
        <v>72</v>
      </c>
      <c r="N16" s="71">
        <f t="shared" si="12"/>
        <v>79</v>
      </c>
      <c r="O16" s="71">
        <f t="shared" si="12"/>
        <v>94</v>
      </c>
      <c r="P16" s="71">
        <f t="shared" si="12"/>
        <v>112</v>
      </c>
      <c r="Q16" s="71">
        <f t="shared" si="12"/>
        <v>438</v>
      </c>
      <c r="R16" s="71">
        <f t="shared" si="12"/>
        <v>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988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1260</v>
      </c>
      <c r="J17" s="72">
        <f t="shared" si="14"/>
        <v>11200</v>
      </c>
      <c r="K17" s="72">
        <f t="shared" si="14"/>
        <v>11200</v>
      </c>
      <c r="L17" s="72">
        <f t="shared" si="14"/>
        <v>3360</v>
      </c>
      <c r="M17" s="72">
        <f t="shared" si="14"/>
        <v>10080</v>
      </c>
      <c r="N17" s="72">
        <f t="shared" si="14"/>
        <v>11060</v>
      </c>
      <c r="O17" s="72">
        <f t="shared" si="14"/>
        <v>13160</v>
      </c>
      <c r="P17" s="72">
        <f t="shared" si="14"/>
        <v>13440</v>
      </c>
      <c r="Q17" s="72">
        <f t="shared" si="14"/>
        <v>52560</v>
      </c>
      <c r="R17" s="72">
        <f t="shared" si="14"/>
        <v>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127320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245</v>
      </c>
      <c r="Q18" s="71">
        <f t="shared" si="16"/>
        <v>338</v>
      </c>
      <c r="R18" s="71">
        <f t="shared" si="16"/>
        <v>829</v>
      </c>
      <c r="S18" s="71">
        <f t="shared" si="16"/>
        <v>672</v>
      </c>
      <c r="T18" s="71">
        <f t="shared" si="16"/>
        <v>745</v>
      </c>
      <c r="U18" s="71">
        <f t="shared" si="16"/>
        <v>974</v>
      </c>
      <c r="V18" s="71">
        <f t="shared" si="16"/>
        <v>718</v>
      </c>
      <c r="W18" s="71">
        <f t="shared" si="16"/>
        <v>682</v>
      </c>
      <c r="X18" s="18">
        <f t="shared" si="16"/>
        <v>1232</v>
      </c>
      <c r="Y18" s="18">
        <f t="shared" si="16"/>
        <v>525</v>
      </c>
      <c r="Z18" s="18">
        <f t="shared" si="16"/>
        <v>1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6961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67493</v>
      </c>
      <c r="Q19" s="72">
        <f t="shared" si="18"/>
        <v>94640</v>
      </c>
      <c r="R19" s="72">
        <f t="shared" si="18"/>
        <v>232120</v>
      </c>
      <c r="S19" s="72">
        <f t="shared" si="18"/>
        <v>192492</v>
      </c>
      <c r="T19" s="72">
        <f t="shared" si="18"/>
        <v>246737</v>
      </c>
      <c r="U19" s="72">
        <f t="shared" si="18"/>
        <v>417449</v>
      </c>
      <c r="V19" s="72">
        <f t="shared" si="18"/>
        <v>308412</v>
      </c>
      <c r="W19" s="72">
        <f t="shared" si="18"/>
        <v>313112</v>
      </c>
      <c r="X19" s="19">
        <f t="shared" si="18"/>
        <v>566873</v>
      </c>
      <c r="Y19" s="19">
        <f t="shared" si="18"/>
        <v>254017.28</v>
      </c>
      <c r="Z19" s="19">
        <f t="shared" si="18"/>
        <v>807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2694152.28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710</v>
      </c>
      <c r="AA20" s="18">
        <f t="shared" si="20"/>
        <v>482</v>
      </c>
      <c r="AB20" s="18">
        <f t="shared" si="20"/>
        <v>107</v>
      </c>
      <c r="AC20" s="18">
        <f t="shared" si="20"/>
        <v>849</v>
      </c>
      <c r="AD20" s="18">
        <f t="shared" si="20"/>
        <v>838</v>
      </c>
      <c r="AE20" s="18">
        <f t="shared" si="20"/>
        <v>592</v>
      </c>
      <c r="AF20" s="18">
        <f t="shared" si="20"/>
        <v>506</v>
      </c>
      <c r="AG20" s="18">
        <f t="shared" ref="AG20:AH20" si="21">AG71+AG122</f>
        <v>524</v>
      </c>
      <c r="AH20" s="18">
        <f t="shared" si="21"/>
        <v>926</v>
      </c>
      <c r="AI20" s="18">
        <f t="shared" si="20"/>
        <v>256</v>
      </c>
      <c r="AJ20" s="23">
        <f t="shared" si="5"/>
        <v>5790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376199</v>
      </c>
      <c r="AA21" s="19">
        <f t="shared" si="22"/>
        <v>386626</v>
      </c>
      <c r="AB21" s="19">
        <f t="shared" si="22"/>
        <v>326041.86499999999</v>
      </c>
      <c r="AC21" s="19">
        <f t="shared" si="22"/>
        <v>1216879.5477849701</v>
      </c>
      <c r="AD21" s="19">
        <f t="shared" si="22"/>
        <v>908605.73523122806</v>
      </c>
      <c r="AE21" s="19">
        <f t="shared" si="22"/>
        <v>734068.77098142146</v>
      </c>
      <c r="AF21" s="19">
        <f t="shared" si="22"/>
        <v>575240.57900000003</v>
      </c>
      <c r="AG21" s="19">
        <f t="shared" ref="AG21:AH21" si="23">AG72+AG123</f>
        <v>500928.55204370432</v>
      </c>
      <c r="AH21" s="19">
        <f t="shared" si="23"/>
        <v>957430.61</v>
      </c>
      <c r="AI21" s="19">
        <f t="shared" si="22"/>
        <v>282990.641</v>
      </c>
      <c r="AJ21" s="24">
        <f t="shared" si="5"/>
        <v>6265011.3010413246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62</v>
      </c>
      <c r="AE22" s="18">
        <f t="shared" si="24"/>
        <v>5</v>
      </c>
      <c r="AF22" s="18">
        <f t="shared" si="24"/>
        <v>16</v>
      </c>
      <c r="AG22" s="18">
        <f t="shared" ref="AG22:AH22" si="25">AG73+AG124</f>
        <v>11</v>
      </c>
      <c r="AH22" s="18">
        <f t="shared" si="25"/>
        <v>77</v>
      </c>
      <c r="AI22" s="18">
        <f t="shared" si="24"/>
        <v>0</v>
      </c>
      <c r="AJ22" s="23">
        <f t="shared" si="5"/>
        <v>171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76928.67</v>
      </c>
      <c r="AE23" s="19">
        <f t="shared" si="26"/>
        <v>4694</v>
      </c>
      <c r="AF23" s="19">
        <f t="shared" si="26"/>
        <v>10065.85</v>
      </c>
      <c r="AG23" s="19">
        <f t="shared" ref="AG23:AH23" si="27">AG74+AG125</f>
        <v>6034.55</v>
      </c>
      <c r="AH23" s="19">
        <f t="shared" si="27"/>
        <v>57943.32</v>
      </c>
      <c r="AI23" s="19">
        <f t="shared" si="26"/>
        <v>0</v>
      </c>
      <c r="AJ23" s="24">
        <f t="shared" si="5"/>
        <v>155666.39000000001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159</v>
      </c>
      <c r="E24" s="71">
        <f t="shared" si="28"/>
        <v>152</v>
      </c>
      <c r="F24" s="71">
        <f t="shared" si="28"/>
        <v>143</v>
      </c>
      <c r="G24" s="71">
        <f t="shared" si="28"/>
        <v>129</v>
      </c>
      <c r="H24" s="71">
        <f t="shared" si="28"/>
        <v>118</v>
      </c>
      <c r="I24" s="71">
        <f t="shared" si="28"/>
        <v>75</v>
      </c>
      <c r="J24" s="71">
        <f t="shared" si="28"/>
        <v>70</v>
      </c>
      <c r="K24" s="71">
        <f t="shared" si="28"/>
        <v>71</v>
      </c>
      <c r="L24" s="71">
        <f t="shared" si="28"/>
        <v>135</v>
      </c>
      <c r="M24" s="71">
        <f t="shared" si="28"/>
        <v>88</v>
      </c>
      <c r="N24" s="71">
        <f t="shared" si="28"/>
        <v>79</v>
      </c>
      <c r="O24" s="71">
        <f t="shared" si="28"/>
        <v>156</v>
      </c>
      <c r="P24" s="71">
        <f t="shared" si="28"/>
        <v>50</v>
      </c>
      <c r="Q24" s="71">
        <f t="shared" si="28"/>
        <v>18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1443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20730</v>
      </c>
      <c r="E25" s="72">
        <f t="shared" si="30"/>
        <v>18560</v>
      </c>
      <c r="F25" s="72">
        <f t="shared" si="30"/>
        <v>17860</v>
      </c>
      <c r="G25" s="72">
        <f t="shared" si="30"/>
        <v>14930</v>
      </c>
      <c r="H25" s="72">
        <f t="shared" si="30"/>
        <v>13410</v>
      </c>
      <c r="I25" s="72">
        <f t="shared" si="30"/>
        <v>8590</v>
      </c>
      <c r="J25" s="72">
        <f t="shared" si="30"/>
        <v>7140</v>
      </c>
      <c r="K25" s="72">
        <f t="shared" si="30"/>
        <v>7220</v>
      </c>
      <c r="L25" s="72">
        <f t="shared" si="30"/>
        <v>15070</v>
      </c>
      <c r="M25" s="72">
        <f t="shared" si="30"/>
        <v>9230</v>
      </c>
      <c r="N25" s="72">
        <f t="shared" si="30"/>
        <v>8620</v>
      </c>
      <c r="O25" s="72">
        <f t="shared" si="30"/>
        <v>17980</v>
      </c>
      <c r="P25" s="72">
        <f t="shared" si="30"/>
        <v>4500</v>
      </c>
      <c r="Q25" s="72">
        <f t="shared" si="30"/>
        <v>1620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165460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554</v>
      </c>
      <c r="E26" s="71">
        <f t="shared" si="32"/>
        <v>340</v>
      </c>
      <c r="F26" s="71">
        <f t="shared" si="32"/>
        <v>340</v>
      </c>
      <c r="G26" s="71">
        <f t="shared" si="32"/>
        <v>392</v>
      </c>
      <c r="H26" s="71">
        <f t="shared" si="32"/>
        <v>405</v>
      </c>
      <c r="I26" s="71">
        <f t="shared" si="32"/>
        <v>300</v>
      </c>
      <c r="J26" s="71">
        <f t="shared" si="32"/>
        <v>443</v>
      </c>
      <c r="K26" s="71">
        <f t="shared" si="32"/>
        <v>690</v>
      </c>
      <c r="L26" s="71">
        <f t="shared" si="32"/>
        <v>160</v>
      </c>
      <c r="M26" s="71">
        <f t="shared" si="32"/>
        <v>266</v>
      </c>
      <c r="N26" s="71">
        <f t="shared" si="32"/>
        <v>270</v>
      </c>
      <c r="O26" s="71">
        <f t="shared" si="32"/>
        <v>601</v>
      </c>
      <c r="P26" s="71">
        <f t="shared" si="32"/>
        <v>1174</v>
      </c>
      <c r="Q26" s="71">
        <f t="shared" si="32"/>
        <v>88</v>
      </c>
      <c r="R26" s="71">
        <f t="shared" si="32"/>
        <v>182</v>
      </c>
      <c r="S26" s="71">
        <f t="shared" si="32"/>
        <v>164</v>
      </c>
      <c r="T26" s="71">
        <f t="shared" si="32"/>
        <v>143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6512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44320</v>
      </c>
      <c r="E27" s="72">
        <f t="shared" si="34"/>
        <v>27200</v>
      </c>
      <c r="F27" s="72">
        <f t="shared" si="34"/>
        <v>27200</v>
      </c>
      <c r="G27" s="72">
        <f t="shared" si="34"/>
        <v>31360</v>
      </c>
      <c r="H27" s="72">
        <f t="shared" si="34"/>
        <v>36450</v>
      </c>
      <c r="I27" s="72">
        <f t="shared" si="34"/>
        <v>27000</v>
      </c>
      <c r="J27" s="72">
        <f t="shared" si="34"/>
        <v>39870</v>
      </c>
      <c r="K27" s="72">
        <f t="shared" si="34"/>
        <v>62100</v>
      </c>
      <c r="L27" s="72">
        <f t="shared" si="34"/>
        <v>14400</v>
      </c>
      <c r="M27" s="72">
        <f t="shared" si="34"/>
        <v>23940</v>
      </c>
      <c r="N27" s="72">
        <f t="shared" si="34"/>
        <v>24300</v>
      </c>
      <c r="O27" s="72">
        <f t="shared" si="34"/>
        <v>54090</v>
      </c>
      <c r="P27" s="72">
        <f t="shared" si="34"/>
        <v>105660</v>
      </c>
      <c r="Q27" s="72">
        <f t="shared" si="34"/>
        <v>7920</v>
      </c>
      <c r="R27" s="72">
        <f t="shared" si="34"/>
        <v>16380</v>
      </c>
      <c r="S27" s="72">
        <f t="shared" si="34"/>
        <v>14760</v>
      </c>
      <c r="T27" s="72">
        <f t="shared" si="34"/>
        <v>12870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569820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0</v>
      </c>
      <c r="N28" s="71">
        <f t="shared" si="36"/>
        <v>6</v>
      </c>
      <c r="O28" s="71">
        <f t="shared" si="36"/>
        <v>5</v>
      </c>
      <c r="P28" s="71">
        <f t="shared" si="36"/>
        <v>25</v>
      </c>
      <c r="Q28" s="71">
        <f t="shared" si="36"/>
        <v>65</v>
      </c>
      <c r="R28" s="71">
        <f t="shared" si="36"/>
        <v>8</v>
      </c>
      <c r="S28" s="71">
        <f t="shared" si="36"/>
        <v>34</v>
      </c>
      <c r="T28" s="71">
        <f t="shared" si="36"/>
        <v>32</v>
      </c>
      <c r="U28" s="71">
        <f t="shared" si="36"/>
        <v>22</v>
      </c>
      <c r="V28" s="71">
        <f t="shared" si="36"/>
        <v>35</v>
      </c>
      <c r="W28" s="71">
        <f t="shared" si="36"/>
        <v>14</v>
      </c>
      <c r="X28" s="18">
        <f t="shared" si="36"/>
        <v>0</v>
      </c>
      <c r="Y28" s="18">
        <f t="shared" si="36"/>
        <v>9</v>
      </c>
      <c r="Z28" s="18">
        <f t="shared" si="36"/>
        <v>0</v>
      </c>
      <c r="AA28" s="18">
        <f t="shared" si="36"/>
        <v>7</v>
      </c>
      <c r="AB28" s="18">
        <f t="shared" si="36"/>
        <v>1</v>
      </c>
      <c r="AC28" s="18">
        <f t="shared" si="36"/>
        <v>0</v>
      </c>
      <c r="AD28" s="18">
        <f t="shared" si="36"/>
        <v>1</v>
      </c>
      <c r="AE28" s="18">
        <f t="shared" si="36"/>
        <v>4</v>
      </c>
      <c r="AF28" s="18">
        <f t="shared" si="36"/>
        <v>7</v>
      </c>
      <c r="AG28" s="18">
        <f t="shared" ref="AG28:AH28" si="37">AG79+AG130</f>
        <v>7</v>
      </c>
      <c r="AH28" s="18">
        <f t="shared" si="37"/>
        <v>4</v>
      </c>
      <c r="AI28" s="18">
        <f t="shared" si="36"/>
        <v>0</v>
      </c>
      <c r="AJ28" s="23">
        <f t="shared" si="5"/>
        <v>286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0</v>
      </c>
      <c r="N29" s="72">
        <f t="shared" si="38"/>
        <v>660</v>
      </c>
      <c r="O29" s="72">
        <f t="shared" si="38"/>
        <v>590</v>
      </c>
      <c r="P29" s="72">
        <f t="shared" si="38"/>
        <v>2730</v>
      </c>
      <c r="Q29" s="72">
        <f t="shared" si="38"/>
        <v>6770</v>
      </c>
      <c r="R29" s="72">
        <f t="shared" si="38"/>
        <v>720</v>
      </c>
      <c r="S29" s="72">
        <f t="shared" si="38"/>
        <v>5760</v>
      </c>
      <c r="T29" s="72">
        <f t="shared" si="38"/>
        <v>3460</v>
      </c>
      <c r="U29" s="72">
        <f t="shared" si="38"/>
        <v>2120</v>
      </c>
      <c r="V29" s="72">
        <f t="shared" si="38"/>
        <v>4339.99</v>
      </c>
      <c r="W29" s="72">
        <f t="shared" si="38"/>
        <v>1768.36</v>
      </c>
      <c r="X29" s="19">
        <f t="shared" si="38"/>
        <v>0</v>
      </c>
      <c r="Y29" s="19">
        <f t="shared" si="38"/>
        <v>1696</v>
      </c>
      <c r="Z29" s="19">
        <f t="shared" si="38"/>
        <v>0</v>
      </c>
      <c r="AA29" s="19">
        <f t="shared" si="38"/>
        <v>1286.75</v>
      </c>
      <c r="AB29" s="19">
        <f t="shared" si="38"/>
        <v>300</v>
      </c>
      <c r="AC29" s="19">
        <f t="shared" si="38"/>
        <v>0</v>
      </c>
      <c r="AD29" s="19">
        <f t="shared" si="38"/>
        <v>300</v>
      </c>
      <c r="AE29" s="19">
        <f t="shared" si="38"/>
        <v>1584</v>
      </c>
      <c r="AF29" s="19">
        <f t="shared" si="38"/>
        <v>2745</v>
      </c>
      <c r="AG29" s="19">
        <f t="shared" ref="AG29:AH29" si="39">AG80+AG131</f>
        <v>2332</v>
      </c>
      <c r="AH29" s="19">
        <f t="shared" si="39"/>
        <v>1471</v>
      </c>
      <c r="AI29" s="19">
        <f t="shared" si="38"/>
        <v>0</v>
      </c>
      <c r="AJ29" s="24">
        <f t="shared" si="5"/>
        <v>40633.1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502</v>
      </c>
      <c r="S30" s="71">
        <f t="shared" si="40"/>
        <v>702</v>
      </c>
      <c r="T30" s="71">
        <f t="shared" si="40"/>
        <v>876</v>
      </c>
      <c r="U30" s="71">
        <f t="shared" si="40"/>
        <v>1123</v>
      </c>
      <c r="V30" s="71">
        <f t="shared" si="40"/>
        <v>612</v>
      </c>
      <c r="W30" s="71">
        <f t="shared" si="40"/>
        <v>673</v>
      </c>
      <c r="X30" s="18">
        <f t="shared" si="40"/>
        <v>550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5038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58890</v>
      </c>
      <c r="S31" s="72">
        <f t="shared" si="42"/>
        <v>77373</v>
      </c>
      <c r="T31" s="72">
        <f t="shared" si="42"/>
        <v>94388</v>
      </c>
      <c r="U31" s="72">
        <f t="shared" si="42"/>
        <v>155312</v>
      </c>
      <c r="V31" s="72">
        <f t="shared" si="42"/>
        <v>92100</v>
      </c>
      <c r="W31" s="72">
        <f t="shared" si="42"/>
        <v>117875</v>
      </c>
      <c r="X31" s="19">
        <f t="shared" si="42"/>
        <v>96250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692188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1105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1105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419900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419900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598</v>
      </c>
      <c r="Z34" s="18">
        <f t="shared" si="48"/>
        <v>778</v>
      </c>
      <c r="AA34" s="18">
        <f t="shared" si="48"/>
        <v>541</v>
      </c>
      <c r="AB34" s="18">
        <f t="shared" si="48"/>
        <v>418</v>
      </c>
      <c r="AC34" s="18">
        <f t="shared" si="48"/>
        <v>780</v>
      </c>
      <c r="AD34" s="18">
        <f t="shared" si="48"/>
        <v>327</v>
      </c>
      <c r="AE34" s="18">
        <f t="shared" si="48"/>
        <v>229</v>
      </c>
      <c r="AF34" s="18">
        <f t="shared" si="48"/>
        <v>257</v>
      </c>
      <c r="AG34" s="18">
        <f t="shared" ref="AG34:AH34" si="49">AG85+AG136</f>
        <v>230</v>
      </c>
      <c r="AH34" s="18">
        <f t="shared" si="49"/>
        <v>317</v>
      </c>
      <c r="AI34" s="18">
        <f t="shared" si="48"/>
        <v>1</v>
      </c>
      <c r="AJ34" s="23">
        <f t="shared" si="5"/>
        <v>4476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168130</v>
      </c>
      <c r="Z35" s="19">
        <f t="shared" si="50"/>
        <v>210280</v>
      </c>
      <c r="AA35" s="19">
        <f t="shared" si="50"/>
        <v>182490</v>
      </c>
      <c r="AB35" s="19">
        <f t="shared" si="50"/>
        <v>136220</v>
      </c>
      <c r="AC35" s="19">
        <f t="shared" si="50"/>
        <v>609860</v>
      </c>
      <c r="AD35" s="19">
        <f t="shared" si="50"/>
        <v>206450</v>
      </c>
      <c r="AE35" s="19">
        <f t="shared" si="50"/>
        <v>102000</v>
      </c>
      <c r="AF35" s="19">
        <f t="shared" si="50"/>
        <v>116090</v>
      </c>
      <c r="AG35" s="19">
        <f t="shared" ref="AG35:AH35" si="51">AG86+AG137</f>
        <v>107855</v>
      </c>
      <c r="AH35" s="19">
        <f t="shared" si="51"/>
        <v>132600</v>
      </c>
      <c r="AI35" s="19">
        <f t="shared" si="50"/>
        <v>700</v>
      </c>
      <c r="AJ35" s="24">
        <f t="shared" si="5"/>
        <v>1972675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1948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1948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810368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810368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811</v>
      </c>
      <c r="AE38" s="18">
        <f t="shared" si="56"/>
        <v>350</v>
      </c>
      <c r="AF38" s="18">
        <f t="shared" si="56"/>
        <v>302</v>
      </c>
      <c r="AG38" s="18">
        <f t="shared" ref="AG38:AH38" si="57">AG89+AG140</f>
        <v>944</v>
      </c>
      <c r="AH38" s="18">
        <f t="shared" si="57"/>
        <v>2065</v>
      </c>
      <c r="AI38" s="18">
        <f t="shared" si="56"/>
        <v>0</v>
      </c>
      <c r="AJ38" s="23">
        <f t="shared" si="5"/>
        <v>4472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377115</v>
      </c>
      <c r="AE39" s="19">
        <f t="shared" si="58"/>
        <v>163100</v>
      </c>
      <c r="AF39" s="19">
        <f t="shared" si="58"/>
        <v>140732</v>
      </c>
      <c r="AG39" s="19">
        <f t="shared" ref="AG39:AH39" si="59">AG90+AG141</f>
        <v>439904</v>
      </c>
      <c r="AH39" s="19">
        <f t="shared" si="59"/>
        <v>962290</v>
      </c>
      <c r="AI39" s="19">
        <f t="shared" si="58"/>
        <v>0</v>
      </c>
      <c r="AJ39" s="24">
        <f t="shared" si="5"/>
        <v>2083141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104</v>
      </c>
      <c r="T40" s="71">
        <f t="shared" si="60"/>
        <v>57</v>
      </c>
      <c r="U40" s="71">
        <f t="shared" si="60"/>
        <v>620</v>
      </c>
      <c r="V40" s="71">
        <f t="shared" si="60"/>
        <v>860</v>
      </c>
      <c r="W40" s="71">
        <f t="shared" si="60"/>
        <v>280</v>
      </c>
      <c r="X40" s="18">
        <f t="shared" si="60"/>
        <v>240</v>
      </c>
      <c r="Y40" s="18">
        <f t="shared" si="60"/>
        <v>455</v>
      </c>
      <c r="Z40" s="18">
        <f t="shared" si="60"/>
        <v>422</v>
      </c>
      <c r="AA40" s="18">
        <f t="shared" si="60"/>
        <v>440</v>
      </c>
      <c r="AB40" s="18">
        <f t="shared" si="60"/>
        <v>547</v>
      </c>
      <c r="AC40" s="18">
        <f t="shared" si="60"/>
        <v>6695</v>
      </c>
      <c r="AD40" s="18">
        <f t="shared" si="60"/>
        <v>1036</v>
      </c>
      <c r="AE40" s="18">
        <f t="shared" si="60"/>
        <v>1197</v>
      </c>
      <c r="AF40" s="18">
        <f t="shared" si="60"/>
        <v>959</v>
      </c>
      <c r="AG40" s="18">
        <f t="shared" ref="AG40:AH40" si="61">AG91+AG142</f>
        <v>635</v>
      </c>
      <c r="AH40" s="18">
        <f t="shared" si="61"/>
        <v>295</v>
      </c>
      <c r="AI40" s="18">
        <f t="shared" si="60"/>
        <v>15</v>
      </c>
      <c r="AJ40" s="23">
        <f t="shared" si="5"/>
        <v>14857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3066</v>
      </c>
      <c r="T41" s="72">
        <f t="shared" si="62"/>
        <v>1404</v>
      </c>
      <c r="U41" s="72">
        <f t="shared" si="62"/>
        <v>57134</v>
      </c>
      <c r="V41" s="72">
        <f t="shared" si="62"/>
        <v>80251</v>
      </c>
      <c r="W41" s="72">
        <f t="shared" si="62"/>
        <v>27540.5</v>
      </c>
      <c r="X41" s="19">
        <f t="shared" si="62"/>
        <v>23978</v>
      </c>
      <c r="Y41" s="19">
        <f t="shared" si="62"/>
        <v>37505</v>
      </c>
      <c r="Z41" s="19">
        <f t="shared" si="62"/>
        <v>35168.410000000003</v>
      </c>
      <c r="AA41" s="19">
        <f t="shared" si="62"/>
        <v>29686.180000000004</v>
      </c>
      <c r="AB41" s="19">
        <f t="shared" si="62"/>
        <v>35345.599999999999</v>
      </c>
      <c r="AC41" s="19">
        <f t="shared" si="62"/>
        <v>897244.69</v>
      </c>
      <c r="AD41" s="19">
        <f t="shared" si="62"/>
        <v>138426.1</v>
      </c>
      <c r="AE41" s="19">
        <f t="shared" si="62"/>
        <v>94402.5</v>
      </c>
      <c r="AF41" s="19">
        <f t="shared" si="62"/>
        <v>86710.399999999994</v>
      </c>
      <c r="AG41" s="19">
        <f t="shared" ref="AG41:AH41" si="63">AG92+AG143</f>
        <v>40755.79</v>
      </c>
      <c r="AH41" s="19">
        <f t="shared" si="63"/>
        <v>14223</v>
      </c>
      <c r="AI41" s="19">
        <f t="shared" si="62"/>
        <v>630</v>
      </c>
      <c r="AJ41" s="24">
        <f t="shared" si="5"/>
        <v>1603471.17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0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0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62</v>
      </c>
      <c r="AH48" s="116">
        <f t="shared" si="77"/>
        <v>260</v>
      </c>
      <c r="AI48" s="116">
        <f t="shared" si="76"/>
        <v>176</v>
      </c>
      <c r="AJ48" s="116">
        <f t="shared" si="5"/>
        <v>498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8163</v>
      </c>
      <c r="AH49" s="117">
        <f t="shared" si="79"/>
        <v>75849.149999999994</v>
      </c>
      <c r="AI49" s="117">
        <f t="shared" si="78"/>
        <v>21498.799999999999</v>
      </c>
      <c r="AJ49" s="117">
        <f t="shared" si="5"/>
        <v>105510.95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51</v>
      </c>
      <c r="AC50" s="18">
        <f t="shared" si="80"/>
        <v>35</v>
      </c>
      <c r="AD50" s="18">
        <f t="shared" si="80"/>
        <v>126</v>
      </c>
      <c r="AE50" s="18">
        <f t="shared" si="80"/>
        <v>150</v>
      </c>
      <c r="AF50" s="18">
        <f t="shared" si="80"/>
        <v>142</v>
      </c>
      <c r="AG50" s="18">
        <f t="shared" ref="AG50:AH50" si="81">AG101+AG152</f>
        <v>200</v>
      </c>
      <c r="AH50" s="18">
        <f t="shared" si="81"/>
        <v>737</v>
      </c>
      <c r="AI50" s="18">
        <f t="shared" si="80"/>
        <v>325</v>
      </c>
      <c r="AJ50" s="23">
        <f t="shared" si="5"/>
        <v>1766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8568</v>
      </c>
      <c r="AC51" s="19">
        <f t="shared" si="82"/>
        <v>5880</v>
      </c>
      <c r="AD51" s="19">
        <f t="shared" si="82"/>
        <v>21338.25</v>
      </c>
      <c r="AE51" s="19">
        <f t="shared" si="82"/>
        <v>26042.2</v>
      </c>
      <c r="AF51" s="19">
        <f t="shared" si="82"/>
        <v>25252.92</v>
      </c>
      <c r="AG51" s="19">
        <f t="shared" ref="AG51:AH51" si="83">AG102+AG153</f>
        <v>34531</v>
      </c>
      <c r="AH51" s="19">
        <f t="shared" si="83"/>
        <v>54969.120000000003</v>
      </c>
      <c r="AI51" s="19">
        <f t="shared" si="82"/>
        <v>15641.696170000809</v>
      </c>
      <c r="AJ51" s="24">
        <f t="shared" si="5"/>
        <v>192223.18617000079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721</v>
      </c>
      <c r="E60" s="62">
        <f t="shared" ref="E60:AI60" si="84">E63+E65+E67+E69+E71+E73+E75+E77+E79+E81+E83+E85+E87+E89+E91+E93+E95+E97+E99+E101</f>
        <v>506</v>
      </c>
      <c r="F60" s="62">
        <f t="shared" si="84"/>
        <v>517</v>
      </c>
      <c r="G60" s="62">
        <f t="shared" si="84"/>
        <v>545</v>
      </c>
      <c r="H60" s="62">
        <f t="shared" si="84"/>
        <v>577</v>
      </c>
      <c r="I60" s="62">
        <f t="shared" si="84"/>
        <v>453</v>
      </c>
      <c r="J60" s="62">
        <f t="shared" si="84"/>
        <v>658</v>
      </c>
      <c r="K60" s="62">
        <f t="shared" si="84"/>
        <v>1097</v>
      </c>
      <c r="L60" s="62">
        <f t="shared" si="84"/>
        <v>447</v>
      </c>
      <c r="M60" s="62">
        <f t="shared" si="84"/>
        <v>879</v>
      </c>
      <c r="N60" s="62">
        <f t="shared" si="84"/>
        <v>793</v>
      </c>
      <c r="O60" s="62">
        <f t="shared" si="84"/>
        <v>1413</v>
      </c>
      <c r="P60" s="62">
        <f t="shared" si="84"/>
        <v>2460</v>
      </c>
      <c r="Q60" s="62">
        <f t="shared" si="84"/>
        <v>1470</v>
      </c>
      <c r="R60" s="62">
        <f t="shared" si="84"/>
        <v>1996</v>
      </c>
      <c r="S60" s="62">
        <f t="shared" si="84"/>
        <v>1942</v>
      </c>
      <c r="T60" s="62">
        <f t="shared" si="84"/>
        <v>2094</v>
      </c>
      <c r="U60" s="62">
        <f t="shared" si="84"/>
        <v>2752</v>
      </c>
      <c r="V60" s="62">
        <f t="shared" si="84"/>
        <v>2397</v>
      </c>
      <c r="W60" s="62">
        <f t="shared" si="84"/>
        <v>2914</v>
      </c>
      <c r="X60" s="62">
        <f t="shared" si="84"/>
        <v>2022</v>
      </c>
      <c r="Y60" s="62">
        <f t="shared" si="84"/>
        <v>1587</v>
      </c>
      <c r="Z60" s="62">
        <f t="shared" si="84"/>
        <v>1911</v>
      </c>
      <c r="AA60" s="62">
        <f t="shared" si="84"/>
        <v>1470</v>
      </c>
      <c r="AB60" s="62">
        <f t="shared" si="84"/>
        <v>1124</v>
      </c>
      <c r="AC60" s="62">
        <f t="shared" si="84"/>
        <v>2950</v>
      </c>
      <c r="AD60" s="62">
        <f t="shared" si="84"/>
        <v>2352</v>
      </c>
      <c r="AE60" s="62">
        <f t="shared" si="84"/>
        <v>2032</v>
      </c>
      <c r="AF60" s="62">
        <f t="shared" si="84"/>
        <v>2189</v>
      </c>
      <c r="AG60" s="62">
        <f t="shared" ref="AG60:AH60" si="85">AG63+AG65+AG67+AG69+AG71+AG73+AG75+AG77+AG79+AG81+AG83+AG85+AG87+AG89+AG91+AG93+AG95+AG97+AG99+AG101</f>
        <v>2613</v>
      </c>
      <c r="AH60" s="62">
        <f t="shared" si="85"/>
        <v>4681</v>
      </c>
      <c r="AI60" s="62">
        <f t="shared" si="84"/>
        <v>773</v>
      </c>
      <c r="AJ60" s="41">
        <f>SUM(D60:AI60)</f>
        <v>52335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65990</v>
      </c>
      <c r="E61" s="63">
        <f t="shared" ref="E61:AI61" si="86">E64+E66+E68+E70+E72+E74+E76+E78+E80+E82+E84+E86+E88+E90+E92+E94+E96+E98+E100+E102</f>
        <v>47800</v>
      </c>
      <c r="F61" s="63">
        <f t="shared" si="86"/>
        <v>50160</v>
      </c>
      <c r="G61" s="63">
        <f t="shared" si="86"/>
        <v>49890</v>
      </c>
      <c r="H61" s="63">
        <f t="shared" si="86"/>
        <v>55065</v>
      </c>
      <c r="I61" s="63">
        <f t="shared" si="86"/>
        <v>44850</v>
      </c>
      <c r="J61" s="63">
        <f t="shared" si="86"/>
        <v>65627</v>
      </c>
      <c r="K61" s="63">
        <f t="shared" si="86"/>
        <v>125020</v>
      </c>
      <c r="L61" s="63">
        <f t="shared" si="86"/>
        <v>50885</v>
      </c>
      <c r="M61" s="63">
        <f t="shared" si="86"/>
        <v>77944</v>
      </c>
      <c r="N61" s="63">
        <f t="shared" si="86"/>
        <v>61471</v>
      </c>
      <c r="O61" s="63">
        <f t="shared" si="86"/>
        <v>131811</v>
      </c>
      <c r="P61" s="63">
        <f t="shared" si="86"/>
        <v>272867</v>
      </c>
      <c r="Q61" s="63">
        <f t="shared" si="86"/>
        <v>217873</v>
      </c>
      <c r="R61" s="63">
        <f t="shared" si="86"/>
        <v>370127</v>
      </c>
      <c r="S61" s="63">
        <f t="shared" si="86"/>
        <v>334951</v>
      </c>
      <c r="T61" s="63">
        <f t="shared" si="86"/>
        <v>398894</v>
      </c>
      <c r="U61" s="63">
        <f t="shared" si="86"/>
        <v>636817</v>
      </c>
      <c r="V61" s="63">
        <f t="shared" si="86"/>
        <v>550341.16999999993</v>
      </c>
      <c r="W61" s="63">
        <f t="shared" si="86"/>
        <v>943905.86</v>
      </c>
      <c r="X61" s="63">
        <f t="shared" si="86"/>
        <v>687101</v>
      </c>
      <c r="Y61" s="63">
        <f t="shared" si="86"/>
        <v>461348.28</v>
      </c>
      <c r="Z61" s="63">
        <f t="shared" si="86"/>
        <v>622454.41</v>
      </c>
      <c r="AA61" s="63">
        <f t="shared" si="86"/>
        <v>600088.93000000005</v>
      </c>
      <c r="AB61" s="63">
        <f t="shared" si="86"/>
        <v>506475.46499999997</v>
      </c>
      <c r="AC61" s="63">
        <f t="shared" si="86"/>
        <v>1114386.3477849702</v>
      </c>
      <c r="AD61" s="63">
        <f t="shared" si="86"/>
        <v>1228462.5152312282</v>
      </c>
      <c r="AE61" s="63">
        <f t="shared" si="86"/>
        <v>1064057.4709814214</v>
      </c>
      <c r="AF61" s="63">
        <f t="shared" si="86"/>
        <v>956836.74900000007</v>
      </c>
      <c r="AG61" s="63">
        <f t="shared" ref="AG61:AH61" si="87">AG64+AG66+AG68+AG70+AG72+AG74+AG76+AG78+AG80+AG82+AG84+AG86+AG88+AG90+AG92+AG94+AG96+AG98+AG100+AG102</f>
        <v>1140503.8920437044</v>
      </c>
      <c r="AH61" s="63">
        <f t="shared" si="87"/>
        <v>2256776.1999999997</v>
      </c>
      <c r="AI61" s="63">
        <f t="shared" si="86"/>
        <v>321461.13717000082</v>
      </c>
      <c r="AJ61" s="43">
        <f>SUM(D61:AI61)</f>
        <v>15512241.427211322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8</v>
      </c>
      <c r="E63" s="76">
        <v>14</v>
      </c>
      <c r="F63" s="76">
        <v>34</v>
      </c>
      <c r="G63" s="76">
        <v>24</v>
      </c>
      <c r="H63" s="76">
        <v>29</v>
      </c>
      <c r="I63" s="76">
        <v>47</v>
      </c>
      <c r="J63" s="76">
        <v>44</v>
      </c>
      <c r="K63" s="76">
        <v>256</v>
      </c>
      <c r="L63" s="76">
        <v>105</v>
      </c>
      <c r="M63" s="76">
        <v>126</v>
      </c>
      <c r="N63" s="76">
        <v>41</v>
      </c>
      <c r="O63" s="76">
        <v>170</v>
      </c>
      <c r="P63" s="76">
        <v>393</v>
      </c>
      <c r="Q63" s="76">
        <v>285</v>
      </c>
      <c r="R63" s="76">
        <v>347</v>
      </c>
      <c r="S63" s="76">
        <v>234</v>
      </c>
      <c r="T63" s="76">
        <v>235</v>
      </c>
      <c r="U63" s="76">
        <v>13</v>
      </c>
      <c r="V63" s="76">
        <v>172</v>
      </c>
      <c r="W63" s="76">
        <v>160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2021'!G9</f>
        <v>0</v>
      </c>
      <c r="AJ63" s="23">
        <f>'Ingreso de Datos 2021'!H9</f>
        <v>0</v>
      </c>
    </row>
    <row r="64" spans="1:38" ht="12.75" customHeight="1" x14ac:dyDescent="0.2">
      <c r="A64" s="171"/>
      <c r="B64" s="148"/>
      <c r="C64" s="58" t="s">
        <v>3</v>
      </c>
      <c r="D64" s="77">
        <v>940</v>
      </c>
      <c r="E64" s="77">
        <v>2040</v>
      </c>
      <c r="F64" s="77">
        <v>5100</v>
      </c>
      <c r="G64" s="77">
        <v>3600</v>
      </c>
      <c r="H64" s="77">
        <v>4330</v>
      </c>
      <c r="I64" s="77">
        <v>7230</v>
      </c>
      <c r="J64" s="77">
        <v>6750</v>
      </c>
      <c r="K64" s="77">
        <v>44500</v>
      </c>
      <c r="L64" s="77">
        <v>17250</v>
      </c>
      <c r="M64" s="77">
        <v>19350</v>
      </c>
      <c r="N64" s="77">
        <v>6500</v>
      </c>
      <c r="O64" s="77">
        <v>26640</v>
      </c>
      <c r="P64" s="77">
        <v>63045</v>
      </c>
      <c r="Q64" s="77">
        <v>46730</v>
      </c>
      <c r="R64" s="77">
        <v>57690</v>
      </c>
      <c r="S64" s="77">
        <v>40380</v>
      </c>
      <c r="T64" s="77">
        <v>39825</v>
      </c>
      <c r="U64" s="77">
        <v>4802</v>
      </c>
      <c r="V64" s="77">
        <v>65238.18</v>
      </c>
      <c r="W64" s="77">
        <v>63710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2021'!G10</f>
        <v>0</v>
      </c>
      <c r="AJ64" s="24">
        <f>'Ingreso de Datos 2021'!H10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25</v>
      </c>
      <c r="I65" s="76">
        <v>22</v>
      </c>
      <c r="J65" s="76">
        <v>21</v>
      </c>
      <c r="K65" s="76">
        <v>0</v>
      </c>
      <c r="L65" s="76">
        <v>23</v>
      </c>
      <c r="M65" s="76">
        <v>327</v>
      </c>
      <c r="N65" s="76">
        <v>318</v>
      </c>
      <c r="O65" s="76">
        <v>387</v>
      </c>
      <c r="P65" s="76">
        <v>461</v>
      </c>
      <c r="Q65" s="76">
        <v>238</v>
      </c>
      <c r="R65" s="76">
        <v>128</v>
      </c>
      <c r="S65" s="76">
        <v>32</v>
      </c>
      <c r="T65" s="76">
        <v>6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2021'!G11</f>
        <v>0</v>
      </c>
      <c r="AJ65" s="23">
        <f>'Ingreso de Datos 2021'!H11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875</v>
      </c>
      <c r="I66" s="77">
        <v>770</v>
      </c>
      <c r="J66" s="77">
        <v>667</v>
      </c>
      <c r="K66" s="77">
        <v>0</v>
      </c>
      <c r="L66" s="77">
        <v>805</v>
      </c>
      <c r="M66" s="77">
        <v>15344</v>
      </c>
      <c r="N66" s="77">
        <v>10331</v>
      </c>
      <c r="O66" s="77">
        <v>19351</v>
      </c>
      <c r="P66" s="77">
        <v>15999</v>
      </c>
      <c r="Q66" s="77">
        <v>7633</v>
      </c>
      <c r="R66" s="77">
        <v>4327</v>
      </c>
      <c r="S66" s="77">
        <v>1120</v>
      </c>
      <c r="T66" s="77">
        <v>210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2021'!G12</f>
        <v>0</v>
      </c>
      <c r="AJ66" s="24">
        <f>'Ingreso de Datos 2021'!H12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9</v>
      </c>
      <c r="J67" s="76">
        <v>80</v>
      </c>
      <c r="K67" s="76">
        <v>80</v>
      </c>
      <c r="L67" s="76">
        <v>24</v>
      </c>
      <c r="M67" s="76">
        <v>72</v>
      </c>
      <c r="N67" s="76">
        <v>79</v>
      </c>
      <c r="O67" s="76">
        <v>94</v>
      </c>
      <c r="P67" s="76">
        <v>112</v>
      </c>
      <c r="Q67" s="76">
        <v>438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2021'!G13</f>
        <v>0</v>
      </c>
      <c r="AJ67" s="23">
        <f>'Ingreso de Datos 2021'!H13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1260</v>
      </c>
      <c r="J68" s="77">
        <v>11200</v>
      </c>
      <c r="K68" s="77">
        <v>11200</v>
      </c>
      <c r="L68" s="77">
        <v>3360</v>
      </c>
      <c r="M68" s="77">
        <v>10080</v>
      </c>
      <c r="N68" s="77">
        <v>11060</v>
      </c>
      <c r="O68" s="77">
        <v>13160</v>
      </c>
      <c r="P68" s="77">
        <v>13440</v>
      </c>
      <c r="Q68" s="77">
        <v>52560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2021'!G14</f>
        <v>0</v>
      </c>
      <c r="AJ68" s="24">
        <f>'Ingreso de Datos 2021'!H14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245</v>
      </c>
      <c r="Q69" s="76">
        <v>338</v>
      </c>
      <c r="R69" s="76">
        <v>829</v>
      </c>
      <c r="S69" s="76">
        <v>672</v>
      </c>
      <c r="T69" s="76">
        <v>745</v>
      </c>
      <c r="U69" s="76">
        <v>974</v>
      </c>
      <c r="V69" s="76">
        <v>718</v>
      </c>
      <c r="W69" s="76">
        <v>682</v>
      </c>
      <c r="X69" s="18">
        <v>1232</v>
      </c>
      <c r="Y69" s="18">
        <v>525</v>
      </c>
      <c r="Z69" s="18">
        <v>1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2021'!G15</f>
        <v>0</v>
      </c>
      <c r="AJ69" s="23">
        <f>'Ingreso de Datos 2021'!H15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67493</v>
      </c>
      <c r="Q70" s="77">
        <v>94640</v>
      </c>
      <c r="R70" s="77">
        <v>232120</v>
      </c>
      <c r="S70" s="77">
        <v>192492</v>
      </c>
      <c r="T70" s="77">
        <v>246737</v>
      </c>
      <c r="U70" s="77">
        <v>417449</v>
      </c>
      <c r="V70" s="77">
        <v>308412</v>
      </c>
      <c r="W70" s="77">
        <v>313112</v>
      </c>
      <c r="X70" s="19">
        <v>566873</v>
      </c>
      <c r="Y70" s="19">
        <v>254017.28</v>
      </c>
      <c r="Z70" s="19">
        <v>807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2021'!G16</f>
        <v>0</v>
      </c>
      <c r="AJ70" s="24">
        <f>'Ingreso de Datos 2021'!H16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710</v>
      </c>
      <c r="AA71" s="18">
        <v>482</v>
      </c>
      <c r="AB71" s="18">
        <v>107</v>
      </c>
      <c r="AC71" s="18">
        <v>93</v>
      </c>
      <c r="AD71" s="18">
        <v>619</v>
      </c>
      <c r="AE71" s="18">
        <v>592</v>
      </c>
      <c r="AF71" s="18">
        <v>506</v>
      </c>
      <c r="AG71" s="18">
        <v>524</v>
      </c>
      <c r="AH71" s="18">
        <v>926</v>
      </c>
      <c r="AI71" s="18">
        <f>'Ingreso de Datos 2021'!G17</f>
        <v>256</v>
      </c>
      <c r="AJ71" s="23">
        <f>'Ingreso de Datos 2021'!H17</f>
        <v>458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376199</v>
      </c>
      <c r="AA72" s="19">
        <v>386626</v>
      </c>
      <c r="AB72" s="19">
        <v>326041.86499999999</v>
      </c>
      <c r="AC72" s="19">
        <v>168530.14778497015</v>
      </c>
      <c r="AD72" s="19">
        <v>647452.73523122806</v>
      </c>
      <c r="AE72" s="19">
        <v>734068.77098142146</v>
      </c>
      <c r="AF72" s="19">
        <v>575240.57900000003</v>
      </c>
      <c r="AG72" s="19">
        <v>500928.55204370432</v>
      </c>
      <c r="AH72" s="19">
        <v>957430.61</v>
      </c>
      <c r="AI72" s="19">
        <f>'Ingreso de Datos 2021'!G18</f>
        <v>282990.641</v>
      </c>
      <c r="AJ72" s="24">
        <f>'Ingreso de Datos 2021'!H18</f>
        <v>660047.88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62</v>
      </c>
      <c r="AE73" s="18">
        <v>5</v>
      </c>
      <c r="AF73" s="18">
        <v>16</v>
      </c>
      <c r="AG73" s="18">
        <v>11</v>
      </c>
      <c r="AH73" s="18">
        <v>77</v>
      </c>
      <c r="AI73" s="18">
        <f>'Ingreso de Datos 2021'!G19</f>
        <v>0</v>
      </c>
      <c r="AJ73" s="23">
        <f>'Ingreso de Datos 2021'!H19</f>
        <v>1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76928.67</v>
      </c>
      <c r="AE74" s="19">
        <v>4694</v>
      </c>
      <c r="AF74" s="19">
        <v>10065.85</v>
      </c>
      <c r="AG74" s="19">
        <v>6034.55</v>
      </c>
      <c r="AH74" s="19">
        <v>57943.32</v>
      </c>
      <c r="AI74" s="19">
        <f>'Ingreso de Datos 2021'!G20</f>
        <v>0</v>
      </c>
      <c r="AJ74" s="24">
        <f>'Ingreso de Datos 2021'!H20</f>
        <v>3264.85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159</v>
      </c>
      <c r="E75" s="76">
        <v>152</v>
      </c>
      <c r="F75" s="76">
        <v>143</v>
      </c>
      <c r="G75" s="76">
        <v>129</v>
      </c>
      <c r="H75" s="76">
        <v>118</v>
      </c>
      <c r="I75" s="76">
        <v>75</v>
      </c>
      <c r="J75" s="76">
        <v>70</v>
      </c>
      <c r="K75" s="76">
        <v>71</v>
      </c>
      <c r="L75" s="76">
        <v>135</v>
      </c>
      <c r="M75" s="76">
        <v>88</v>
      </c>
      <c r="N75" s="76">
        <v>79</v>
      </c>
      <c r="O75" s="76">
        <v>156</v>
      </c>
      <c r="P75" s="76">
        <v>50</v>
      </c>
      <c r="Q75" s="76">
        <v>18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2021'!G21</f>
        <v>0</v>
      </c>
      <c r="AJ75" s="23">
        <f>'Ingreso de Datos 2021'!H21</f>
        <v>0</v>
      </c>
    </row>
    <row r="76" spans="1:36" ht="12.75" customHeight="1" x14ac:dyDescent="0.2">
      <c r="A76" s="158"/>
      <c r="B76" s="148"/>
      <c r="C76" s="11" t="s">
        <v>3</v>
      </c>
      <c r="D76" s="77">
        <v>20730</v>
      </c>
      <c r="E76" s="77">
        <v>18560</v>
      </c>
      <c r="F76" s="77">
        <v>17860</v>
      </c>
      <c r="G76" s="77">
        <v>14930</v>
      </c>
      <c r="H76" s="77">
        <v>13410</v>
      </c>
      <c r="I76" s="77">
        <v>8590</v>
      </c>
      <c r="J76" s="77">
        <v>7140</v>
      </c>
      <c r="K76" s="77">
        <v>7220</v>
      </c>
      <c r="L76" s="77">
        <v>15070</v>
      </c>
      <c r="M76" s="77">
        <v>9230</v>
      </c>
      <c r="N76" s="77">
        <v>8620</v>
      </c>
      <c r="O76" s="77">
        <v>17980</v>
      </c>
      <c r="P76" s="77">
        <v>4500</v>
      </c>
      <c r="Q76" s="77">
        <v>1620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2021'!G22</f>
        <v>0</v>
      </c>
      <c r="AJ76" s="24">
        <f>'Ingreso de Datos 2021'!H22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554</v>
      </c>
      <c r="E77" s="76">
        <v>340</v>
      </c>
      <c r="F77" s="76">
        <v>340</v>
      </c>
      <c r="G77" s="76">
        <v>392</v>
      </c>
      <c r="H77" s="76">
        <v>405</v>
      </c>
      <c r="I77" s="76">
        <v>300</v>
      </c>
      <c r="J77" s="76">
        <v>443</v>
      </c>
      <c r="K77" s="76">
        <v>690</v>
      </c>
      <c r="L77" s="76">
        <v>160</v>
      </c>
      <c r="M77" s="76">
        <v>266</v>
      </c>
      <c r="N77" s="76">
        <v>270</v>
      </c>
      <c r="O77" s="76">
        <v>601</v>
      </c>
      <c r="P77" s="76">
        <v>1174</v>
      </c>
      <c r="Q77" s="76">
        <v>88</v>
      </c>
      <c r="R77" s="76">
        <v>182</v>
      </c>
      <c r="S77" s="76">
        <v>164</v>
      </c>
      <c r="T77" s="76">
        <v>143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2021'!G23</f>
        <v>0</v>
      </c>
      <c r="AJ77" s="23">
        <f>'Ingreso de Datos 2021'!H23</f>
        <v>0</v>
      </c>
    </row>
    <row r="78" spans="1:36" ht="12.75" customHeight="1" x14ac:dyDescent="0.2">
      <c r="A78" s="158"/>
      <c r="B78" s="148"/>
      <c r="C78" s="11" t="s">
        <v>3</v>
      </c>
      <c r="D78" s="77">
        <v>44320</v>
      </c>
      <c r="E78" s="77">
        <v>27200</v>
      </c>
      <c r="F78" s="77">
        <v>27200</v>
      </c>
      <c r="G78" s="77">
        <v>31360</v>
      </c>
      <c r="H78" s="77">
        <v>36450</v>
      </c>
      <c r="I78" s="77">
        <v>27000</v>
      </c>
      <c r="J78" s="77">
        <v>39870</v>
      </c>
      <c r="K78" s="77">
        <v>62100</v>
      </c>
      <c r="L78" s="77">
        <v>14400</v>
      </c>
      <c r="M78" s="77">
        <v>23940</v>
      </c>
      <c r="N78" s="77">
        <v>24300</v>
      </c>
      <c r="O78" s="77">
        <v>54090</v>
      </c>
      <c r="P78" s="77">
        <v>105660</v>
      </c>
      <c r="Q78" s="77">
        <v>7920</v>
      </c>
      <c r="R78" s="77">
        <v>16380</v>
      </c>
      <c r="S78" s="77">
        <v>14760</v>
      </c>
      <c r="T78" s="77">
        <v>12870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2021'!G24</f>
        <v>0</v>
      </c>
      <c r="AJ78" s="24">
        <f>'Ingreso de Datos 2021'!H24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6</v>
      </c>
      <c r="O79" s="76">
        <v>5</v>
      </c>
      <c r="P79" s="76">
        <v>25</v>
      </c>
      <c r="Q79" s="76">
        <v>65</v>
      </c>
      <c r="R79" s="76">
        <v>8</v>
      </c>
      <c r="S79" s="76">
        <v>34</v>
      </c>
      <c r="T79" s="76">
        <v>32</v>
      </c>
      <c r="U79" s="76">
        <v>22</v>
      </c>
      <c r="V79" s="76">
        <v>35</v>
      </c>
      <c r="W79" s="76">
        <v>14</v>
      </c>
      <c r="X79" s="18">
        <v>0</v>
      </c>
      <c r="Y79" s="18">
        <v>9</v>
      </c>
      <c r="Z79" s="18">
        <v>0</v>
      </c>
      <c r="AA79" s="18">
        <v>7</v>
      </c>
      <c r="AB79" s="18">
        <v>1</v>
      </c>
      <c r="AC79" s="18">
        <v>0</v>
      </c>
      <c r="AD79" s="18">
        <v>1</v>
      </c>
      <c r="AE79" s="18">
        <v>4</v>
      </c>
      <c r="AF79" s="18">
        <v>7</v>
      </c>
      <c r="AG79" s="18">
        <v>7</v>
      </c>
      <c r="AH79" s="18">
        <v>4</v>
      </c>
      <c r="AI79" s="18">
        <f>'Ingreso de Datos 2021'!G25</f>
        <v>0</v>
      </c>
      <c r="AJ79" s="23">
        <f>'Ingreso de Datos 2021'!H25</f>
        <v>107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660</v>
      </c>
      <c r="O80" s="77">
        <v>590</v>
      </c>
      <c r="P80" s="77">
        <v>2730</v>
      </c>
      <c r="Q80" s="77">
        <v>6770</v>
      </c>
      <c r="R80" s="77">
        <v>720</v>
      </c>
      <c r="S80" s="77">
        <v>5760</v>
      </c>
      <c r="T80" s="77">
        <v>3460</v>
      </c>
      <c r="U80" s="77">
        <v>2120</v>
      </c>
      <c r="V80" s="77">
        <v>4339.99</v>
      </c>
      <c r="W80" s="77">
        <v>1768.36</v>
      </c>
      <c r="X80" s="19">
        <v>0</v>
      </c>
      <c r="Y80" s="19">
        <v>1696</v>
      </c>
      <c r="Z80" s="19">
        <v>0</v>
      </c>
      <c r="AA80" s="19">
        <v>1286.75</v>
      </c>
      <c r="AB80" s="19">
        <v>300</v>
      </c>
      <c r="AC80" s="19">
        <v>0</v>
      </c>
      <c r="AD80" s="19">
        <v>300</v>
      </c>
      <c r="AE80" s="19">
        <v>1584</v>
      </c>
      <c r="AF80" s="19">
        <v>2745</v>
      </c>
      <c r="AG80" s="19">
        <v>2332</v>
      </c>
      <c r="AH80" s="19">
        <v>1471</v>
      </c>
      <c r="AI80" s="19">
        <f>'Ingreso de Datos 2021'!G26</f>
        <v>0</v>
      </c>
      <c r="AJ80" s="24">
        <f>'Ingreso de Datos 2021'!H26</f>
        <v>35153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502</v>
      </c>
      <c r="S81" s="76">
        <v>702</v>
      </c>
      <c r="T81" s="76">
        <v>876</v>
      </c>
      <c r="U81" s="76">
        <v>1123</v>
      </c>
      <c r="V81" s="76">
        <v>612</v>
      </c>
      <c r="W81" s="76">
        <v>673</v>
      </c>
      <c r="X81" s="18">
        <v>550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2021'!G27</f>
        <v>0</v>
      </c>
      <c r="AJ81" s="23">
        <f>'Ingreso de Datos 2021'!H27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58890</v>
      </c>
      <c r="S82" s="77">
        <v>77373</v>
      </c>
      <c r="T82" s="77">
        <v>94388</v>
      </c>
      <c r="U82" s="77">
        <v>155312</v>
      </c>
      <c r="V82" s="77">
        <v>92100</v>
      </c>
      <c r="W82" s="77">
        <v>117875</v>
      </c>
      <c r="X82" s="19">
        <v>96250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2021'!G28</f>
        <v>0</v>
      </c>
      <c r="AJ82" s="24">
        <f>'Ingreso de Datos 2021'!H28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1105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2021'!G29</f>
        <v>0</v>
      </c>
      <c r="AJ83" s="23">
        <f>'Ingreso de Datos 2021'!H29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419900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2021'!G30</f>
        <v>0</v>
      </c>
      <c r="AJ84" s="24">
        <f>'Ingreso de Datos 2021'!H30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598</v>
      </c>
      <c r="Z85" s="18">
        <v>778</v>
      </c>
      <c r="AA85" s="18">
        <v>541</v>
      </c>
      <c r="AB85" s="18">
        <v>418</v>
      </c>
      <c r="AC85" s="18">
        <v>266</v>
      </c>
      <c r="AD85" s="18">
        <v>176</v>
      </c>
      <c r="AE85" s="18">
        <v>218</v>
      </c>
      <c r="AF85" s="18">
        <v>257</v>
      </c>
      <c r="AG85" s="18">
        <v>230</v>
      </c>
      <c r="AH85" s="18">
        <v>317</v>
      </c>
      <c r="AI85" s="18">
        <f>'Ingreso de Datos 2021'!G31</f>
        <v>1</v>
      </c>
      <c r="AJ85" s="23">
        <f>'Ingreso de Datos 2021'!H31</f>
        <v>7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168130</v>
      </c>
      <c r="Z86" s="19">
        <v>210280</v>
      </c>
      <c r="AA86" s="19">
        <v>182490</v>
      </c>
      <c r="AB86" s="19">
        <v>136220</v>
      </c>
      <c r="AC86" s="19">
        <v>95860</v>
      </c>
      <c r="AD86" s="19">
        <v>72650</v>
      </c>
      <c r="AE86" s="19">
        <v>91000</v>
      </c>
      <c r="AF86" s="19">
        <v>116090</v>
      </c>
      <c r="AG86" s="19">
        <v>107855</v>
      </c>
      <c r="AH86" s="19">
        <v>132600</v>
      </c>
      <c r="AI86" s="19">
        <f>'Ingreso de Datos 2021'!G32</f>
        <v>700</v>
      </c>
      <c r="AJ86" s="24">
        <f>'Ingreso de Datos 2021'!H32</f>
        <v>4200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1948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2021'!G33</f>
        <v>0</v>
      </c>
      <c r="AJ87" s="23">
        <f>'Ingreso de Datos 2021'!H33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810368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2021'!G34</f>
        <v>0</v>
      </c>
      <c r="AJ88" s="24">
        <f>'Ingreso de Datos 2021'!H34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811</v>
      </c>
      <c r="AE89" s="18">
        <v>350</v>
      </c>
      <c r="AF89" s="18">
        <v>302</v>
      </c>
      <c r="AG89" s="18">
        <v>944</v>
      </c>
      <c r="AH89" s="18">
        <v>2065</v>
      </c>
      <c r="AI89" s="18">
        <f>'Ingreso de Datos 2021'!G35</f>
        <v>0</v>
      </c>
      <c r="AJ89" s="23">
        <f>'Ingreso de Datos 2021'!H35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377115</v>
      </c>
      <c r="AE90" s="19">
        <v>163100</v>
      </c>
      <c r="AF90" s="19">
        <v>140732</v>
      </c>
      <c r="AG90" s="19">
        <v>439904</v>
      </c>
      <c r="AH90" s="19">
        <v>962290</v>
      </c>
      <c r="AI90" s="19">
        <f>'Ingreso de Datos 2021'!G36</f>
        <v>0</v>
      </c>
      <c r="AJ90" s="24">
        <f>'Ingreso de Datos 2021'!H36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104</v>
      </c>
      <c r="T91" s="76">
        <v>57</v>
      </c>
      <c r="U91" s="76">
        <v>620</v>
      </c>
      <c r="V91" s="76">
        <v>860</v>
      </c>
      <c r="W91" s="76">
        <v>280</v>
      </c>
      <c r="X91" s="18">
        <v>240</v>
      </c>
      <c r="Y91" s="18">
        <v>455</v>
      </c>
      <c r="Z91" s="18">
        <v>422</v>
      </c>
      <c r="AA91" s="18">
        <v>440</v>
      </c>
      <c r="AB91" s="18">
        <v>547</v>
      </c>
      <c r="AC91" s="18">
        <v>608</v>
      </c>
      <c r="AD91" s="18">
        <v>557</v>
      </c>
      <c r="AE91" s="18">
        <v>713</v>
      </c>
      <c r="AF91" s="18">
        <v>959</v>
      </c>
      <c r="AG91" s="18">
        <v>635</v>
      </c>
      <c r="AH91" s="18">
        <v>295</v>
      </c>
      <c r="AI91" s="18">
        <f>'Ingreso de Datos 2021'!G37</f>
        <v>15</v>
      </c>
      <c r="AJ91" s="23">
        <f>'Ingreso de Datos 2021'!H37</f>
        <v>79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3066</v>
      </c>
      <c r="T92" s="77">
        <v>1404</v>
      </c>
      <c r="U92" s="77">
        <v>57134</v>
      </c>
      <c r="V92" s="77">
        <v>80251</v>
      </c>
      <c r="W92" s="77">
        <v>27540.5</v>
      </c>
      <c r="X92" s="19">
        <v>23978</v>
      </c>
      <c r="Y92" s="19">
        <v>37505</v>
      </c>
      <c r="Z92" s="19">
        <v>35168.410000000003</v>
      </c>
      <c r="AA92" s="19">
        <v>29686.180000000004</v>
      </c>
      <c r="AB92" s="19">
        <v>35345.599999999999</v>
      </c>
      <c r="AC92" s="19">
        <v>33748.199999999997</v>
      </c>
      <c r="AD92" s="19">
        <v>32677.86</v>
      </c>
      <c r="AE92" s="19">
        <v>43568.5</v>
      </c>
      <c r="AF92" s="19">
        <v>86710.399999999994</v>
      </c>
      <c r="AG92" s="19">
        <v>40755.79</v>
      </c>
      <c r="AH92" s="19">
        <v>14223</v>
      </c>
      <c r="AI92" s="19">
        <f>'Ingreso de Datos 2021'!G38</f>
        <v>630</v>
      </c>
      <c r="AJ92" s="24">
        <f>'Ingreso de Datos 2021'!H38</f>
        <v>3434.6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2021'!G39</f>
        <v>0</v>
      </c>
      <c r="AJ93" s="23">
        <f>'Ingreso de Datos 2021'!H39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2021'!G40</f>
        <v>0</v>
      </c>
      <c r="AJ94" s="24">
        <f>'Ingreso de Datos 2021'!H40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2021'!G41</f>
        <v>0</v>
      </c>
      <c r="AJ95" s="23">
        <f>'Ingreso de Datos 2021'!H41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2021'!G42</f>
        <v>0</v>
      </c>
      <c r="AJ96" s="24">
        <f>'Ingreso de Datos 2021'!H42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2021'!G45</f>
        <v>0</v>
      </c>
      <c r="AJ97" s="23">
        <f>'Ingreso de Datos 2021'!H45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2021'!G46</f>
        <v>0</v>
      </c>
      <c r="AJ98" s="24">
        <f>'Ingreso de Datos 2021'!H46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62</v>
      </c>
      <c r="AH99" s="76">
        <v>260</v>
      </c>
      <c r="AI99" s="18">
        <f>'Ingreso de Datos 2021'!G47</f>
        <v>176</v>
      </c>
      <c r="AJ99" s="23">
        <f>'Ingreso de Datos 2021'!H47</f>
        <v>21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8163</v>
      </c>
      <c r="AH100" s="77">
        <v>75849.149999999994</v>
      </c>
      <c r="AI100" s="19">
        <f>'Ingreso de Datos 2021'!G48</f>
        <v>21498.799999999999</v>
      </c>
      <c r="AJ100" s="24">
        <f>'Ingreso de Datos 2021'!H48</f>
        <v>16284.5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51</v>
      </c>
      <c r="AC101" s="18">
        <v>35</v>
      </c>
      <c r="AD101" s="18">
        <v>126</v>
      </c>
      <c r="AE101" s="23">
        <v>150</v>
      </c>
      <c r="AF101" s="23">
        <v>142</v>
      </c>
      <c r="AG101" s="23">
        <v>200</v>
      </c>
      <c r="AH101" s="23">
        <v>737</v>
      </c>
      <c r="AI101" s="23">
        <f>'Ingreso de Datos 2021'!G49</f>
        <v>325</v>
      </c>
      <c r="AJ101" s="23">
        <f>'Ingreso de Datos 2021'!H49</f>
        <v>951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8568</v>
      </c>
      <c r="AC102" s="19">
        <v>5880</v>
      </c>
      <c r="AD102" s="19">
        <v>21338.25</v>
      </c>
      <c r="AE102" s="24">
        <v>26042.2</v>
      </c>
      <c r="AF102" s="24">
        <v>25252.92</v>
      </c>
      <c r="AG102" s="24">
        <v>34531</v>
      </c>
      <c r="AH102" s="24">
        <v>54969.120000000003</v>
      </c>
      <c r="AI102" s="24">
        <f>'Ingreso de Datos 2021'!G50</f>
        <v>15641.696170000809</v>
      </c>
      <c r="AJ102" s="24">
        <f>'Ingreso de Datos 2021'!H50</f>
        <v>27040.480271128934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0</v>
      </c>
      <c r="AA111" s="62">
        <f t="shared" si="88"/>
        <v>0</v>
      </c>
      <c r="AB111" s="62">
        <f t="shared" si="88"/>
        <v>0</v>
      </c>
      <c r="AC111" s="62">
        <f t="shared" si="88"/>
        <v>7357</v>
      </c>
      <c r="AD111" s="62">
        <f t="shared" si="88"/>
        <v>849</v>
      </c>
      <c r="AE111" s="62">
        <f t="shared" si="88"/>
        <v>495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8701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0</v>
      </c>
      <c r="AA112" s="63">
        <f t="shared" si="90"/>
        <v>0</v>
      </c>
      <c r="AB112" s="63">
        <f t="shared" si="90"/>
        <v>0</v>
      </c>
      <c r="AC112" s="63">
        <f t="shared" si="90"/>
        <v>2425845.8899999997</v>
      </c>
      <c r="AD112" s="63">
        <f t="shared" si="90"/>
        <v>500701.24</v>
      </c>
      <c r="AE112" s="63">
        <f t="shared" si="90"/>
        <v>61834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2988381.13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2021'!G65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2021'!G66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2021'!G67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2021'!G68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2021'!G69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2021'!G70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2021'!G71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2021'!G72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756</v>
      </c>
      <c r="AD122" s="18">
        <v>219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2021'!G73</f>
        <v>0</v>
      </c>
      <c r="AJ122" s="23">
        <f t="shared" si="92"/>
        <v>975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1048349.3999999999</v>
      </c>
      <c r="AD123" s="19">
        <v>261153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2021'!G74</f>
        <v>0</v>
      </c>
      <c r="AJ123" s="24">
        <f t="shared" si="92"/>
        <v>1309502.3999999999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2021'!G75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2021'!G76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2021'!G77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2021'!G78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2021'!G79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2021'!G80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2021'!G81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2021'!G82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2021'!G83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2021'!G84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2021'!G85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2021'!G86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514</v>
      </c>
      <c r="AD136" s="18">
        <v>151</v>
      </c>
      <c r="AE136" s="18">
        <v>11</v>
      </c>
      <c r="AF136" s="18">
        <v>0</v>
      </c>
      <c r="AG136" s="18">
        <v>0</v>
      </c>
      <c r="AH136" s="18">
        <v>0</v>
      </c>
      <c r="AI136" s="18">
        <f>'Ingreso de Datos 2021'!G87</f>
        <v>0</v>
      </c>
      <c r="AJ136" s="23">
        <f t="shared" si="92"/>
        <v>676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514000</v>
      </c>
      <c r="AD137" s="19">
        <v>133800</v>
      </c>
      <c r="AE137" s="19">
        <v>11000</v>
      </c>
      <c r="AF137" s="19">
        <v>0</v>
      </c>
      <c r="AG137" s="19">
        <v>0</v>
      </c>
      <c r="AH137" s="19">
        <v>0</v>
      </c>
      <c r="AI137" s="19">
        <f>'Ingreso de Datos 2021'!G88</f>
        <v>0</v>
      </c>
      <c r="AJ137" s="24">
        <f t="shared" si="92"/>
        <v>658800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2021'!G89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2021'!G90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2021'!G91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2021'!G92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6087</v>
      </c>
      <c r="AD142" s="18">
        <v>479</v>
      </c>
      <c r="AE142" s="18">
        <v>484</v>
      </c>
      <c r="AF142" s="18">
        <v>0</v>
      </c>
      <c r="AG142" s="18">
        <v>0</v>
      </c>
      <c r="AH142" s="18">
        <v>0</v>
      </c>
      <c r="AI142" s="18">
        <f>'Ingreso de Datos 2021'!G93</f>
        <v>0</v>
      </c>
      <c r="AJ142" s="23">
        <f t="shared" si="92"/>
        <v>7050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863496.49</v>
      </c>
      <c r="AD143" s="19">
        <v>105748.24</v>
      </c>
      <c r="AE143" s="19">
        <v>50834</v>
      </c>
      <c r="AF143" s="19">
        <v>0</v>
      </c>
      <c r="AG143" s="19">
        <v>0</v>
      </c>
      <c r="AH143" s="19">
        <v>0</v>
      </c>
      <c r="AI143" s="19">
        <f>'Ingreso de Datos 2021'!G94</f>
        <v>0</v>
      </c>
      <c r="AJ143" s="24">
        <f t="shared" si="92"/>
        <v>1020078.73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2021'!G95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2021'!G96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2021'!G97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2021'!G98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2021'!G105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2021'!G106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2021'!G99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2021'!G100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2021'!G105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2021'!G106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2210</v>
      </c>
      <c r="E9" s="62">
        <f t="shared" ref="E9:AI10" si="0">E12+E14+E16+E18+E20+E22+E24+E26+E28+E30+E32+E34+E36+E38+E40+E42+E44+E46+E48+E50</f>
        <v>2467</v>
      </c>
      <c r="F9" s="62">
        <f t="shared" si="0"/>
        <v>3638</v>
      </c>
      <c r="G9" s="62">
        <f t="shared" si="0"/>
        <v>3915</v>
      </c>
      <c r="H9" s="62">
        <f t="shared" si="0"/>
        <v>3177</v>
      </c>
      <c r="I9" s="62">
        <f t="shared" si="0"/>
        <v>3586</v>
      </c>
      <c r="J9" s="62">
        <f t="shared" si="0"/>
        <v>4447</v>
      </c>
      <c r="K9" s="62">
        <f t="shared" si="0"/>
        <v>4543</v>
      </c>
      <c r="L9" s="62">
        <f t="shared" si="0"/>
        <v>6043</v>
      </c>
      <c r="M9" s="62">
        <f t="shared" si="0"/>
        <v>7000</v>
      </c>
      <c r="N9" s="62">
        <f t="shared" si="0"/>
        <v>6367</v>
      </c>
      <c r="O9" s="62">
        <f t="shared" si="0"/>
        <v>4998</v>
      </c>
      <c r="P9" s="62">
        <f t="shared" si="0"/>
        <v>5480</v>
      </c>
      <c r="Q9" s="62">
        <f t="shared" si="0"/>
        <v>5952</v>
      </c>
      <c r="R9" s="62">
        <f t="shared" si="0"/>
        <v>5661</v>
      </c>
      <c r="S9" s="62">
        <f t="shared" si="0"/>
        <v>7981</v>
      </c>
      <c r="T9" s="62">
        <f t="shared" si="0"/>
        <v>3632</v>
      </c>
      <c r="U9" s="62">
        <f t="shared" si="0"/>
        <v>8510</v>
      </c>
      <c r="V9" s="62">
        <f t="shared" si="0"/>
        <v>5809</v>
      </c>
      <c r="W9" s="62">
        <f t="shared" si="0"/>
        <v>8976</v>
      </c>
      <c r="X9" s="62">
        <f t="shared" si="0"/>
        <v>4974</v>
      </c>
      <c r="Y9" s="62">
        <f t="shared" si="0"/>
        <v>5097</v>
      </c>
      <c r="Z9" s="62">
        <f t="shared" si="0"/>
        <v>5985</v>
      </c>
      <c r="AA9" s="62">
        <f t="shared" si="0"/>
        <v>8081</v>
      </c>
      <c r="AB9" s="62">
        <f t="shared" si="0"/>
        <v>6779</v>
      </c>
      <c r="AC9" s="62">
        <f t="shared" si="0"/>
        <v>9764</v>
      </c>
      <c r="AD9" s="62">
        <f t="shared" si="0"/>
        <v>14829</v>
      </c>
      <c r="AE9" s="62">
        <f t="shared" si="0"/>
        <v>8650</v>
      </c>
      <c r="AF9" s="62">
        <f t="shared" si="0"/>
        <v>5716</v>
      </c>
      <c r="AG9" s="62">
        <f t="shared" ref="AG9:AH9" si="1">AG12+AG14+AG16+AG18+AG20+AG22+AG24+AG26+AG28+AG30+AG32+AG34+AG36+AG38+AG40+AG42+AG44+AG46+AG48+AG50</f>
        <v>7706</v>
      </c>
      <c r="AH9" s="62">
        <f t="shared" si="1"/>
        <v>10962</v>
      </c>
      <c r="AI9" s="62">
        <f t="shared" si="0"/>
        <v>1624</v>
      </c>
      <c r="AJ9" s="41">
        <f>SUM(D9:AI9)</f>
        <v>194559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248700</v>
      </c>
      <c r="E10" s="63">
        <f t="shared" si="0"/>
        <v>276670</v>
      </c>
      <c r="F10" s="63">
        <f t="shared" si="0"/>
        <v>389000</v>
      </c>
      <c r="G10" s="63">
        <f t="shared" si="0"/>
        <v>426530</v>
      </c>
      <c r="H10" s="63">
        <f t="shared" si="0"/>
        <v>353184</v>
      </c>
      <c r="I10" s="63">
        <f t="shared" si="0"/>
        <v>388531</v>
      </c>
      <c r="J10" s="63">
        <f t="shared" si="0"/>
        <v>507056</v>
      </c>
      <c r="K10" s="63">
        <f t="shared" si="0"/>
        <v>568084</v>
      </c>
      <c r="L10" s="63">
        <f t="shared" si="0"/>
        <v>797867</v>
      </c>
      <c r="M10" s="63">
        <f t="shared" si="0"/>
        <v>941204</v>
      </c>
      <c r="N10" s="63">
        <f t="shared" si="0"/>
        <v>843929</v>
      </c>
      <c r="O10" s="63">
        <f t="shared" si="0"/>
        <v>631418</v>
      </c>
      <c r="P10" s="63">
        <f t="shared" si="0"/>
        <v>738680</v>
      </c>
      <c r="Q10" s="63">
        <f t="shared" si="0"/>
        <v>927862</v>
      </c>
      <c r="R10" s="63">
        <f t="shared" si="0"/>
        <v>1008833</v>
      </c>
      <c r="S10" s="63">
        <f t="shared" si="0"/>
        <v>1042983</v>
      </c>
      <c r="T10" s="63">
        <f t="shared" si="0"/>
        <v>602036</v>
      </c>
      <c r="U10" s="63">
        <f t="shared" si="0"/>
        <v>1370939</v>
      </c>
      <c r="V10" s="63">
        <f t="shared" si="0"/>
        <v>1234149.48</v>
      </c>
      <c r="W10" s="63">
        <f t="shared" si="0"/>
        <v>2150047.19</v>
      </c>
      <c r="X10" s="63">
        <f t="shared" si="0"/>
        <v>1118632</v>
      </c>
      <c r="Y10" s="63">
        <f t="shared" si="0"/>
        <v>1156512.26</v>
      </c>
      <c r="Z10" s="63">
        <f t="shared" si="0"/>
        <v>1555221.85</v>
      </c>
      <c r="AA10" s="63">
        <f t="shared" si="0"/>
        <v>2101020.4</v>
      </c>
      <c r="AB10" s="63">
        <f t="shared" si="0"/>
        <v>1492148.4195144654</v>
      </c>
      <c r="AC10" s="63">
        <f t="shared" si="0"/>
        <v>2600938.5008875164</v>
      </c>
      <c r="AD10" s="63">
        <f t="shared" si="0"/>
        <v>5306217.5394172044</v>
      </c>
      <c r="AE10" s="63">
        <f t="shared" si="0"/>
        <v>3600586.735503105</v>
      </c>
      <c r="AF10" s="63">
        <f t="shared" si="0"/>
        <v>2106451.1066666665</v>
      </c>
      <c r="AG10" s="63">
        <f t="shared" ref="AG10:AH10" si="2">AG13+AG15+AG17+AG19+AG21+AG23+AG25+AG27+AG29+AG31+AG33+AG35+AG37+AG39+AG41+AG43+AG45+AG47+AG49+AG51</f>
        <v>2590010.4717380614</v>
      </c>
      <c r="AH10" s="63">
        <f t="shared" si="2"/>
        <v>3731399.6199768009</v>
      </c>
      <c r="AI10" s="63">
        <f t="shared" si="0"/>
        <v>749425.3102711289</v>
      </c>
      <c r="AJ10" s="43">
        <f>SUM(D10:AI10)</f>
        <v>43556266.883974954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709</v>
      </c>
      <c r="E12" s="71">
        <f t="shared" si="3"/>
        <v>707</v>
      </c>
      <c r="F12" s="71">
        <f t="shared" si="3"/>
        <v>683</v>
      </c>
      <c r="G12" s="71">
        <f t="shared" si="3"/>
        <v>718</v>
      </c>
      <c r="H12" s="71">
        <f t="shared" si="3"/>
        <v>710</v>
      </c>
      <c r="I12" s="71">
        <f t="shared" si="3"/>
        <v>728</v>
      </c>
      <c r="J12" s="71">
        <f t="shared" si="3"/>
        <v>449</v>
      </c>
      <c r="K12" s="71">
        <f t="shared" si="3"/>
        <v>788</v>
      </c>
      <c r="L12" s="71">
        <f t="shared" si="3"/>
        <v>931</v>
      </c>
      <c r="M12" s="71">
        <f t="shared" si="3"/>
        <v>1859</v>
      </c>
      <c r="N12" s="71">
        <f t="shared" si="3"/>
        <v>1518</v>
      </c>
      <c r="O12" s="71">
        <f t="shared" si="3"/>
        <v>892</v>
      </c>
      <c r="P12" s="71">
        <f t="shared" si="3"/>
        <v>687</v>
      </c>
      <c r="Q12" s="71">
        <f t="shared" si="3"/>
        <v>1333</v>
      </c>
      <c r="R12" s="71">
        <f t="shared" si="3"/>
        <v>1560</v>
      </c>
      <c r="S12" s="71">
        <f t="shared" si="3"/>
        <v>1267</v>
      </c>
      <c r="T12" s="71">
        <f t="shared" si="3"/>
        <v>957</v>
      </c>
      <c r="U12" s="71">
        <f t="shared" si="3"/>
        <v>71</v>
      </c>
      <c r="V12" s="71">
        <f t="shared" si="3"/>
        <v>17</v>
      </c>
      <c r="W12" s="71">
        <f t="shared" si="3"/>
        <v>284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16868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77990</v>
      </c>
      <c r="E13" s="72">
        <f t="shared" si="6"/>
        <v>77770</v>
      </c>
      <c r="F13" s="72">
        <f t="shared" si="6"/>
        <v>75130</v>
      </c>
      <c r="G13" s="72">
        <f t="shared" si="6"/>
        <v>79020</v>
      </c>
      <c r="H13" s="72">
        <f t="shared" si="6"/>
        <v>80140</v>
      </c>
      <c r="I13" s="72">
        <f t="shared" si="6"/>
        <v>94960</v>
      </c>
      <c r="J13" s="72">
        <f t="shared" si="6"/>
        <v>72220</v>
      </c>
      <c r="K13" s="72">
        <f t="shared" si="6"/>
        <v>124090</v>
      </c>
      <c r="L13" s="72">
        <f t="shared" si="6"/>
        <v>167580</v>
      </c>
      <c r="M13" s="72">
        <f t="shared" si="6"/>
        <v>322780</v>
      </c>
      <c r="N13" s="72">
        <f t="shared" si="6"/>
        <v>257540</v>
      </c>
      <c r="O13" s="72">
        <f t="shared" si="6"/>
        <v>147050</v>
      </c>
      <c r="P13" s="72">
        <f t="shared" si="6"/>
        <v>107340</v>
      </c>
      <c r="Q13" s="72">
        <f t="shared" si="6"/>
        <v>230520</v>
      </c>
      <c r="R13" s="72">
        <f t="shared" si="6"/>
        <v>285749</v>
      </c>
      <c r="S13" s="72">
        <f t="shared" si="6"/>
        <v>228838</v>
      </c>
      <c r="T13" s="72">
        <f t="shared" si="6"/>
        <v>155183</v>
      </c>
      <c r="U13" s="72">
        <f t="shared" si="6"/>
        <v>16901</v>
      </c>
      <c r="V13" s="72">
        <f t="shared" si="6"/>
        <v>6653.19</v>
      </c>
      <c r="W13" s="72">
        <f t="shared" si="6"/>
        <v>114010.7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2721464.89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1190</v>
      </c>
      <c r="G14" s="71">
        <f t="shared" si="8"/>
        <v>1128</v>
      </c>
      <c r="H14" s="71">
        <f t="shared" si="8"/>
        <v>531</v>
      </c>
      <c r="I14" s="71">
        <f t="shared" si="8"/>
        <v>930</v>
      </c>
      <c r="J14" s="71">
        <f t="shared" si="8"/>
        <v>978</v>
      </c>
      <c r="K14" s="71">
        <f t="shared" si="8"/>
        <v>1057</v>
      </c>
      <c r="L14" s="71">
        <f t="shared" si="8"/>
        <v>2207</v>
      </c>
      <c r="M14" s="71">
        <f t="shared" si="8"/>
        <v>2269</v>
      </c>
      <c r="N14" s="71">
        <f t="shared" si="8"/>
        <v>2481</v>
      </c>
      <c r="O14" s="71">
        <f t="shared" si="8"/>
        <v>1455</v>
      </c>
      <c r="P14" s="71">
        <f t="shared" si="8"/>
        <v>1694</v>
      </c>
      <c r="Q14" s="71">
        <f t="shared" si="8"/>
        <v>1549</v>
      </c>
      <c r="R14" s="71">
        <f t="shared" si="8"/>
        <v>968</v>
      </c>
      <c r="S14" s="71">
        <f t="shared" si="8"/>
        <v>0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18437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119000</v>
      </c>
      <c r="G15" s="72">
        <f t="shared" si="10"/>
        <v>124080</v>
      </c>
      <c r="H15" s="72">
        <f t="shared" si="10"/>
        <v>64854</v>
      </c>
      <c r="I15" s="72">
        <f t="shared" si="10"/>
        <v>83641</v>
      </c>
      <c r="J15" s="72">
        <f t="shared" si="10"/>
        <v>121416</v>
      </c>
      <c r="K15" s="72">
        <f t="shared" si="10"/>
        <v>134644</v>
      </c>
      <c r="L15" s="72">
        <f t="shared" si="10"/>
        <v>295747</v>
      </c>
      <c r="M15" s="72">
        <f t="shared" si="10"/>
        <v>296314</v>
      </c>
      <c r="N15" s="72">
        <f t="shared" si="10"/>
        <v>328889</v>
      </c>
      <c r="O15" s="72">
        <f t="shared" si="10"/>
        <v>194968</v>
      </c>
      <c r="P15" s="72">
        <f t="shared" si="10"/>
        <v>232661</v>
      </c>
      <c r="Q15" s="72">
        <f t="shared" si="10"/>
        <v>217872</v>
      </c>
      <c r="R15" s="72">
        <f t="shared" si="10"/>
        <v>139002</v>
      </c>
      <c r="S15" s="72">
        <f t="shared" si="10"/>
        <v>0</v>
      </c>
      <c r="T15" s="72">
        <f t="shared" si="10"/>
        <v>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2353088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113</v>
      </c>
      <c r="J16" s="71">
        <f t="shared" si="12"/>
        <v>500</v>
      </c>
      <c r="K16" s="71">
        <f t="shared" si="12"/>
        <v>900</v>
      </c>
      <c r="L16" s="71">
        <f t="shared" si="12"/>
        <v>1000</v>
      </c>
      <c r="M16" s="71">
        <f t="shared" si="12"/>
        <v>979</v>
      </c>
      <c r="N16" s="71">
        <f t="shared" si="12"/>
        <v>647</v>
      </c>
      <c r="O16" s="71">
        <f t="shared" si="12"/>
        <v>734</v>
      </c>
      <c r="P16" s="71">
        <f t="shared" si="12"/>
        <v>1325</v>
      </c>
      <c r="Q16" s="71">
        <f t="shared" si="12"/>
        <v>1404</v>
      </c>
      <c r="R16" s="71">
        <f t="shared" si="12"/>
        <v>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7602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15820</v>
      </c>
      <c r="J17" s="72">
        <f t="shared" si="14"/>
        <v>70000</v>
      </c>
      <c r="K17" s="72">
        <f t="shared" si="14"/>
        <v>126000</v>
      </c>
      <c r="L17" s="72">
        <f t="shared" si="14"/>
        <v>140000</v>
      </c>
      <c r="M17" s="72">
        <f t="shared" si="14"/>
        <v>137060</v>
      </c>
      <c r="N17" s="72">
        <f t="shared" si="14"/>
        <v>90580</v>
      </c>
      <c r="O17" s="72">
        <f t="shared" si="14"/>
        <v>102760</v>
      </c>
      <c r="P17" s="72">
        <f t="shared" si="14"/>
        <v>159000</v>
      </c>
      <c r="Q17" s="72">
        <f t="shared" si="14"/>
        <v>178640</v>
      </c>
      <c r="R17" s="72">
        <f t="shared" si="14"/>
        <v>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1019860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431</v>
      </c>
      <c r="Q18" s="71">
        <f t="shared" si="16"/>
        <v>790</v>
      </c>
      <c r="R18" s="71">
        <f t="shared" si="16"/>
        <v>1448</v>
      </c>
      <c r="S18" s="71">
        <f t="shared" si="16"/>
        <v>1732</v>
      </c>
      <c r="T18" s="71">
        <f t="shared" si="16"/>
        <v>762</v>
      </c>
      <c r="U18" s="71">
        <f t="shared" si="16"/>
        <v>1929</v>
      </c>
      <c r="V18" s="71">
        <f t="shared" si="16"/>
        <v>2228</v>
      </c>
      <c r="W18" s="71">
        <f t="shared" si="16"/>
        <v>1953</v>
      </c>
      <c r="X18" s="18">
        <f t="shared" si="16"/>
        <v>1894</v>
      </c>
      <c r="Y18" s="18">
        <f t="shared" si="16"/>
        <v>967</v>
      </c>
      <c r="Z18" s="18">
        <f t="shared" si="16"/>
        <v>5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14139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115679</v>
      </c>
      <c r="Q19" s="72">
        <f t="shared" si="18"/>
        <v>221200</v>
      </c>
      <c r="R19" s="72">
        <f t="shared" si="18"/>
        <v>405330</v>
      </c>
      <c r="S19" s="72">
        <f t="shared" si="18"/>
        <v>499456</v>
      </c>
      <c r="T19" s="72">
        <f t="shared" si="18"/>
        <v>244936</v>
      </c>
      <c r="U19" s="72">
        <f t="shared" si="18"/>
        <v>727123</v>
      </c>
      <c r="V19" s="72">
        <f t="shared" si="18"/>
        <v>866502</v>
      </c>
      <c r="W19" s="72">
        <f t="shared" si="18"/>
        <v>771075</v>
      </c>
      <c r="X19" s="19">
        <f t="shared" si="18"/>
        <v>803202</v>
      </c>
      <c r="Y19" s="19">
        <f t="shared" si="18"/>
        <v>456032.3</v>
      </c>
      <c r="Z19" s="19">
        <f t="shared" si="18"/>
        <v>3076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5113611.3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1332</v>
      </c>
      <c r="AA20" s="18">
        <f t="shared" si="20"/>
        <v>1709</v>
      </c>
      <c r="AB20" s="18">
        <f t="shared" si="20"/>
        <v>768</v>
      </c>
      <c r="AC20" s="18">
        <f t="shared" si="20"/>
        <v>1109</v>
      </c>
      <c r="AD20" s="18">
        <f t="shared" si="20"/>
        <v>1329</v>
      </c>
      <c r="AE20" s="18">
        <f t="shared" si="20"/>
        <v>1076</v>
      </c>
      <c r="AF20" s="18">
        <f t="shared" si="20"/>
        <v>514</v>
      </c>
      <c r="AG20" s="18">
        <f t="shared" ref="AG20:AH20" si="21">AG71+AG122</f>
        <v>431</v>
      </c>
      <c r="AH20" s="18">
        <f t="shared" si="21"/>
        <v>618</v>
      </c>
      <c r="AI20" s="18">
        <f t="shared" si="20"/>
        <v>458</v>
      </c>
      <c r="AJ20" s="23">
        <f t="shared" si="5"/>
        <v>9344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638183.06000000006</v>
      </c>
      <c r="AA21" s="19">
        <f t="shared" si="22"/>
        <v>913473</v>
      </c>
      <c r="AB21" s="19">
        <f t="shared" si="22"/>
        <v>520538.8795144654</v>
      </c>
      <c r="AC21" s="19">
        <f t="shared" si="22"/>
        <v>904979.19088751648</v>
      </c>
      <c r="AD21" s="19">
        <f t="shared" si="22"/>
        <v>1204283.9294172041</v>
      </c>
      <c r="AE21" s="19">
        <f t="shared" si="22"/>
        <v>1259682.7855031055</v>
      </c>
      <c r="AF21" s="19">
        <f t="shared" si="22"/>
        <v>491943.02666666673</v>
      </c>
      <c r="AG21" s="19">
        <f t="shared" ref="AG21:AH21" si="23">AG72+AG123</f>
        <v>509429.40173806157</v>
      </c>
      <c r="AH21" s="19">
        <f t="shared" si="23"/>
        <v>685575.10997680132</v>
      </c>
      <c r="AI21" s="19">
        <f t="shared" si="22"/>
        <v>660047.88</v>
      </c>
      <c r="AJ21" s="24">
        <f t="shared" si="5"/>
        <v>7788136.2637038203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231</v>
      </c>
      <c r="AE22" s="18">
        <f t="shared" si="24"/>
        <v>465</v>
      </c>
      <c r="AF22" s="18">
        <f t="shared" si="24"/>
        <v>623</v>
      </c>
      <c r="AG22" s="18">
        <f t="shared" ref="AG22:AH22" si="25">AG73+AG124</f>
        <v>282</v>
      </c>
      <c r="AH22" s="18">
        <f t="shared" si="25"/>
        <v>136</v>
      </c>
      <c r="AI22" s="18">
        <f t="shared" si="24"/>
        <v>1</v>
      </c>
      <c r="AJ22" s="23">
        <f t="shared" si="5"/>
        <v>1738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218598.65999999997</v>
      </c>
      <c r="AE23" s="19">
        <f t="shared" si="26"/>
        <v>436159.53999999992</v>
      </c>
      <c r="AF23" s="19">
        <f t="shared" si="26"/>
        <v>374829.8</v>
      </c>
      <c r="AG23" s="19">
        <f t="shared" ref="AG23:AH23" si="27">AG74+AG125</f>
        <v>102566.19</v>
      </c>
      <c r="AH23" s="19">
        <f t="shared" si="27"/>
        <v>129786.95999999999</v>
      </c>
      <c r="AI23" s="19">
        <f t="shared" si="26"/>
        <v>3264.85</v>
      </c>
      <c r="AJ23" s="24">
        <f t="shared" si="5"/>
        <v>1265206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971</v>
      </c>
      <c r="E24" s="71">
        <f t="shared" si="28"/>
        <v>1190</v>
      </c>
      <c r="F24" s="71">
        <f t="shared" si="28"/>
        <v>1065</v>
      </c>
      <c r="G24" s="71">
        <f t="shared" si="28"/>
        <v>1351</v>
      </c>
      <c r="H24" s="71">
        <f t="shared" si="28"/>
        <v>1204</v>
      </c>
      <c r="I24" s="71">
        <f t="shared" si="28"/>
        <v>1171</v>
      </c>
      <c r="J24" s="71">
        <f t="shared" si="28"/>
        <v>1094</v>
      </c>
      <c r="K24" s="71">
        <f t="shared" si="28"/>
        <v>1230</v>
      </c>
      <c r="L24" s="71">
        <f t="shared" si="28"/>
        <v>1043</v>
      </c>
      <c r="M24" s="71">
        <f t="shared" si="28"/>
        <v>607</v>
      </c>
      <c r="N24" s="71">
        <f t="shared" si="28"/>
        <v>550</v>
      </c>
      <c r="O24" s="71">
        <f t="shared" si="28"/>
        <v>443</v>
      </c>
      <c r="P24" s="71">
        <f t="shared" si="28"/>
        <v>326</v>
      </c>
      <c r="Q24" s="71">
        <f t="shared" si="28"/>
        <v>208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12453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128310</v>
      </c>
      <c r="E25" s="72">
        <f t="shared" si="30"/>
        <v>153300</v>
      </c>
      <c r="F25" s="72">
        <f t="shared" si="30"/>
        <v>138870</v>
      </c>
      <c r="G25" s="72">
        <f t="shared" si="30"/>
        <v>165990</v>
      </c>
      <c r="H25" s="72">
        <f t="shared" si="30"/>
        <v>142310</v>
      </c>
      <c r="I25" s="72">
        <f t="shared" si="30"/>
        <v>136150</v>
      </c>
      <c r="J25" s="72">
        <f t="shared" si="30"/>
        <v>115040</v>
      </c>
      <c r="K25" s="72">
        <f t="shared" si="30"/>
        <v>131890</v>
      </c>
      <c r="L25" s="72">
        <f t="shared" si="30"/>
        <v>115860</v>
      </c>
      <c r="M25" s="72">
        <f t="shared" si="30"/>
        <v>66890</v>
      </c>
      <c r="N25" s="72">
        <f t="shared" si="30"/>
        <v>60690</v>
      </c>
      <c r="O25" s="72">
        <f t="shared" si="30"/>
        <v>49680</v>
      </c>
      <c r="P25" s="72">
        <f t="shared" si="30"/>
        <v>29890</v>
      </c>
      <c r="Q25" s="72">
        <f t="shared" si="30"/>
        <v>19270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1454140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530</v>
      </c>
      <c r="E26" s="71">
        <f t="shared" si="32"/>
        <v>570</v>
      </c>
      <c r="F26" s="71">
        <f t="shared" si="32"/>
        <v>700</v>
      </c>
      <c r="G26" s="71">
        <f t="shared" si="32"/>
        <v>718</v>
      </c>
      <c r="H26" s="71">
        <f t="shared" si="32"/>
        <v>732</v>
      </c>
      <c r="I26" s="71">
        <f t="shared" si="32"/>
        <v>644</v>
      </c>
      <c r="J26" s="71">
        <f t="shared" si="32"/>
        <v>1424</v>
      </c>
      <c r="K26" s="71">
        <f t="shared" si="32"/>
        <v>550</v>
      </c>
      <c r="L26" s="71">
        <f t="shared" si="32"/>
        <v>800</v>
      </c>
      <c r="M26" s="71">
        <f t="shared" si="32"/>
        <v>1155</v>
      </c>
      <c r="N26" s="71">
        <f t="shared" si="32"/>
        <v>1126</v>
      </c>
      <c r="O26" s="71">
        <f t="shared" si="32"/>
        <v>1298</v>
      </c>
      <c r="P26" s="71">
        <f t="shared" si="32"/>
        <v>881</v>
      </c>
      <c r="Q26" s="71">
        <f t="shared" si="32"/>
        <v>540</v>
      </c>
      <c r="R26" s="71">
        <f t="shared" si="32"/>
        <v>234</v>
      </c>
      <c r="S26" s="71">
        <f t="shared" si="32"/>
        <v>688</v>
      </c>
      <c r="T26" s="71">
        <f t="shared" si="32"/>
        <v>170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12760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42400</v>
      </c>
      <c r="E27" s="72">
        <f t="shared" si="34"/>
        <v>45600</v>
      </c>
      <c r="F27" s="72">
        <f t="shared" si="34"/>
        <v>56000</v>
      </c>
      <c r="G27" s="72">
        <f t="shared" si="34"/>
        <v>57440</v>
      </c>
      <c r="H27" s="72">
        <f t="shared" si="34"/>
        <v>65880</v>
      </c>
      <c r="I27" s="72">
        <f t="shared" si="34"/>
        <v>57960</v>
      </c>
      <c r="J27" s="72">
        <f t="shared" si="34"/>
        <v>128160</v>
      </c>
      <c r="K27" s="72">
        <f t="shared" si="34"/>
        <v>49500</v>
      </c>
      <c r="L27" s="72">
        <f t="shared" si="34"/>
        <v>72000</v>
      </c>
      <c r="M27" s="72">
        <f t="shared" si="34"/>
        <v>103950</v>
      </c>
      <c r="N27" s="72">
        <f t="shared" si="34"/>
        <v>101340</v>
      </c>
      <c r="O27" s="72">
        <f t="shared" si="34"/>
        <v>116820</v>
      </c>
      <c r="P27" s="72">
        <f t="shared" si="34"/>
        <v>79290</v>
      </c>
      <c r="Q27" s="72">
        <f t="shared" si="34"/>
        <v>48600</v>
      </c>
      <c r="R27" s="72">
        <f t="shared" si="34"/>
        <v>21060</v>
      </c>
      <c r="S27" s="72">
        <f t="shared" si="34"/>
        <v>58480</v>
      </c>
      <c r="T27" s="72">
        <f t="shared" si="34"/>
        <v>14450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1118930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2</v>
      </c>
      <c r="K28" s="71">
        <f t="shared" si="36"/>
        <v>18</v>
      </c>
      <c r="L28" s="71">
        <f t="shared" si="36"/>
        <v>62</v>
      </c>
      <c r="M28" s="71">
        <f t="shared" si="36"/>
        <v>131</v>
      </c>
      <c r="N28" s="71">
        <f t="shared" si="36"/>
        <v>45</v>
      </c>
      <c r="O28" s="71">
        <f t="shared" si="36"/>
        <v>176</v>
      </c>
      <c r="P28" s="71">
        <f t="shared" si="36"/>
        <v>136</v>
      </c>
      <c r="Q28" s="71">
        <f t="shared" si="36"/>
        <v>128</v>
      </c>
      <c r="R28" s="71">
        <f t="shared" si="36"/>
        <v>145</v>
      </c>
      <c r="S28" s="71">
        <f t="shared" si="36"/>
        <v>168</v>
      </c>
      <c r="T28" s="71">
        <f t="shared" si="36"/>
        <v>190</v>
      </c>
      <c r="U28" s="71">
        <f t="shared" si="36"/>
        <v>175</v>
      </c>
      <c r="V28" s="71">
        <f t="shared" si="36"/>
        <v>174</v>
      </c>
      <c r="W28" s="71">
        <f t="shared" si="36"/>
        <v>142</v>
      </c>
      <c r="X28" s="18">
        <f t="shared" si="36"/>
        <v>31</v>
      </c>
      <c r="Y28" s="18">
        <f t="shared" si="36"/>
        <v>106</v>
      </c>
      <c r="Z28" s="18">
        <f t="shared" si="36"/>
        <v>128</v>
      </c>
      <c r="AA28" s="18">
        <f t="shared" si="36"/>
        <v>66</v>
      </c>
      <c r="AB28" s="18">
        <f t="shared" si="36"/>
        <v>43</v>
      </c>
      <c r="AC28" s="18">
        <f t="shared" si="36"/>
        <v>63</v>
      </c>
      <c r="AD28" s="18">
        <f t="shared" si="36"/>
        <v>74</v>
      </c>
      <c r="AE28" s="18">
        <f t="shared" si="36"/>
        <v>91</v>
      </c>
      <c r="AF28" s="18">
        <f t="shared" si="36"/>
        <v>136</v>
      </c>
      <c r="AG28" s="18">
        <f t="shared" ref="AG28:AH28" si="37">AG79+AG130</f>
        <v>76</v>
      </c>
      <c r="AH28" s="18">
        <f t="shared" si="37"/>
        <v>87</v>
      </c>
      <c r="AI28" s="18">
        <f t="shared" si="36"/>
        <v>107</v>
      </c>
      <c r="AJ28" s="23">
        <f t="shared" si="5"/>
        <v>2700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220</v>
      </c>
      <c r="K29" s="72">
        <f t="shared" si="38"/>
        <v>1960</v>
      </c>
      <c r="L29" s="72">
        <f t="shared" si="38"/>
        <v>6680</v>
      </c>
      <c r="M29" s="72">
        <f t="shared" si="38"/>
        <v>14210</v>
      </c>
      <c r="N29" s="72">
        <f t="shared" si="38"/>
        <v>4890</v>
      </c>
      <c r="O29" s="72">
        <f t="shared" si="38"/>
        <v>20140</v>
      </c>
      <c r="P29" s="72">
        <f t="shared" si="38"/>
        <v>14820</v>
      </c>
      <c r="Q29" s="72">
        <f t="shared" si="38"/>
        <v>11760</v>
      </c>
      <c r="R29" s="72">
        <f t="shared" si="38"/>
        <v>13572</v>
      </c>
      <c r="S29" s="72">
        <f t="shared" si="38"/>
        <v>15995</v>
      </c>
      <c r="T29" s="72">
        <f t="shared" si="38"/>
        <v>18380</v>
      </c>
      <c r="U29" s="72">
        <f t="shared" si="38"/>
        <v>16717</v>
      </c>
      <c r="V29" s="72">
        <f t="shared" si="38"/>
        <v>25199.29</v>
      </c>
      <c r="W29" s="72">
        <f t="shared" si="38"/>
        <v>18559.28</v>
      </c>
      <c r="X29" s="19">
        <f t="shared" si="38"/>
        <v>4968</v>
      </c>
      <c r="Y29" s="19">
        <f t="shared" si="38"/>
        <v>20039</v>
      </c>
      <c r="Z29" s="19">
        <f t="shared" si="38"/>
        <v>23835.790000000005</v>
      </c>
      <c r="AA29" s="19">
        <f t="shared" si="38"/>
        <v>15899.09</v>
      </c>
      <c r="AB29" s="19">
        <f t="shared" si="38"/>
        <v>12315.5</v>
      </c>
      <c r="AC29" s="19">
        <f t="shared" si="38"/>
        <v>17766</v>
      </c>
      <c r="AD29" s="19">
        <f t="shared" si="38"/>
        <v>24420.5</v>
      </c>
      <c r="AE29" s="19">
        <f t="shared" si="38"/>
        <v>32444.25</v>
      </c>
      <c r="AF29" s="19">
        <f t="shared" si="38"/>
        <v>47530</v>
      </c>
      <c r="AG29" s="19">
        <f t="shared" ref="AG29:AH29" si="39">AG80+AG131</f>
        <v>26544</v>
      </c>
      <c r="AH29" s="19">
        <f t="shared" si="39"/>
        <v>29567</v>
      </c>
      <c r="AI29" s="19">
        <f t="shared" si="38"/>
        <v>35153</v>
      </c>
      <c r="AJ29" s="24">
        <f t="shared" si="5"/>
        <v>473584.7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1306</v>
      </c>
      <c r="S30" s="71">
        <f t="shared" si="40"/>
        <v>1585</v>
      </c>
      <c r="T30" s="71">
        <f t="shared" si="40"/>
        <v>1455</v>
      </c>
      <c r="U30" s="71">
        <f t="shared" si="40"/>
        <v>2598</v>
      </c>
      <c r="V30" s="71">
        <f t="shared" si="40"/>
        <v>1403</v>
      </c>
      <c r="W30" s="71">
        <f t="shared" si="40"/>
        <v>1199</v>
      </c>
      <c r="X30" s="18">
        <f t="shared" si="40"/>
        <v>1017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10563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144120</v>
      </c>
      <c r="S31" s="72">
        <f t="shared" si="42"/>
        <v>180303</v>
      </c>
      <c r="T31" s="72">
        <f t="shared" si="42"/>
        <v>166611</v>
      </c>
      <c r="U31" s="72">
        <f t="shared" si="42"/>
        <v>353581</v>
      </c>
      <c r="V31" s="72">
        <f t="shared" si="42"/>
        <v>210825</v>
      </c>
      <c r="W31" s="72">
        <f t="shared" si="42"/>
        <v>209900</v>
      </c>
      <c r="X31" s="19">
        <f t="shared" si="42"/>
        <v>177888</v>
      </c>
      <c r="Y31" s="19">
        <f t="shared" si="42"/>
        <v>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1443228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2155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2155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818900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818900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1896</v>
      </c>
      <c r="Z34" s="18">
        <f t="shared" si="48"/>
        <v>2546</v>
      </c>
      <c r="AA34" s="18">
        <f t="shared" si="48"/>
        <v>2737</v>
      </c>
      <c r="AB34" s="18">
        <f t="shared" si="48"/>
        <v>1931</v>
      </c>
      <c r="AC34" s="18">
        <f t="shared" si="48"/>
        <v>1937</v>
      </c>
      <c r="AD34" s="18">
        <f t="shared" si="48"/>
        <v>2527</v>
      </c>
      <c r="AE34" s="18">
        <f t="shared" si="48"/>
        <v>938</v>
      </c>
      <c r="AF34" s="18">
        <f t="shared" si="48"/>
        <v>1060</v>
      </c>
      <c r="AG34" s="18">
        <f t="shared" ref="AG34:AH34" si="49">AG85+AG136</f>
        <v>900</v>
      </c>
      <c r="AH34" s="18">
        <f t="shared" si="49"/>
        <v>960</v>
      </c>
      <c r="AI34" s="18">
        <f t="shared" si="48"/>
        <v>7</v>
      </c>
      <c r="AJ34" s="23">
        <f t="shared" si="5"/>
        <v>17439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539355</v>
      </c>
      <c r="Z35" s="19">
        <f t="shared" si="50"/>
        <v>726114</v>
      </c>
      <c r="AA35" s="19">
        <f t="shared" si="50"/>
        <v>956730</v>
      </c>
      <c r="AB35" s="19">
        <f t="shared" si="50"/>
        <v>638640</v>
      </c>
      <c r="AC35" s="19">
        <f t="shared" si="50"/>
        <v>682250</v>
      </c>
      <c r="AD35" s="19">
        <f t="shared" si="50"/>
        <v>1519880</v>
      </c>
      <c r="AE35" s="19">
        <f t="shared" si="50"/>
        <v>577015</v>
      </c>
      <c r="AF35" s="19">
        <f t="shared" si="50"/>
        <v>430685</v>
      </c>
      <c r="AG35" s="19">
        <f t="shared" ref="AG35:AH35" si="51">AG86+AG137</f>
        <v>372590</v>
      </c>
      <c r="AH35" s="19">
        <f t="shared" si="51"/>
        <v>378640</v>
      </c>
      <c r="AI35" s="19">
        <f t="shared" si="50"/>
        <v>4200</v>
      </c>
      <c r="AJ35" s="24">
        <f t="shared" si="5"/>
        <v>6826099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1601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1601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666016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666016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2603</v>
      </c>
      <c r="AE38" s="18">
        <f t="shared" si="56"/>
        <v>892</v>
      </c>
      <c r="AF38" s="18">
        <f t="shared" si="56"/>
        <v>978</v>
      </c>
      <c r="AG38" s="18">
        <f t="shared" ref="AG38:AH38" si="57">AG89+AG140</f>
        <v>2388</v>
      </c>
      <c r="AH38" s="18">
        <f t="shared" si="57"/>
        <v>3787</v>
      </c>
      <c r="AI38" s="18">
        <f t="shared" si="56"/>
        <v>0</v>
      </c>
      <c r="AJ38" s="23">
        <f t="shared" si="5"/>
        <v>10648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1210395</v>
      </c>
      <c r="AE39" s="19">
        <f t="shared" si="58"/>
        <v>415672</v>
      </c>
      <c r="AF39" s="19">
        <f t="shared" si="58"/>
        <v>455748</v>
      </c>
      <c r="AG39" s="19">
        <f t="shared" ref="AG39:AH39" si="59">AG90+AG141</f>
        <v>1112808</v>
      </c>
      <c r="AH39" s="19">
        <f t="shared" si="59"/>
        <v>1764742</v>
      </c>
      <c r="AI39" s="19">
        <f t="shared" si="58"/>
        <v>0</v>
      </c>
      <c r="AJ39" s="24">
        <f t="shared" si="5"/>
        <v>4959365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2541</v>
      </c>
      <c r="T40" s="71">
        <f t="shared" si="60"/>
        <v>98</v>
      </c>
      <c r="U40" s="71">
        <f t="shared" si="60"/>
        <v>3737</v>
      </c>
      <c r="V40" s="71">
        <f t="shared" si="60"/>
        <v>1987</v>
      </c>
      <c r="W40" s="71">
        <f t="shared" si="60"/>
        <v>3243</v>
      </c>
      <c r="X40" s="18">
        <f t="shared" si="60"/>
        <v>2032</v>
      </c>
      <c r="Y40" s="18">
        <f t="shared" si="60"/>
        <v>2032</v>
      </c>
      <c r="Z40" s="18">
        <f t="shared" si="60"/>
        <v>1974</v>
      </c>
      <c r="AA40" s="18">
        <f t="shared" si="60"/>
        <v>3569</v>
      </c>
      <c r="AB40" s="18">
        <f t="shared" si="60"/>
        <v>3775</v>
      </c>
      <c r="AC40" s="18">
        <f t="shared" si="60"/>
        <v>4931</v>
      </c>
      <c r="AD40" s="18">
        <f t="shared" si="60"/>
        <v>7779</v>
      </c>
      <c r="AE40" s="18">
        <f t="shared" si="60"/>
        <v>4842</v>
      </c>
      <c r="AF40" s="18">
        <f t="shared" si="60"/>
        <v>2021</v>
      </c>
      <c r="AG40" s="18">
        <f t="shared" ref="AG40:AH40" si="61">AG91+AG142</f>
        <v>2985</v>
      </c>
      <c r="AH40" s="18">
        <f t="shared" si="61"/>
        <v>2582</v>
      </c>
      <c r="AI40" s="18">
        <f t="shared" si="60"/>
        <v>79</v>
      </c>
      <c r="AJ40" s="23">
        <f t="shared" si="5"/>
        <v>50207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59911</v>
      </c>
      <c r="T41" s="72">
        <f t="shared" si="62"/>
        <v>2476</v>
      </c>
      <c r="U41" s="72">
        <f t="shared" si="62"/>
        <v>256617</v>
      </c>
      <c r="V41" s="72">
        <f t="shared" si="62"/>
        <v>124970</v>
      </c>
      <c r="W41" s="72">
        <f t="shared" si="62"/>
        <v>217602.21</v>
      </c>
      <c r="X41" s="19">
        <f t="shared" si="62"/>
        <v>132574</v>
      </c>
      <c r="Y41" s="19">
        <f t="shared" si="62"/>
        <v>135772</v>
      </c>
      <c r="Z41" s="19">
        <f t="shared" si="62"/>
        <v>164013</v>
      </c>
      <c r="AA41" s="19">
        <f t="shared" si="62"/>
        <v>214918.31</v>
      </c>
      <c r="AB41" s="19">
        <f t="shared" si="62"/>
        <v>276638.03999999998</v>
      </c>
      <c r="AC41" s="19">
        <f t="shared" si="62"/>
        <v>309263.31</v>
      </c>
      <c r="AD41" s="19">
        <f t="shared" si="62"/>
        <v>1080019.4500000002</v>
      </c>
      <c r="AE41" s="19">
        <f t="shared" si="62"/>
        <v>820016.36</v>
      </c>
      <c r="AF41" s="19">
        <f t="shared" si="62"/>
        <v>237855.28</v>
      </c>
      <c r="AG41" s="19">
        <f t="shared" ref="AG41:AH41" si="63">AG92+AG143</f>
        <v>382265.5</v>
      </c>
      <c r="AH41" s="19">
        <f t="shared" si="63"/>
        <v>419782.69</v>
      </c>
      <c r="AI41" s="19">
        <f t="shared" si="62"/>
        <v>3434.6</v>
      </c>
      <c r="AJ41" s="24">
        <f t="shared" si="5"/>
        <v>4838128.75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0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0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96</v>
      </c>
      <c r="Z46" s="116">
        <f t="shared" si="72"/>
        <v>0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96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5313.96</v>
      </c>
      <c r="Z47" s="117">
        <f t="shared" si="74"/>
        <v>0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5313.96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252</v>
      </c>
      <c r="AH48" s="116">
        <f t="shared" si="77"/>
        <v>935</v>
      </c>
      <c r="AI48" s="116">
        <f t="shared" si="76"/>
        <v>21</v>
      </c>
      <c r="AJ48" s="116">
        <f t="shared" si="5"/>
        <v>1208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17373.379999999997</v>
      </c>
      <c r="AH49" s="117">
        <f t="shared" si="79"/>
        <v>212016.44</v>
      </c>
      <c r="AI49" s="117">
        <f t="shared" si="78"/>
        <v>16284.5</v>
      </c>
      <c r="AJ49" s="117">
        <f t="shared" si="5"/>
        <v>245674.32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262</v>
      </c>
      <c r="AC50" s="18">
        <f t="shared" si="80"/>
        <v>123</v>
      </c>
      <c r="AD50" s="18">
        <f t="shared" si="80"/>
        <v>286</v>
      </c>
      <c r="AE50" s="18">
        <f t="shared" si="80"/>
        <v>346</v>
      </c>
      <c r="AF50" s="18">
        <f t="shared" si="80"/>
        <v>384</v>
      </c>
      <c r="AG50" s="18">
        <f t="shared" ref="AG50:AH50" si="81">AG101+AG152</f>
        <v>392</v>
      </c>
      <c r="AH50" s="18">
        <f t="shared" si="81"/>
        <v>1857</v>
      </c>
      <c r="AI50" s="18">
        <f t="shared" si="80"/>
        <v>951</v>
      </c>
      <c r="AJ50" s="23">
        <f t="shared" si="5"/>
        <v>4601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44016</v>
      </c>
      <c r="AC51" s="19">
        <f t="shared" si="82"/>
        <v>20664</v>
      </c>
      <c r="AD51" s="19">
        <f t="shared" si="82"/>
        <v>48620</v>
      </c>
      <c r="AE51" s="19">
        <f t="shared" si="82"/>
        <v>59596.800000000003</v>
      </c>
      <c r="AF51" s="19">
        <f t="shared" si="82"/>
        <v>67860</v>
      </c>
      <c r="AG51" s="19">
        <f t="shared" ref="AG51:AH51" si="83">AG102+AG153</f>
        <v>66434</v>
      </c>
      <c r="AH51" s="19">
        <f t="shared" si="83"/>
        <v>111289.42</v>
      </c>
      <c r="AI51" s="19">
        <f t="shared" si="82"/>
        <v>27040.480271128934</v>
      </c>
      <c r="AJ51" s="24">
        <f t="shared" si="5"/>
        <v>445520.70027112891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2210</v>
      </c>
      <c r="E60" s="62">
        <f t="shared" ref="E60:AI60" si="84">E63+E65+E67+E69+E71+E73+E75+E77+E79+E81+E83+E85+E87+E89+E91+E93+E95+E97+E99+E101</f>
        <v>2467</v>
      </c>
      <c r="F60" s="62">
        <f t="shared" si="84"/>
        <v>3638</v>
      </c>
      <c r="G60" s="62">
        <f t="shared" si="84"/>
        <v>3915</v>
      </c>
      <c r="H60" s="62">
        <f t="shared" si="84"/>
        <v>3177</v>
      </c>
      <c r="I60" s="62">
        <f t="shared" si="84"/>
        <v>3586</v>
      </c>
      <c r="J60" s="62">
        <f t="shared" si="84"/>
        <v>4447</v>
      </c>
      <c r="K60" s="62">
        <f t="shared" si="84"/>
        <v>4543</v>
      </c>
      <c r="L60" s="62">
        <f t="shared" si="84"/>
        <v>6043</v>
      </c>
      <c r="M60" s="62">
        <f t="shared" si="84"/>
        <v>7000</v>
      </c>
      <c r="N60" s="62">
        <f t="shared" si="84"/>
        <v>6367</v>
      </c>
      <c r="O60" s="62">
        <f t="shared" si="84"/>
        <v>4998</v>
      </c>
      <c r="P60" s="62">
        <f t="shared" si="84"/>
        <v>5480</v>
      </c>
      <c r="Q60" s="62">
        <f t="shared" si="84"/>
        <v>5952</v>
      </c>
      <c r="R60" s="62">
        <f t="shared" si="84"/>
        <v>5661</v>
      </c>
      <c r="S60" s="62">
        <f t="shared" si="84"/>
        <v>7981</v>
      </c>
      <c r="T60" s="62">
        <f t="shared" si="84"/>
        <v>3632</v>
      </c>
      <c r="U60" s="62">
        <f t="shared" si="84"/>
        <v>8510</v>
      </c>
      <c r="V60" s="62">
        <f t="shared" si="84"/>
        <v>5809</v>
      </c>
      <c r="W60" s="62">
        <f t="shared" si="84"/>
        <v>8976</v>
      </c>
      <c r="X60" s="62">
        <f t="shared" si="84"/>
        <v>4974</v>
      </c>
      <c r="Y60" s="62">
        <f t="shared" si="84"/>
        <v>5097</v>
      </c>
      <c r="Z60" s="62">
        <f t="shared" si="84"/>
        <v>5984</v>
      </c>
      <c r="AA60" s="62">
        <f t="shared" si="84"/>
        <v>8081</v>
      </c>
      <c r="AB60" s="62">
        <f t="shared" si="84"/>
        <v>6779</v>
      </c>
      <c r="AC60" s="62">
        <f t="shared" si="84"/>
        <v>8599</v>
      </c>
      <c r="AD60" s="62">
        <f t="shared" si="84"/>
        <v>8620</v>
      </c>
      <c r="AE60" s="62">
        <f t="shared" si="84"/>
        <v>7028</v>
      </c>
      <c r="AF60" s="62">
        <f t="shared" si="84"/>
        <v>5716</v>
      </c>
      <c r="AG60" s="62">
        <f t="shared" ref="AG60:AH60" si="85">AG63+AG65+AG67+AG69+AG71+AG73+AG75+AG77+AG79+AG81+AG83+AG85+AG87+AG89+AG91+AG93+AG95+AG97+AG99+AG101</f>
        <v>7706</v>
      </c>
      <c r="AH60" s="62">
        <f t="shared" si="85"/>
        <v>10962</v>
      </c>
      <c r="AI60" s="62">
        <f t="shared" si="84"/>
        <v>1624</v>
      </c>
      <c r="AJ60" s="41">
        <f>SUM(D60:AI60)</f>
        <v>185562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248700</v>
      </c>
      <c r="E61" s="63">
        <f t="shared" ref="E61:AI61" si="86">E64+E66+E68+E70+E72+E74+E76+E78+E80+E82+E84+E86+E88+E90+E92+E94+E96+E98+E100+E102</f>
        <v>276670</v>
      </c>
      <c r="F61" s="63">
        <f t="shared" si="86"/>
        <v>389000</v>
      </c>
      <c r="G61" s="63">
        <f t="shared" si="86"/>
        <v>426530</v>
      </c>
      <c r="H61" s="63">
        <f t="shared" si="86"/>
        <v>353184</v>
      </c>
      <c r="I61" s="63">
        <f t="shared" si="86"/>
        <v>388531</v>
      </c>
      <c r="J61" s="63">
        <f t="shared" si="86"/>
        <v>507056</v>
      </c>
      <c r="K61" s="63">
        <f t="shared" si="86"/>
        <v>568084</v>
      </c>
      <c r="L61" s="63">
        <f t="shared" si="86"/>
        <v>797867</v>
      </c>
      <c r="M61" s="63">
        <f t="shared" si="86"/>
        <v>941204</v>
      </c>
      <c r="N61" s="63">
        <f t="shared" si="86"/>
        <v>843929</v>
      </c>
      <c r="O61" s="63">
        <f t="shared" si="86"/>
        <v>631418</v>
      </c>
      <c r="P61" s="63">
        <f t="shared" si="86"/>
        <v>738680</v>
      </c>
      <c r="Q61" s="63">
        <f t="shared" si="86"/>
        <v>927862</v>
      </c>
      <c r="R61" s="63">
        <f t="shared" si="86"/>
        <v>1008833</v>
      </c>
      <c r="S61" s="63">
        <f t="shared" si="86"/>
        <v>1042983</v>
      </c>
      <c r="T61" s="63">
        <f t="shared" si="86"/>
        <v>602036</v>
      </c>
      <c r="U61" s="63">
        <f t="shared" si="86"/>
        <v>1370939</v>
      </c>
      <c r="V61" s="63">
        <f t="shared" si="86"/>
        <v>1234149.48</v>
      </c>
      <c r="W61" s="63">
        <f t="shared" si="86"/>
        <v>2150047.19</v>
      </c>
      <c r="X61" s="63">
        <f t="shared" si="86"/>
        <v>1118632</v>
      </c>
      <c r="Y61" s="63">
        <f t="shared" si="86"/>
        <v>1156512.26</v>
      </c>
      <c r="Z61" s="63">
        <f t="shared" si="86"/>
        <v>1554711.85</v>
      </c>
      <c r="AA61" s="63">
        <f t="shared" si="86"/>
        <v>2101020.4</v>
      </c>
      <c r="AB61" s="63">
        <f t="shared" si="86"/>
        <v>1492148.4195144654</v>
      </c>
      <c r="AC61" s="63">
        <f t="shared" si="86"/>
        <v>2543614.5008875164</v>
      </c>
      <c r="AD61" s="63">
        <f t="shared" si="86"/>
        <v>3114876.3694172045</v>
      </c>
      <c r="AE61" s="63">
        <f t="shared" si="86"/>
        <v>2697503.6155031053</v>
      </c>
      <c r="AF61" s="63">
        <f t="shared" si="86"/>
        <v>2106451.1066666665</v>
      </c>
      <c r="AG61" s="63">
        <f t="shared" ref="AG61:AH61" si="87">AG64+AG66+AG68+AG70+AG72+AG74+AG76+AG78+AG80+AG82+AG84+AG86+AG88+AG90+AG92+AG94+AG96+AG98+AG100+AG102</f>
        <v>2590010.4717380614</v>
      </c>
      <c r="AH61" s="63">
        <f t="shared" si="87"/>
        <v>3731399.6199768009</v>
      </c>
      <c r="AI61" s="63">
        <f t="shared" si="86"/>
        <v>749425.3102711289</v>
      </c>
      <c r="AJ61" s="43">
        <f>SUM(D61:AI61)</f>
        <v>40404008.593974955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709</v>
      </c>
      <c r="E63" s="76">
        <v>707</v>
      </c>
      <c r="F63" s="76">
        <v>683</v>
      </c>
      <c r="G63" s="76">
        <v>718</v>
      </c>
      <c r="H63" s="76">
        <v>710</v>
      </c>
      <c r="I63" s="76">
        <v>728</v>
      </c>
      <c r="J63" s="76">
        <v>449</v>
      </c>
      <c r="K63" s="76">
        <v>788</v>
      </c>
      <c r="L63" s="76">
        <v>931</v>
      </c>
      <c r="M63" s="76">
        <v>1859</v>
      </c>
      <c r="N63" s="76">
        <v>1518</v>
      </c>
      <c r="O63" s="76">
        <v>892</v>
      </c>
      <c r="P63" s="76">
        <v>687</v>
      </c>
      <c r="Q63" s="76">
        <v>1333</v>
      </c>
      <c r="R63" s="76">
        <v>1560</v>
      </c>
      <c r="S63" s="76">
        <v>1267</v>
      </c>
      <c r="T63" s="76">
        <v>957</v>
      </c>
      <c r="U63" s="76">
        <v>71</v>
      </c>
      <c r="V63" s="76">
        <v>17</v>
      </c>
      <c r="W63" s="76">
        <v>284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2021'!H9</f>
        <v>0</v>
      </c>
      <c r="AJ63" s="23">
        <f>'Ingreso de Datos 2021'!I9</f>
        <v>0</v>
      </c>
    </row>
    <row r="64" spans="1:38" ht="12.75" customHeight="1" x14ac:dyDescent="0.2">
      <c r="A64" s="171"/>
      <c r="B64" s="148"/>
      <c r="C64" s="58" t="s">
        <v>3</v>
      </c>
      <c r="D64" s="77">
        <v>77990</v>
      </c>
      <c r="E64" s="77">
        <v>77770</v>
      </c>
      <c r="F64" s="77">
        <v>75130</v>
      </c>
      <c r="G64" s="77">
        <v>79020</v>
      </c>
      <c r="H64" s="77">
        <v>80140</v>
      </c>
      <c r="I64" s="77">
        <v>94960</v>
      </c>
      <c r="J64" s="77">
        <v>72220</v>
      </c>
      <c r="K64" s="77">
        <v>124090</v>
      </c>
      <c r="L64" s="77">
        <v>167580</v>
      </c>
      <c r="M64" s="77">
        <v>322780</v>
      </c>
      <c r="N64" s="77">
        <v>257540</v>
      </c>
      <c r="O64" s="77">
        <v>147050</v>
      </c>
      <c r="P64" s="77">
        <v>107340</v>
      </c>
      <c r="Q64" s="77">
        <v>230520</v>
      </c>
      <c r="R64" s="77">
        <v>285749</v>
      </c>
      <c r="S64" s="77">
        <v>228838</v>
      </c>
      <c r="T64" s="77">
        <v>155183</v>
      </c>
      <c r="U64" s="77">
        <v>16901</v>
      </c>
      <c r="V64" s="77">
        <v>6653.19</v>
      </c>
      <c r="W64" s="77">
        <v>114010.7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2021'!H10</f>
        <v>0</v>
      </c>
      <c r="AJ64" s="24">
        <f>'Ingreso de Datos 2021'!I10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1190</v>
      </c>
      <c r="G65" s="76">
        <v>1128</v>
      </c>
      <c r="H65" s="76">
        <v>531</v>
      </c>
      <c r="I65" s="76">
        <v>930</v>
      </c>
      <c r="J65" s="76">
        <v>978</v>
      </c>
      <c r="K65" s="76">
        <v>1057</v>
      </c>
      <c r="L65" s="76">
        <v>2207</v>
      </c>
      <c r="M65" s="76">
        <v>2269</v>
      </c>
      <c r="N65" s="76">
        <v>2481</v>
      </c>
      <c r="O65" s="76">
        <v>1455</v>
      </c>
      <c r="P65" s="76">
        <v>1694</v>
      </c>
      <c r="Q65" s="76">
        <v>1549</v>
      </c>
      <c r="R65" s="76">
        <v>968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2021'!H11</f>
        <v>0</v>
      </c>
      <c r="AJ65" s="23">
        <f>'Ingreso de Datos 2021'!I11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119000</v>
      </c>
      <c r="G66" s="77">
        <v>124080</v>
      </c>
      <c r="H66" s="77">
        <v>64854</v>
      </c>
      <c r="I66" s="77">
        <v>83641</v>
      </c>
      <c r="J66" s="77">
        <v>121416</v>
      </c>
      <c r="K66" s="77">
        <v>134644</v>
      </c>
      <c r="L66" s="77">
        <v>295747</v>
      </c>
      <c r="M66" s="77">
        <v>296314</v>
      </c>
      <c r="N66" s="77">
        <v>328889</v>
      </c>
      <c r="O66" s="77">
        <v>194968</v>
      </c>
      <c r="P66" s="77">
        <v>232661</v>
      </c>
      <c r="Q66" s="77">
        <v>217872</v>
      </c>
      <c r="R66" s="77">
        <v>139002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2021'!H12</f>
        <v>0</v>
      </c>
      <c r="AJ66" s="24">
        <f>'Ingreso de Datos 2021'!I12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113</v>
      </c>
      <c r="J67" s="76">
        <v>500</v>
      </c>
      <c r="K67" s="76">
        <v>900</v>
      </c>
      <c r="L67" s="76">
        <v>1000</v>
      </c>
      <c r="M67" s="76">
        <v>979</v>
      </c>
      <c r="N67" s="76">
        <v>647</v>
      </c>
      <c r="O67" s="76">
        <v>734</v>
      </c>
      <c r="P67" s="76">
        <v>1325</v>
      </c>
      <c r="Q67" s="76">
        <v>1404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2021'!H13</f>
        <v>0</v>
      </c>
      <c r="AJ67" s="23">
        <f>'Ingreso de Datos 2021'!I13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15820</v>
      </c>
      <c r="J68" s="77">
        <v>70000</v>
      </c>
      <c r="K68" s="77">
        <v>126000</v>
      </c>
      <c r="L68" s="77">
        <v>140000</v>
      </c>
      <c r="M68" s="77">
        <v>137060</v>
      </c>
      <c r="N68" s="77">
        <v>90580</v>
      </c>
      <c r="O68" s="77">
        <v>102760</v>
      </c>
      <c r="P68" s="77">
        <v>159000</v>
      </c>
      <c r="Q68" s="77">
        <v>178640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2021'!H14</f>
        <v>0</v>
      </c>
      <c r="AJ68" s="24">
        <f>'Ingreso de Datos 2021'!I14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431</v>
      </c>
      <c r="Q69" s="76">
        <v>790</v>
      </c>
      <c r="R69" s="76">
        <v>1448</v>
      </c>
      <c r="S69" s="76">
        <v>1732</v>
      </c>
      <c r="T69" s="76">
        <v>762</v>
      </c>
      <c r="U69" s="76">
        <v>1929</v>
      </c>
      <c r="V69" s="76">
        <v>2228</v>
      </c>
      <c r="W69" s="76">
        <v>1953</v>
      </c>
      <c r="X69" s="18">
        <v>1894</v>
      </c>
      <c r="Y69" s="18">
        <v>967</v>
      </c>
      <c r="Z69" s="18">
        <v>5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2021'!H15</f>
        <v>0</v>
      </c>
      <c r="AJ69" s="23">
        <f>'Ingreso de Datos 2021'!I15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115679</v>
      </c>
      <c r="Q70" s="77">
        <v>221200</v>
      </c>
      <c r="R70" s="77">
        <v>405330</v>
      </c>
      <c r="S70" s="77">
        <v>499456</v>
      </c>
      <c r="T70" s="77">
        <v>244936</v>
      </c>
      <c r="U70" s="77">
        <v>727123</v>
      </c>
      <c r="V70" s="77">
        <v>866502</v>
      </c>
      <c r="W70" s="77">
        <v>771075</v>
      </c>
      <c r="X70" s="19">
        <v>803202</v>
      </c>
      <c r="Y70" s="19">
        <v>456032.3</v>
      </c>
      <c r="Z70" s="19">
        <v>3076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2021'!H16</f>
        <v>0</v>
      </c>
      <c r="AJ70" s="24">
        <f>'Ingreso de Datos 2021'!I16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1331</v>
      </c>
      <c r="AA71" s="18">
        <v>1709</v>
      </c>
      <c r="AB71" s="18">
        <v>768</v>
      </c>
      <c r="AC71" s="18">
        <v>1109</v>
      </c>
      <c r="AD71" s="18">
        <v>959</v>
      </c>
      <c r="AE71" s="18">
        <v>1027</v>
      </c>
      <c r="AF71" s="18">
        <v>514</v>
      </c>
      <c r="AG71" s="18">
        <v>431</v>
      </c>
      <c r="AH71" s="18">
        <v>618</v>
      </c>
      <c r="AI71" s="18">
        <f>'Ingreso de Datos 2021'!H17</f>
        <v>458</v>
      </c>
      <c r="AJ71" s="23">
        <f>'Ingreso de Datos 2021'!I17</f>
        <v>1091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637673.06000000006</v>
      </c>
      <c r="AA72" s="19">
        <v>913473</v>
      </c>
      <c r="AB72" s="19">
        <v>520538.8795144654</v>
      </c>
      <c r="AC72" s="19">
        <v>904979.19088751648</v>
      </c>
      <c r="AD72" s="19">
        <v>790741.92941720423</v>
      </c>
      <c r="AE72" s="19">
        <v>1180793.7855031055</v>
      </c>
      <c r="AF72" s="19">
        <v>491943.02666666673</v>
      </c>
      <c r="AG72" s="19">
        <v>509429.40173806157</v>
      </c>
      <c r="AH72" s="19">
        <v>685575.10997680132</v>
      </c>
      <c r="AI72" s="19">
        <f>'Ingreso de Datos 2021'!H18</f>
        <v>660047.88</v>
      </c>
      <c r="AJ72" s="24">
        <f>'Ingreso de Datos 2021'!I18</f>
        <v>1044753.2028254142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231</v>
      </c>
      <c r="AE73" s="18">
        <v>465</v>
      </c>
      <c r="AF73" s="18">
        <v>623</v>
      </c>
      <c r="AG73" s="18">
        <v>282</v>
      </c>
      <c r="AH73" s="18">
        <v>136</v>
      </c>
      <c r="AI73" s="18">
        <f>'Ingreso de Datos 2021'!H19</f>
        <v>1</v>
      </c>
      <c r="AJ73" s="23">
        <f>'Ingreso de Datos 2021'!I19</f>
        <v>19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218598.65999999997</v>
      </c>
      <c r="AE74" s="19">
        <v>436159.53999999992</v>
      </c>
      <c r="AF74" s="19">
        <v>374829.8</v>
      </c>
      <c r="AG74" s="19">
        <v>102566.19</v>
      </c>
      <c r="AH74" s="19">
        <v>129786.95999999999</v>
      </c>
      <c r="AI74" s="19">
        <f>'Ingreso de Datos 2021'!H20</f>
        <v>3264.85</v>
      </c>
      <c r="AJ74" s="24">
        <f>'Ingreso de Datos 2021'!I20</f>
        <v>11298.825000000001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971</v>
      </c>
      <c r="E75" s="76">
        <v>1190</v>
      </c>
      <c r="F75" s="76">
        <v>1065</v>
      </c>
      <c r="G75" s="76">
        <v>1351</v>
      </c>
      <c r="H75" s="76">
        <v>1204</v>
      </c>
      <c r="I75" s="76">
        <v>1171</v>
      </c>
      <c r="J75" s="76">
        <v>1094</v>
      </c>
      <c r="K75" s="76">
        <v>1230</v>
      </c>
      <c r="L75" s="76">
        <v>1043</v>
      </c>
      <c r="M75" s="76">
        <v>607</v>
      </c>
      <c r="N75" s="76">
        <v>550</v>
      </c>
      <c r="O75" s="76">
        <v>443</v>
      </c>
      <c r="P75" s="76">
        <v>326</v>
      </c>
      <c r="Q75" s="76">
        <v>208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2021'!H21</f>
        <v>0</v>
      </c>
      <c r="AJ75" s="23">
        <f>'Ingreso de Datos 2021'!I21</f>
        <v>0</v>
      </c>
    </row>
    <row r="76" spans="1:36" ht="12.75" customHeight="1" x14ac:dyDescent="0.2">
      <c r="A76" s="158"/>
      <c r="B76" s="148"/>
      <c r="C76" s="11" t="s">
        <v>3</v>
      </c>
      <c r="D76" s="77">
        <v>128310</v>
      </c>
      <c r="E76" s="77">
        <v>153300</v>
      </c>
      <c r="F76" s="77">
        <v>138870</v>
      </c>
      <c r="G76" s="77">
        <v>165990</v>
      </c>
      <c r="H76" s="77">
        <v>142310</v>
      </c>
      <c r="I76" s="77">
        <v>136150</v>
      </c>
      <c r="J76" s="77">
        <v>115040</v>
      </c>
      <c r="K76" s="77">
        <v>131890</v>
      </c>
      <c r="L76" s="77">
        <v>115860</v>
      </c>
      <c r="M76" s="77">
        <v>66890</v>
      </c>
      <c r="N76" s="77">
        <v>60690</v>
      </c>
      <c r="O76" s="77">
        <v>49680</v>
      </c>
      <c r="P76" s="77">
        <v>29890</v>
      </c>
      <c r="Q76" s="77">
        <v>19270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2021'!H22</f>
        <v>0</v>
      </c>
      <c r="AJ76" s="24">
        <f>'Ingreso de Datos 2021'!I22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530</v>
      </c>
      <c r="E77" s="76">
        <v>570</v>
      </c>
      <c r="F77" s="76">
        <v>700</v>
      </c>
      <c r="G77" s="76">
        <v>718</v>
      </c>
      <c r="H77" s="76">
        <v>732</v>
      </c>
      <c r="I77" s="76">
        <v>644</v>
      </c>
      <c r="J77" s="76">
        <v>1424</v>
      </c>
      <c r="K77" s="76">
        <v>550</v>
      </c>
      <c r="L77" s="76">
        <v>800</v>
      </c>
      <c r="M77" s="76">
        <v>1155</v>
      </c>
      <c r="N77" s="76">
        <v>1126</v>
      </c>
      <c r="O77" s="76">
        <v>1298</v>
      </c>
      <c r="P77" s="76">
        <v>881</v>
      </c>
      <c r="Q77" s="76">
        <v>540</v>
      </c>
      <c r="R77" s="76">
        <v>234</v>
      </c>
      <c r="S77" s="76">
        <v>688</v>
      </c>
      <c r="T77" s="76">
        <v>170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2021'!H23</f>
        <v>0</v>
      </c>
      <c r="AJ77" s="23">
        <f>'Ingreso de Datos 2021'!I23</f>
        <v>0</v>
      </c>
    </row>
    <row r="78" spans="1:36" ht="12.75" customHeight="1" x14ac:dyDescent="0.2">
      <c r="A78" s="158"/>
      <c r="B78" s="148"/>
      <c r="C78" s="11" t="s">
        <v>3</v>
      </c>
      <c r="D78" s="77">
        <v>42400</v>
      </c>
      <c r="E78" s="77">
        <v>45600</v>
      </c>
      <c r="F78" s="77">
        <v>56000</v>
      </c>
      <c r="G78" s="77">
        <v>57440</v>
      </c>
      <c r="H78" s="77">
        <v>65880</v>
      </c>
      <c r="I78" s="77">
        <v>57960</v>
      </c>
      <c r="J78" s="77">
        <v>128160</v>
      </c>
      <c r="K78" s="77">
        <v>49500</v>
      </c>
      <c r="L78" s="77">
        <v>72000</v>
      </c>
      <c r="M78" s="77">
        <v>103950</v>
      </c>
      <c r="N78" s="77">
        <v>101340</v>
      </c>
      <c r="O78" s="77">
        <v>116820</v>
      </c>
      <c r="P78" s="77">
        <v>79290</v>
      </c>
      <c r="Q78" s="77">
        <v>48600</v>
      </c>
      <c r="R78" s="77">
        <v>21060</v>
      </c>
      <c r="S78" s="77">
        <v>58480</v>
      </c>
      <c r="T78" s="77">
        <v>14450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2021'!H24</f>
        <v>0</v>
      </c>
      <c r="AJ78" s="24">
        <f>'Ingreso de Datos 2021'!I24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2</v>
      </c>
      <c r="K79" s="76">
        <v>18</v>
      </c>
      <c r="L79" s="76">
        <v>62</v>
      </c>
      <c r="M79" s="76">
        <v>131</v>
      </c>
      <c r="N79" s="76">
        <v>45</v>
      </c>
      <c r="O79" s="76">
        <v>176</v>
      </c>
      <c r="P79" s="76">
        <v>136</v>
      </c>
      <c r="Q79" s="76">
        <v>128</v>
      </c>
      <c r="R79" s="76">
        <v>145</v>
      </c>
      <c r="S79" s="76">
        <v>168</v>
      </c>
      <c r="T79" s="76">
        <v>190</v>
      </c>
      <c r="U79" s="76">
        <v>175</v>
      </c>
      <c r="V79" s="76">
        <v>174</v>
      </c>
      <c r="W79" s="76">
        <v>142</v>
      </c>
      <c r="X79" s="18">
        <v>31</v>
      </c>
      <c r="Y79" s="18">
        <v>106</v>
      </c>
      <c r="Z79" s="18">
        <v>128</v>
      </c>
      <c r="AA79" s="18">
        <v>66</v>
      </c>
      <c r="AB79" s="18">
        <v>43</v>
      </c>
      <c r="AC79" s="18">
        <v>63</v>
      </c>
      <c r="AD79" s="18">
        <v>74</v>
      </c>
      <c r="AE79" s="18">
        <v>91</v>
      </c>
      <c r="AF79" s="18">
        <v>136</v>
      </c>
      <c r="AG79" s="18">
        <v>76</v>
      </c>
      <c r="AH79" s="18">
        <v>87</v>
      </c>
      <c r="AI79" s="18">
        <f>'Ingreso de Datos 2021'!H25</f>
        <v>107</v>
      </c>
      <c r="AJ79" s="23">
        <f>'Ingreso de Datos 2021'!I25</f>
        <v>78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220</v>
      </c>
      <c r="K80" s="77">
        <v>1960</v>
      </c>
      <c r="L80" s="77">
        <v>6680</v>
      </c>
      <c r="M80" s="77">
        <v>14210</v>
      </c>
      <c r="N80" s="77">
        <v>4890</v>
      </c>
      <c r="O80" s="77">
        <v>20140</v>
      </c>
      <c r="P80" s="77">
        <v>14820</v>
      </c>
      <c r="Q80" s="77">
        <v>11760</v>
      </c>
      <c r="R80" s="77">
        <v>13572</v>
      </c>
      <c r="S80" s="77">
        <v>15995</v>
      </c>
      <c r="T80" s="77">
        <v>18380</v>
      </c>
      <c r="U80" s="77">
        <v>16717</v>
      </c>
      <c r="V80" s="77">
        <v>25199.29</v>
      </c>
      <c r="W80" s="77">
        <v>18559.28</v>
      </c>
      <c r="X80" s="19">
        <v>4968</v>
      </c>
      <c r="Y80" s="19">
        <v>20039</v>
      </c>
      <c r="Z80" s="19">
        <v>23835.790000000005</v>
      </c>
      <c r="AA80" s="19">
        <v>15899.09</v>
      </c>
      <c r="AB80" s="19">
        <v>12315.5</v>
      </c>
      <c r="AC80" s="19">
        <v>17766</v>
      </c>
      <c r="AD80" s="19">
        <v>24420.5</v>
      </c>
      <c r="AE80" s="19">
        <v>32444.25</v>
      </c>
      <c r="AF80" s="19">
        <v>47530</v>
      </c>
      <c r="AG80" s="19">
        <v>26544</v>
      </c>
      <c r="AH80" s="19">
        <v>29567</v>
      </c>
      <c r="AI80" s="19">
        <f>'Ingreso de Datos 2021'!H26</f>
        <v>35153</v>
      </c>
      <c r="AJ80" s="24">
        <f>'Ingreso de Datos 2021'!I26</f>
        <v>26188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1306</v>
      </c>
      <c r="S81" s="76">
        <v>1585</v>
      </c>
      <c r="T81" s="76">
        <v>1455</v>
      </c>
      <c r="U81" s="76">
        <v>2598</v>
      </c>
      <c r="V81" s="76">
        <v>1403</v>
      </c>
      <c r="W81" s="76">
        <v>1199</v>
      </c>
      <c r="X81" s="18">
        <v>1017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2021'!H27</f>
        <v>0</v>
      </c>
      <c r="AJ81" s="23">
        <f>'Ingreso de Datos 2021'!I27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144120</v>
      </c>
      <c r="S82" s="77">
        <v>180303</v>
      </c>
      <c r="T82" s="77">
        <v>166611</v>
      </c>
      <c r="U82" s="77">
        <v>353581</v>
      </c>
      <c r="V82" s="77">
        <v>210825</v>
      </c>
      <c r="W82" s="77">
        <v>209900</v>
      </c>
      <c r="X82" s="19">
        <v>177888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2021'!H28</f>
        <v>0</v>
      </c>
      <c r="AJ82" s="24">
        <f>'Ingreso de Datos 2021'!I28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2155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2021'!H29</f>
        <v>0</v>
      </c>
      <c r="AJ83" s="23">
        <f>'Ingreso de Datos 2021'!I29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818900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2021'!H30</f>
        <v>0</v>
      </c>
      <c r="AJ84" s="24">
        <f>'Ingreso de Datos 2021'!I30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1896</v>
      </c>
      <c r="Z85" s="18">
        <v>2546</v>
      </c>
      <c r="AA85" s="18">
        <v>2737</v>
      </c>
      <c r="AB85" s="18">
        <v>1931</v>
      </c>
      <c r="AC85" s="18">
        <v>1937</v>
      </c>
      <c r="AD85" s="18">
        <v>1285</v>
      </c>
      <c r="AE85" s="18">
        <v>505</v>
      </c>
      <c r="AF85" s="18">
        <v>1060</v>
      </c>
      <c r="AG85" s="18">
        <v>900</v>
      </c>
      <c r="AH85" s="18">
        <v>960</v>
      </c>
      <c r="AI85" s="18">
        <f>'Ingreso de Datos 2021'!H31</f>
        <v>7</v>
      </c>
      <c r="AJ85" s="23">
        <f>'Ingreso de Datos 2021'!I31</f>
        <v>5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539355</v>
      </c>
      <c r="Z86" s="19">
        <v>726114</v>
      </c>
      <c r="AA86" s="19">
        <v>956730</v>
      </c>
      <c r="AB86" s="19">
        <v>638640</v>
      </c>
      <c r="AC86" s="19">
        <v>682250</v>
      </c>
      <c r="AD86" s="19">
        <v>519880</v>
      </c>
      <c r="AE86" s="19">
        <v>193925</v>
      </c>
      <c r="AF86" s="19">
        <v>430685</v>
      </c>
      <c r="AG86" s="19">
        <v>372590</v>
      </c>
      <c r="AH86" s="19">
        <v>378640</v>
      </c>
      <c r="AI86" s="19">
        <f>'Ingreso de Datos 2021'!H32</f>
        <v>4200</v>
      </c>
      <c r="AJ86" s="24">
        <f>'Ingreso de Datos 2021'!I32</f>
        <v>3280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1601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2021'!H33</f>
        <v>0</v>
      </c>
      <c r="AJ87" s="23">
        <f>'Ingreso de Datos 2021'!I33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666016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2021'!H34</f>
        <v>0</v>
      </c>
      <c r="AJ88" s="24">
        <f>'Ingreso de Datos 2021'!I34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2603</v>
      </c>
      <c r="AE89" s="18">
        <v>892</v>
      </c>
      <c r="AF89" s="18">
        <v>978</v>
      </c>
      <c r="AG89" s="18">
        <v>2388</v>
      </c>
      <c r="AH89" s="18">
        <v>3787</v>
      </c>
      <c r="AI89" s="18">
        <f>'Ingreso de Datos 2021'!H35</f>
        <v>0</v>
      </c>
      <c r="AJ89" s="23">
        <f>'Ingreso de Datos 2021'!I35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1210395</v>
      </c>
      <c r="AE90" s="19">
        <v>415672</v>
      </c>
      <c r="AF90" s="19">
        <v>455748</v>
      </c>
      <c r="AG90" s="19">
        <v>1112808</v>
      </c>
      <c r="AH90" s="19">
        <v>1764742</v>
      </c>
      <c r="AI90" s="19">
        <f>'Ingreso de Datos 2021'!H36</f>
        <v>0</v>
      </c>
      <c r="AJ90" s="24">
        <f>'Ingreso de Datos 2021'!I36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2541</v>
      </c>
      <c r="T91" s="76">
        <v>98</v>
      </c>
      <c r="U91" s="76">
        <v>3737</v>
      </c>
      <c r="V91" s="76">
        <v>1987</v>
      </c>
      <c r="W91" s="76">
        <v>3243</v>
      </c>
      <c r="X91" s="18">
        <v>2032</v>
      </c>
      <c r="Y91" s="18">
        <v>2032</v>
      </c>
      <c r="Z91" s="18">
        <v>1974</v>
      </c>
      <c r="AA91" s="18">
        <v>3569</v>
      </c>
      <c r="AB91" s="18">
        <v>3775</v>
      </c>
      <c r="AC91" s="18">
        <v>3766</v>
      </c>
      <c r="AD91" s="18">
        <v>3182</v>
      </c>
      <c r="AE91" s="18">
        <v>3702</v>
      </c>
      <c r="AF91" s="18">
        <v>2021</v>
      </c>
      <c r="AG91" s="18">
        <v>2985</v>
      </c>
      <c r="AH91" s="18">
        <v>2582</v>
      </c>
      <c r="AI91" s="18">
        <f>'Ingreso de Datos 2021'!H37</f>
        <v>79</v>
      </c>
      <c r="AJ91" s="23">
        <f>'Ingreso de Datos 2021'!I37</f>
        <v>442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59911</v>
      </c>
      <c r="T92" s="77">
        <v>2476</v>
      </c>
      <c r="U92" s="77">
        <v>256617</v>
      </c>
      <c r="V92" s="77">
        <v>124970</v>
      </c>
      <c r="W92" s="77">
        <v>217602.21</v>
      </c>
      <c r="X92" s="19">
        <v>132574</v>
      </c>
      <c r="Y92" s="19">
        <v>135772</v>
      </c>
      <c r="Z92" s="19">
        <v>164013</v>
      </c>
      <c r="AA92" s="19">
        <v>214918.31</v>
      </c>
      <c r="AB92" s="19">
        <v>276638.03999999998</v>
      </c>
      <c r="AC92" s="19">
        <v>251939.31</v>
      </c>
      <c r="AD92" s="19">
        <v>302220.28000000003</v>
      </c>
      <c r="AE92" s="19">
        <v>378912.24</v>
      </c>
      <c r="AF92" s="19">
        <v>237855.28</v>
      </c>
      <c r="AG92" s="19">
        <v>382265.5</v>
      </c>
      <c r="AH92" s="19">
        <v>419782.69</v>
      </c>
      <c r="AI92" s="19">
        <f>'Ingreso de Datos 2021'!H38</f>
        <v>3434.6</v>
      </c>
      <c r="AJ92" s="24">
        <f>'Ingreso de Datos 2021'!I38</f>
        <v>26226.639999999999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2021'!H39</f>
        <v>0</v>
      </c>
      <c r="AJ93" s="23">
        <f>'Ingreso de Datos 2021'!I39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2021'!H40</f>
        <v>0</v>
      </c>
      <c r="AJ94" s="24">
        <f>'Ingreso de Datos 2021'!I40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2021'!H41</f>
        <v>0</v>
      </c>
      <c r="AJ95" s="23">
        <f>'Ingreso de Datos 2021'!I41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2021'!H42</f>
        <v>0</v>
      </c>
      <c r="AJ96" s="24">
        <f>'Ingreso de Datos 2021'!I42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96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2021'!H45</f>
        <v>0</v>
      </c>
      <c r="AJ97" s="23">
        <f>'Ingreso de Datos 2021'!I45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5313.96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2021'!H46</f>
        <v>0</v>
      </c>
      <c r="AJ98" s="24">
        <f>'Ingreso de Datos 2021'!I46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252</v>
      </c>
      <c r="AH99" s="76">
        <v>935</v>
      </c>
      <c r="AI99" s="18">
        <f>'Ingreso de Datos 2021'!H47</f>
        <v>21</v>
      </c>
      <c r="AJ99" s="23">
        <f>'Ingreso de Datos 2021'!I47</f>
        <v>1351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17373.379999999997</v>
      </c>
      <c r="AH100" s="77">
        <v>212016.44</v>
      </c>
      <c r="AI100" s="19">
        <f>'Ingreso de Datos 2021'!H48</f>
        <v>16284.5</v>
      </c>
      <c r="AJ100" s="24">
        <f>'Ingreso de Datos 2021'!I48</f>
        <v>228495.61000000002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262</v>
      </c>
      <c r="AC101" s="18">
        <v>123</v>
      </c>
      <c r="AD101" s="18">
        <v>286</v>
      </c>
      <c r="AE101" s="23">
        <v>346</v>
      </c>
      <c r="AF101" s="23">
        <v>384</v>
      </c>
      <c r="AG101" s="23">
        <v>392</v>
      </c>
      <c r="AH101" s="23">
        <v>1857</v>
      </c>
      <c r="AI101" s="23">
        <f>'Ingreso de Datos 2021'!H49</f>
        <v>951</v>
      </c>
      <c r="AJ101" s="23">
        <f>'Ingreso de Datos 2021'!I49</f>
        <v>4133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44016</v>
      </c>
      <c r="AC102" s="19">
        <v>20664</v>
      </c>
      <c r="AD102" s="19">
        <v>48620</v>
      </c>
      <c r="AE102" s="24">
        <v>59596.800000000003</v>
      </c>
      <c r="AF102" s="24">
        <v>67860</v>
      </c>
      <c r="AG102" s="24">
        <v>66434</v>
      </c>
      <c r="AH102" s="24">
        <v>111289.42</v>
      </c>
      <c r="AI102" s="24">
        <f>'Ingreso de Datos 2021'!H50</f>
        <v>27040.480271128934</v>
      </c>
      <c r="AJ102" s="24">
        <f>'Ingreso de Datos 2021'!I50</f>
        <v>112917.56403543259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0</v>
      </c>
      <c r="Y111" s="62">
        <f t="shared" si="88"/>
        <v>0</v>
      </c>
      <c r="Z111" s="62">
        <f t="shared" si="88"/>
        <v>1</v>
      </c>
      <c r="AA111" s="62">
        <f t="shared" si="88"/>
        <v>0</v>
      </c>
      <c r="AB111" s="62">
        <f t="shared" si="88"/>
        <v>0</v>
      </c>
      <c r="AC111" s="62">
        <f t="shared" si="88"/>
        <v>1165</v>
      </c>
      <c r="AD111" s="62">
        <f t="shared" si="88"/>
        <v>6209</v>
      </c>
      <c r="AE111" s="62">
        <f t="shared" si="88"/>
        <v>1622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8997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0</v>
      </c>
      <c r="Y112" s="63">
        <f t="shared" si="90"/>
        <v>0</v>
      </c>
      <c r="Z112" s="63">
        <f t="shared" si="90"/>
        <v>510</v>
      </c>
      <c r="AA112" s="63">
        <f t="shared" si="90"/>
        <v>0</v>
      </c>
      <c r="AB112" s="63">
        <f t="shared" si="90"/>
        <v>0</v>
      </c>
      <c r="AC112" s="63">
        <f t="shared" si="90"/>
        <v>57324</v>
      </c>
      <c r="AD112" s="63">
        <f t="shared" si="90"/>
        <v>2191341.17</v>
      </c>
      <c r="AE112" s="63">
        <f t="shared" si="90"/>
        <v>903083.12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3152258.29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2021'!H65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2021'!H66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2021'!H67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2021'!H68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2021'!H69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2021'!H70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2021'!H71</f>
        <v>0</v>
      </c>
      <c r="AJ120" s="23">
        <f t="shared" si="92"/>
        <v>0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2021'!H72</f>
        <v>0</v>
      </c>
      <c r="AJ121" s="24">
        <f t="shared" si="92"/>
        <v>0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</v>
      </c>
      <c r="AA122" s="18">
        <v>0</v>
      </c>
      <c r="AB122" s="18">
        <v>0</v>
      </c>
      <c r="AC122" s="18">
        <v>0</v>
      </c>
      <c r="AD122" s="18">
        <v>370</v>
      </c>
      <c r="AE122" s="18">
        <v>49</v>
      </c>
      <c r="AF122" s="18">
        <v>0</v>
      </c>
      <c r="AG122" s="18">
        <v>0</v>
      </c>
      <c r="AH122" s="18">
        <v>0</v>
      </c>
      <c r="AI122" s="18">
        <f>'Ingreso de Datos 2021'!H73</f>
        <v>0</v>
      </c>
      <c r="AJ122" s="23">
        <f t="shared" si="92"/>
        <v>420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510</v>
      </c>
      <c r="AA123" s="19">
        <v>0</v>
      </c>
      <c r="AB123" s="19">
        <v>0</v>
      </c>
      <c r="AC123" s="19">
        <v>0</v>
      </c>
      <c r="AD123" s="19">
        <v>413542</v>
      </c>
      <c r="AE123" s="19">
        <v>78889</v>
      </c>
      <c r="AF123" s="19">
        <v>0</v>
      </c>
      <c r="AG123" s="19">
        <v>0</v>
      </c>
      <c r="AH123" s="19">
        <v>0</v>
      </c>
      <c r="AI123" s="19">
        <f>'Ingreso de Datos 2021'!H74</f>
        <v>0</v>
      </c>
      <c r="AJ123" s="24">
        <f t="shared" si="92"/>
        <v>492941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2021'!H75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2021'!H76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2021'!H77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2021'!H78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2021'!H79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2021'!H80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2021'!H81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2021'!H82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2021'!H83</f>
        <v>0</v>
      </c>
      <c r="AJ132" s="23">
        <f t="shared" si="92"/>
        <v>0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2021'!H84</f>
        <v>0</v>
      </c>
      <c r="AJ133" s="24">
        <f t="shared" si="92"/>
        <v>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2021'!H85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2021'!H86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1242</v>
      </c>
      <c r="AE136" s="18">
        <v>433</v>
      </c>
      <c r="AF136" s="18">
        <v>0</v>
      </c>
      <c r="AG136" s="18">
        <v>0</v>
      </c>
      <c r="AH136" s="18">
        <v>0</v>
      </c>
      <c r="AI136" s="18">
        <f>'Ingreso de Datos 2021'!H87</f>
        <v>0</v>
      </c>
      <c r="AJ136" s="23">
        <f t="shared" si="92"/>
        <v>1675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1000000</v>
      </c>
      <c r="AE137" s="19">
        <v>383090</v>
      </c>
      <c r="AF137" s="19">
        <v>0</v>
      </c>
      <c r="AG137" s="19">
        <v>0</v>
      </c>
      <c r="AH137" s="19">
        <v>0</v>
      </c>
      <c r="AI137" s="19">
        <f>'Ingreso de Datos 2021'!H88</f>
        <v>0</v>
      </c>
      <c r="AJ137" s="24">
        <f t="shared" si="92"/>
        <v>1383090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2021'!H89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2021'!H90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2021'!H91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2021'!H92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1165</v>
      </c>
      <c r="AD142" s="18">
        <v>4597</v>
      </c>
      <c r="AE142" s="18">
        <v>1140</v>
      </c>
      <c r="AF142" s="18">
        <v>0</v>
      </c>
      <c r="AG142" s="18">
        <v>0</v>
      </c>
      <c r="AH142" s="18">
        <v>0</v>
      </c>
      <c r="AI142" s="18">
        <f>'Ingreso de Datos 2021'!H93</f>
        <v>0</v>
      </c>
      <c r="AJ142" s="23">
        <f t="shared" si="92"/>
        <v>6902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57324</v>
      </c>
      <c r="AD143" s="19">
        <v>777799.17</v>
      </c>
      <c r="AE143" s="19">
        <v>441104.12</v>
      </c>
      <c r="AF143" s="19">
        <v>0</v>
      </c>
      <c r="AG143" s="19">
        <v>0</v>
      </c>
      <c r="AH143" s="19">
        <v>0</v>
      </c>
      <c r="AI143" s="19">
        <f>'Ingreso de Datos 2021'!H94</f>
        <v>0</v>
      </c>
      <c r="AJ143" s="24">
        <f t="shared" si="92"/>
        <v>1276227.29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2021'!H95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2021'!H96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2021'!H97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2021'!H98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2021'!H105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2021'!H106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2021'!H99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2021'!H100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2021'!H105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2021'!H106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4102</v>
      </c>
      <c r="E9" s="62">
        <f t="shared" ref="E9:AI10" si="0">E12+E14+E16+E18+E20+E22+E24+E26+E28+E30+E32+E34+E36+E38+E40+E42+E44+E46+E48+E50</f>
        <v>4940</v>
      </c>
      <c r="F9" s="62">
        <f t="shared" si="0"/>
        <v>5321</v>
      </c>
      <c r="G9" s="62">
        <f t="shared" si="0"/>
        <v>5975</v>
      </c>
      <c r="H9" s="62">
        <f t="shared" si="0"/>
        <v>6345</v>
      </c>
      <c r="I9" s="62">
        <f t="shared" si="0"/>
        <v>7010</v>
      </c>
      <c r="J9" s="62">
        <f t="shared" si="0"/>
        <v>7457</v>
      </c>
      <c r="K9" s="62">
        <f t="shared" si="0"/>
        <v>7039</v>
      </c>
      <c r="L9" s="62">
        <f t="shared" si="0"/>
        <v>6198</v>
      </c>
      <c r="M9" s="62">
        <f t="shared" si="0"/>
        <v>7830</v>
      </c>
      <c r="N9" s="62">
        <f t="shared" si="0"/>
        <v>7588</v>
      </c>
      <c r="O9" s="62">
        <f t="shared" si="0"/>
        <v>6847</v>
      </c>
      <c r="P9" s="62">
        <f t="shared" si="0"/>
        <v>10331</v>
      </c>
      <c r="Q9" s="62">
        <f t="shared" si="0"/>
        <v>8040</v>
      </c>
      <c r="R9" s="62">
        <f t="shared" si="0"/>
        <v>8006</v>
      </c>
      <c r="S9" s="62">
        <f t="shared" si="0"/>
        <v>10858</v>
      </c>
      <c r="T9" s="62">
        <f t="shared" si="0"/>
        <v>10957</v>
      </c>
      <c r="U9" s="62">
        <f t="shared" si="0"/>
        <v>19975</v>
      </c>
      <c r="V9" s="62">
        <f t="shared" si="0"/>
        <v>13127</v>
      </c>
      <c r="W9" s="62">
        <f t="shared" si="0"/>
        <v>21372</v>
      </c>
      <c r="X9" s="62">
        <f t="shared" si="0"/>
        <v>15634</v>
      </c>
      <c r="Y9" s="62">
        <f t="shared" si="0"/>
        <v>14694</v>
      </c>
      <c r="Z9" s="62">
        <f t="shared" si="0"/>
        <v>13403</v>
      </c>
      <c r="AA9" s="62">
        <f t="shared" si="0"/>
        <v>21105</v>
      </c>
      <c r="AB9" s="62">
        <f t="shared" si="0"/>
        <v>17628</v>
      </c>
      <c r="AC9" s="62">
        <f t="shared" si="0"/>
        <v>26573</v>
      </c>
      <c r="AD9" s="62">
        <f t="shared" si="0"/>
        <v>26655</v>
      </c>
      <c r="AE9" s="62">
        <f t="shared" si="0"/>
        <v>24558</v>
      </c>
      <c r="AF9" s="62">
        <f t="shared" si="0"/>
        <v>20635</v>
      </c>
      <c r="AG9" s="62">
        <f t="shared" ref="AG9:AH9" si="1">AG12+AG14+AG16+AG18+AG20+AG22+AG24+AG26+AG28+AG30+AG32+AG34+AG36+AG38+AG40+AG42+AG44+AG46+AG48+AG50</f>
        <v>24890</v>
      </c>
      <c r="AH9" s="62">
        <f t="shared" si="1"/>
        <v>32704</v>
      </c>
      <c r="AI9" s="62">
        <f t="shared" si="0"/>
        <v>7119</v>
      </c>
      <c r="AJ9" s="41">
        <f>SUM(D9:AI9)</f>
        <v>424916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439290</v>
      </c>
      <c r="E10" s="63">
        <f t="shared" si="0"/>
        <v>544930</v>
      </c>
      <c r="F10" s="63">
        <f t="shared" si="0"/>
        <v>586165</v>
      </c>
      <c r="G10" s="63">
        <f t="shared" si="0"/>
        <v>650312</v>
      </c>
      <c r="H10" s="63">
        <f t="shared" si="0"/>
        <v>700583</v>
      </c>
      <c r="I10" s="63">
        <f t="shared" si="0"/>
        <v>803448</v>
      </c>
      <c r="J10" s="63">
        <f t="shared" si="0"/>
        <v>853372</v>
      </c>
      <c r="K10" s="63">
        <f t="shared" si="0"/>
        <v>824075</v>
      </c>
      <c r="L10" s="63">
        <f t="shared" si="0"/>
        <v>712096</v>
      </c>
      <c r="M10" s="63">
        <f t="shared" si="0"/>
        <v>920870</v>
      </c>
      <c r="N10" s="63">
        <f t="shared" si="0"/>
        <v>878476</v>
      </c>
      <c r="O10" s="63">
        <f t="shared" si="0"/>
        <v>892167</v>
      </c>
      <c r="P10" s="63">
        <f t="shared" si="0"/>
        <v>1255311</v>
      </c>
      <c r="Q10" s="63">
        <f t="shared" si="0"/>
        <v>1216779</v>
      </c>
      <c r="R10" s="63">
        <f t="shared" si="0"/>
        <v>1224193</v>
      </c>
      <c r="S10" s="63">
        <f t="shared" si="0"/>
        <v>1810279</v>
      </c>
      <c r="T10" s="63">
        <f t="shared" si="0"/>
        <v>1847376.3</v>
      </c>
      <c r="U10" s="63">
        <f t="shared" si="0"/>
        <v>4226686</v>
      </c>
      <c r="V10" s="63">
        <f t="shared" si="0"/>
        <v>3052723.5500000003</v>
      </c>
      <c r="W10" s="63">
        <f t="shared" si="0"/>
        <v>6637922.7699999996</v>
      </c>
      <c r="X10" s="63">
        <f t="shared" si="0"/>
        <v>3135121.5</v>
      </c>
      <c r="Y10" s="63">
        <f t="shared" si="0"/>
        <v>4749416.6500000004</v>
      </c>
      <c r="Z10" s="63">
        <f t="shared" si="0"/>
        <v>3895167.79</v>
      </c>
      <c r="AA10" s="63">
        <f t="shared" si="0"/>
        <v>5410904.1299999999</v>
      </c>
      <c r="AB10" s="63">
        <f t="shared" si="0"/>
        <v>5042785.8191916374</v>
      </c>
      <c r="AC10" s="63">
        <f t="shared" si="0"/>
        <v>8361246.6066019712</v>
      </c>
      <c r="AD10" s="63">
        <f t="shared" si="0"/>
        <v>6989078.9445991181</v>
      </c>
      <c r="AE10" s="63">
        <f t="shared" si="0"/>
        <v>7115374.5528854495</v>
      </c>
      <c r="AF10" s="63">
        <f t="shared" si="0"/>
        <v>5764394.0082981447</v>
      </c>
      <c r="AG10" s="63">
        <f t="shared" ref="AG10:AH10" si="2">AG13+AG15+AG17+AG19+AG21+AG23+AG25+AG27+AG29+AG31+AG33+AG35+AG37+AG39+AG41+AG43+AG45+AG47+AG49+AG51</f>
        <v>7323960.6813047538</v>
      </c>
      <c r="AH10" s="63">
        <f t="shared" si="2"/>
        <v>9781878.7030000016</v>
      </c>
      <c r="AI10" s="63">
        <f t="shared" si="0"/>
        <v>1453159.8418608468</v>
      </c>
      <c r="AJ10" s="43">
        <f>SUM(D10:AI10)</f>
        <v>99099543.847741917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665</v>
      </c>
      <c r="E12" s="71">
        <f t="shared" si="3"/>
        <v>708</v>
      </c>
      <c r="F12" s="71">
        <f t="shared" si="3"/>
        <v>602</v>
      </c>
      <c r="G12" s="71">
        <f t="shared" si="3"/>
        <v>541</v>
      </c>
      <c r="H12" s="71">
        <f t="shared" si="3"/>
        <v>539</v>
      </c>
      <c r="I12" s="71">
        <f t="shared" si="3"/>
        <v>640</v>
      </c>
      <c r="J12" s="71">
        <f t="shared" si="3"/>
        <v>433</v>
      </c>
      <c r="K12" s="71">
        <f t="shared" si="3"/>
        <v>915</v>
      </c>
      <c r="L12" s="71">
        <f t="shared" si="3"/>
        <v>491</v>
      </c>
      <c r="M12" s="71">
        <f t="shared" si="3"/>
        <v>775</v>
      </c>
      <c r="N12" s="71">
        <f t="shared" si="3"/>
        <v>615</v>
      </c>
      <c r="O12" s="71">
        <f t="shared" si="3"/>
        <v>705</v>
      </c>
      <c r="P12" s="71">
        <f t="shared" si="3"/>
        <v>636</v>
      </c>
      <c r="Q12" s="71">
        <f t="shared" si="3"/>
        <v>1116</v>
      </c>
      <c r="R12" s="71">
        <f t="shared" si="3"/>
        <v>716</v>
      </c>
      <c r="S12" s="71">
        <f t="shared" si="3"/>
        <v>1053</v>
      </c>
      <c r="T12" s="71">
        <f t="shared" si="3"/>
        <v>975</v>
      </c>
      <c r="U12" s="71">
        <f t="shared" si="3"/>
        <v>383</v>
      </c>
      <c r="V12" s="71">
        <f t="shared" si="3"/>
        <v>331</v>
      </c>
      <c r="W12" s="71">
        <f t="shared" si="3"/>
        <v>222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13061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73290</v>
      </c>
      <c r="E13" s="72">
        <f t="shared" si="6"/>
        <v>78240</v>
      </c>
      <c r="F13" s="72">
        <f t="shared" si="6"/>
        <v>66420</v>
      </c>
      <c r="G13" s="72">
        <f t="shared" si="6"/>
        <v>59710</v>
      </c>
      <c r="H13" s="72">
        <f t="shared" si="6"/>
        <v>59470</v>
      </c>
      <c r="I13" s="72">
        <f t="shared" si="6"/>
        <v>80560</v>
      </c>
      <c r="J13" s="72">
        <f t="shared" si="6"/>
        <v>69410</v>
      </c>
      <c r="K13" s="72">
        <f t="shared" si="6"/>
        <v>140130</v>
      </c>
      <c r="L13" s="72">
        <f t="shared" si="6"/>
        <v>82050</v>
      </c>
      <c r="M13" s="72">
        <f t="shared" si="6"/>
        <v>101450</v>
      </c>
      <c r="N13" s="72">
        <f t="shared" si="6"/>
        <v>89730</v>
      </c>
      <c r="O13" s="72">
        <f t="shared" si="6"/>
        <v>97320</v>
      </c>
      <c r="P13" s="72">
        <f t="shared" si="6"/>
        <v>104855</v>
      </c>
      <c r="Q13" s="72">
        <f t="shared" si="6"/>
        <v>160150</v>
      </c>
      <c r="R13" s="72">
        <f t="shared" si="6"/>
        <v>125155</v>
      </c>
      <c r="S13" s="72">
        <f t="shared" si="6"/>
        <v>194185</v>
      </c>
      <c r="T13" s="72">
        <f t="shared" si="6"/>
        <v>161968</v>
      </c>
      <c r="U13" s="72">
        <f t="shared" si="6"/>
        <v>94776</v>
      </c>
      <c r="V13" s="72">
        <f t="shared" si="6"/>
        <v>118704.2</v>
      </c>
      <c r="W13" s="72">
        <f t="shared" si="6"/>
        <v>82204.34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2039777.54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290</v>
      </c>
      <c r="F14" s="71">
        <f t="shared" si="8"/>
        <v>714</v>
      </c>
      <c r="G14" s="71">
        <f t="shared" si="8"/>
        <v>1109</v>
      </c>
      <c r="H14" s="71">
        <f t="shared" si="8"/>
        <v>1397</v>
      </c>
      <c r="I14" s="71">
        <f t="shared" si="8"/>
        <v>788</v>
      </c>
      <c r="J14" s="71">
        <f t="shared" si="8"/>
        <v>1531</v>
      </c>
      <c r="K14" s="71">
        <f t="shared" si="8"/>
        <v>1203</v>
      </c>
      <c r="L14" s="71">
        <f t="shared" si="8"/>
        <v>1139</v>
      </c>
      <c r="M14" s="71">
        <f t="shared" si="8"/>
        <v>1637</v>
      </c>
      <c r="N14" s="71">
        <f t="shared" si="8"/>
        <v>1333</v>
      </c>
      <c r="O14" s="71">
        <f t="shared" si="8"/>
        <v>1680</v>
      </c>
      <c r="P14" s="71">
        <f t="shared" si="8"/>
        <v>1316</v>
      </c>
      <c r="Q14" s="71">
        <f t="shared" si="8"/>
        <v>1086</v>
      </c>
      <c r="R14" s="71">
        <f t="shared" si="8"/>
        <v>660</v>
      </c>
      <c r="S14" s="71">
        <f t="shared" si="8"/>
        <v>70</v>
      </c>
      <c r="T14" s="71">
        <f t="shared" si="8"/>
        <v>7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15960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30660</v>
      </c>
      <c r="F15" s="72">
        <f t="shared" si="10"/>
        <v>70665</v>
      </c>
      <c r="G15" s="72">
        <f t="shared" si="10"/>
        <v>128152</v>
      </c>
      <c r="H15" s="72">
        <f t="shared" si="10"/>
        <v>169563</v>
      </c>
      <c r="I15" s="72">
        <f t="shared" si="10"/>
        <v>95868</v>
      </c>
      <c r="J15" s="72">
        <f t="shared" si="10"/>
        <v>182202</v>
      </c>
      <c r="K15" s="72">
        <f t="shared" si="10"/>
        <v>134255</v>
      </c>
      <c r="L15" s="72">
        <f t="shared" si="10"/>
        <v>129746</v>
      </c>
      <c r="M15" s="72">
        <f t="shared" si="10"/>
        <v>216370</v>
      </c>
      <c r="N15" s="72">
        <f t="shared" si="10"/>
        <v>169066</v>
      </c>
      <c r="O15" s="72">
        <f t="shared" si="10"/>
        <v>197682</v>
      </c>
      <c r="P15" s="72">
        <f t="shared" si="10"/>
        <v>154848</v>
      </c>
      <c r="Q15" s="72">
        <f t="shared" si="10"/>
        <v>149630</v>
      </c>
      <c r="R15" s="72">
        <f t="shared" si="10"/>
        <v>85311</v>
      </c>
      <c r="S15" s="72">
        <f t="shared" si="10"/>
        <v>9907</v>
      </c>
      <c r="T15" s="72">
        <f t="shared" si="10"/>
        <v>1115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1925040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800</v>
      </c>
      <c r="J16" s="71">
        <f t="shared" si="12"/>
        <v>700</v>
      </c>
      <c r="K16" s="71">
        <f t="shared" si="12"/>
        <v>478</v>
      </c>
      <c r="L16" s="71">
        <f t="shared" si="12"/>
        <v>261</v>
      </c>
      <c r="M16" s="71">
        <f t="shared" si="12"/>
        <v>635</v>
      </c>
      <c r="N16" s="71">
        <f t="shared" si="12"/>
        <v>418</v>
      </c>
      <c r="O16" s="71">
        <f t="shared" si="12"/>
        <v>696</v>
      </c>
      <c r="P16" s="71">
        <f t="shared" si="12"/>
        <v>1069</v>
      </c>
      <c r="Q16" s="71">
        <f t="shared" si="12"/>
        <v>2002</v>
      </c>
      <c r="R16" s="71">
        <f t="shared" si="12"/>
        <v>160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7219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112000</v>
      </c>
      <c r="J17" s="72">
        <f t="shared" si="14"/>
        <v>98000</v>
      </c>
      <c r="K17" s="72">
        <f t="shared" si="14"/>
        <v>66920</v>
      </c>
      <c r="L17" s="72">
        <f t="shared" si="14"/>
        <v>36540</v>
      </c>
      <c r="M17" s="72">
        <f t="shared" si="14"/>
        <v>92890</v>
      </c>
      <c r="N17" s="72">
        <f t="shared" si="14"/>
        <v>67970</v>
      </c>
      <c r="O17" s="72">
        <f t="shared" si="14"/>
        <v>106260</v>
      </c>
      <c r="P17" s="72">
        <f t="shared" si="14"/>
        <v>135680</v>
      </c>
      <c r="Q17" s="72">
        <f t="shared" si="14"/>
        <v>251970</v>
      </c>
      <c r="R17" s="72">
        <f t="shared" si="14"/>
        <v>19200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987430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427</v>
      </c>
      <c r="P18" s="71">
        <f t="shared" si="16"/>
        <v>799</v>
      </c>
      <c r="Q18" s="71">
        <f t="shared" si="16"/>
        <v>1447</v>
      </c>
      <c r="R18" s="71">
        <f t="shared" si="16"/>
        <v>1547</v>
      </c>
      <c r="S18" s="71">
        <f t="shared" si="16"/>
        <v>3275</v>
      </c>
      <c r="T18" s="71">
        <f t="shared" si="16"/>
        <v>2951</v>
      </c>
      <c r="U18" s="71">
        <f t="shared" si="16"/>
        <v>5369</v>
      </c>
      <c r="V18" s="71">
        <f t="shared" si="16"/>
        <v>4274</v>
      </c>
      <c r="W18" s="71">
        <f t="shared" si="16"/>
        <v>6413</v>
      </c>
      <c r="X18" s="18">
        <f t="shared" si="16"/>
        <v>3970</v>
      </c>
      <c r="Y18" s="18">
        <f t="shared" si="16"/>
        <v>4861</v>
      </c>
      <c r="Z18" s="18">
        <f t="shared" si="16"/>
        <v>718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36051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116415</v>
      </c>
      <c r="P19" s="72">
        <f t="shared" si="18"/>
        <v>218168</v>
      </c>
      <c r="Q19" s="72">
        <f t="shared" si="18"/>
        <v>401672</v>
      </c>
      <c r="R19" s="72">
        <f t="shared" si="18"/>
        <v>445160</v>
      </c>
      <c r="S19" s="72">
        <f t="shared" si="18"/>
        <v>956532</v>
      </c>
      <c r="T19" s="72">
        <f t="shared" si="18"/>
        <v>968174.3</v>
      </c>
      <c r="U19" s="72">
        <f t="shared" si="18"/>
        <v>2710019</v>
      </c>
      <c r="V19" s="72">
        <f t="shared" si="18"/>
        <v>2087008.92</v>
      </c>
      <c r="W19" s="72">
        <f t="shared" si="18"/>
        <v>3554900</v>
      </c>
      <c r="X19" s="19">
        <f t="shared" si="18"/>
        <v>2174640.5</v>
      </c>
      <c r="Y19" s="19">
        <f t="shared" si="18"/>
        <v>3188614.65</v>
      </c>
      <c r="Z19" s="19">
        <f t="shared" si="18"/>
        <v>424999.63999999996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17246304.009999998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3535</v>
      </c>
      <c r="AA20" s="18">
        <f t="shared" si="20"/>
        <v>3575</v>
      </c>
      <c r="AB20" s="18">
        <f t="shared" si="20"/>
        <v>2319</v>
      </c>
      <c r="AC20" s="18">
        <f t="shared" si="20"/>
        <v>2110</v>
      </c>
      <c r="AD20" s="18">
        <f t="shared" si="20"/>
        <v>1710</v>
      </c>
      <c r="AE20" s="18">
        <f t="shared" si="20"/>
        <v>1850</v>
      </c>
      <c r="AF20" s="18">
        <f t="shared" si="20"/>
        <v>1820</v>
      </c>
      <c r="AG20" s="18">
        <f t="shared" ref="AG20:AH20" si="21">AG71+AG122</f>
        <v>1745</v>
      </c>
      <c r="AH20" s="18">
        <f t="shared" si="21"/>
        <v>3126</v>
      </c>
      <c r="AI20" s="18">
        <f t="shared" si="20"/>
        <v>1091</v>
      </c>
      <c r="AJ20" s="23">
        <f t="shared" si="5"/>
        <v>22881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2128200.44</v>
      </c>
      <c r="AA21" s="19">
        <f t="shared" si="22"/>
        <v>2785669</v>
      </c>
      <c r="AB21" s="19">
        <f t="shared" si="22"/>
        <v>1905069.481191637</v>
      </c>
      <c r="AC21" s="19">
        <f t="shared" si="22"/>
        <v>2229858.1866019708</v>
      </c>
      <c r="AD21" s="19">
        <f t="shared" si="22"/>
        <v>1925749.6645991183</v>
      </c>
      <c r="AE21" s="19">
        <f t="shared" si="22"/>
        <v>1836852.8628854491</v>
      </c>
      <c r="AF21" s="19">
        <f t="shared" si="22"/>
        <v>1924645.2982981438</v>
      </c>
      <c r="AG21" s="19">
        <f t="shared" ref="AG21:AH21" si="23">AG72+AG123</f>
        <v>1747038.3773047542</v>
      </c>
      <c r="AH21" s="19">
        <f t="shared" si="23"/>
        <v>3284610.6</v>
      </c>
      <c r="AI21" s="19">
        <f t="shared" si="22"/>
        <v>1044753.2028254142</v>
      </c>
      <c r="AJ21" s="24">
        <f t="shared" si="5"/>
        <v>20812447.113706492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189</v>
      </c>
      <c r="AE22" s="18">
        <f t="shared" si="24"/>
        <v>441</v>
      </c>
      <c r="AF22" s="18">
        <f t="shared" si="24"/>
        <v>515</v>
      </c>
      <c r="AG22" s="18">
        <f t="shared" ref="AG22:AH22" si="25">AG73+AG124</f>
        <v>310</v>
      </c>
      <c r="AH22" s="18">
        <f t="shared" si="25"/>
        <v>244</v>
      </c>
      <c r="AI22" s="18">
        <f t="shared" si="24"/>
        <v>19</v>
      </c>
      <c r="AJ22" s="23">
        <f t="shared" si="5"/>
        <v>1718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162170.32</v>
      </c>
      <c r="AE23" s="19">
        <f t="shared" si="26"/>
        <v>381891.56000000006</v>
      </c>
      <c r="AF23" s="19">
        <f t="shared" si="26"/>
        <v>203598.01999999996</v>
      </c>
      <c r="AG23" s="19">
        <f t="shared" ref="AG23:AH23" si="27">AG74+AG125</f>
        <v>219565.99400000001</v>
      </c>
      <c r="AH23" s="19">
        <f t="shared" si="27"/>
        <v>180050.15299999999</v>
      </c>
      <c r="AI23" s="19">
        <f t="shared" si="26"/>
        <v>11298.825000000001</v>
      </c>
      <c r="AJ23" s="24">
        <f t="shared" si="5"/>
        <v>1158574.872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1737</v>
      </c>
      <c r="E24" s="71">
        <f t="shared" si="28"/>
        <v>2507</v>
      </c>
      <c r="F24" s="71">
        <f t="shared" si="28"/>
        <v>2589</v>
      </c>
      <c r="G24" s="71">
        <f t="shared" si="28"/>
        <v>2830</v>
      </c>
      <c r="H24" s="71">
        <f t="shared" si="28"/>
        <v>2975</v>
      </c>
      <c r="I24" s="71">
        <f t="shared" si="28"/>
        <v>3217</v>
      </c>
      <c r="J24" s="71">
        <f t="shared" si="28"/>
        <v>3206</v>
      </c>
      <c r="K24" s="71">
        <f t="shared" si="28"/>
        <v>3204</v>
      </c>
      <c r="L24" s="71">
        <f t="shared" si="28"/>
        <v>2896</v>
      </c>
      <c r="M24" s="71">
        <f t="shared" si="28"/>
        <v>2878</v>
      </c>
      <c r="N24" s="71">
        <f t="shared" si="28"/>
        <v>3143</v>
      </c>
      <c r="O24" s="71">
        <f t="shared" si="28"/>
        <v>2083</v>
      </c>
      <c r="P24" s="71">
        <f t="shared" si="28"/>
        <v>1296</v>
      </c>
      <c r="Q24" s="71">
        <f t="shared" si="28"/>
        <v>825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35386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230000</v>
      </c>
      <c r="E25" s="72">
        <f t="shared" si="30"/>
        <v>321230</v>
      </c>
      <c r="F25" s="72">
        <f t="shared" si="30"/>
        <v>335800</v>
      </c>
      <c r="G25" s="72">
        <f t="shared" si="30"/>
        <v>342850</v>
      </c>
      <c r="H25" s="72">
        <f t="shared" si="30"/>
        <v>342490</v>
      </c>
      <c r="I25" s="72">
        <f t="shared" si="30"/>
        <v>374170</v>
      </c>
      <c r="J25" s="72">
        <f t="shared" si="30"/>
        <v>360930</v>
      </c>
      <c r="K25" s="72">
        <f t="shared" si="30"/>
        <v>371240</v>
      </c>
      <c r="L25" s="72">
        <f t="shared" si="30"/>
        <v>336690</v>
      </c>
      <c r="M25" s="72">
        <f t="shared" si="30"/>
        <v>337720</v>
      </c>
      <c r="N25" s="72">
        <f t="shared" si="30"/>
        <v>362260</v>
      </c>
      <c r="O25" s="72">
        <f t="shared" si="30"/>
        <v>257330</v>
      </c>
      <c r="P25" s="72">
        <f t="shared" si="30"/>
        <v>166290</v>
      </c>
      <c r="Q25" s="72">
        <f t="shared" si="30"/>
        <v>107260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4246260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1700</v>
      </c>
      <c r="E26" s="71">
        <f t="shared" si="32"/>
        <v>1435</v>
      </c>
      <c r="F26" s="71">
        <f t="shared" si="32"/>
        <v>1416</v>
      </c>
      <c r="G26" s="71">
        <f t="shared" si="32"/>
        <v>1495</v>
      </c>
      <c r="H26" s="71">
        <f t="shared" si="32"/>
        <v>1434</v>
      </c>
      <c r="I26" s="71">
        <f t="shared" si="32"/>
        <v>1565</v>
      </c>
      <c r="J26" s="71">
        <f t="shared" si="32"/>
        <v>1587</v>
      </c>
      <c r="K26" s="71">
        <f t="shared" si="32"/>
        <v>1238</v>
      </c>
      <c r="L26" s="71">
        <f t="shared" si="32"/>
        <v>1408</v>
      </c>
      <c r="M26" s="71">
        <f t="shared" si="32"/>
        <v>1861</v>
      </c>
      <c r="N26" s="71">
        <f t="shared" si="32"/>
        <v>1960</v>
      </c>
      <c r="O26" s="71">
        <f t="shared" si="32"/>
        <v>1122</v>
      </c>
      <c r="P26" s="71">
        <f t="shared" si="32"/>
        <v>4994</v>
      </c>
      <c r="Q26" s="71">
        <f t="shared" si="32"/>
        <v>1204</v>
      </c>
      <c r="R26" s="71">
        <f t="shared" si="32"/>
        <v>827</v>
      </c>
      <c r="S26" s="71">
        <f t="shared" si="32"/>
        <v>193</v>
      </c>
      <c r="T26" s="71">
        <f t="shared" si="32"/>
        <v>68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25507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136000</v>
      </c>
      <c r="E27" s="72">
        <f t="shared" si="34"/>
        <v>114800</v>
      </c>
      <c r="F27" s="72">
        <f t="shared" si="34"/>
        <v>113280</v>
      </c>
      <c r="G27" s="72">
        <f t="shared" si="34"/>
        <v>119600</v>
      </c>
      <c r="H27" s="72">
        <f t="shared" si="34"/>
        <v>129060</v>
      </c>
      <c r="I27" s="72">
        <f t="shared" si="34"/>
        <v>140850</v>
      </c>
      <c r="J27" s="72">
        <f t="shared" si="34"/>
        <v>142830</v>
      </c>
      <c r="K27" s="72">
        <f t="shared" si="34"/>
        <v>111420</v>
      </c>
      <c r="L27" s="72">
        <f t="shared" si="34"/>
        <v>126720</v>
      </c>
      <c r="M27" s="72">
        <f t="shared" si="34"/>
        <v>167490</v>
      </c>
      <c r="N27" s="72">
        <f t="shared" si="34"/>
        <v>176400</v>
      </c>
      <c r="O27" s="72">
        <f t="shared" si="34"/>
        <v>100980</v>
      </c>
      <c r="P27" s="72">
        <f t="shared" si="34"/>
        <v>449460</v>
      </c>
      <c r="Q27" s="72">
        <f t="shared" si="34"/>
        <v>108880</v>
      </c>
      <c r="R27" s="72">
        <f t="shared" si="34"/>
        <v>74430</v>
      </c>
      <c r="S27" s="72">
        <f t="shared" si="34"/>
        <v>17370</v>
      </c>
      <c r="T27" s="72">
        <f t="shared" si="34"/>
        <v>6120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2235690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1</v>
      </c>
      <c r="L28" s="71">
        <f t="shared" si="36"/>
        <v>3</v>
      </c>
      <c r="M28" s="71">
        <f t="shared" si="36"/>
        <v>44</v>
      </c>
      <c r="N28" s="71">
        <f t="shared" si="36"/>
        <v>119</v>
      </c>
      <c r="O28" s="71">
        <f t="shared" si="36"/>
        <v>134</v>
      </c>
      <c r="P28" s="71">
        <f t="shared" si="36"/>
        <v>221</v>
      </c>
      <c r="Q28" s="71">
        <f t="shared" si="36"/>
        <v>360</v>
      </c>
      <c r="R28" s="71">
        <f t="shared" si="36"/>
        <v>253</v>
      </c>
      <c r="S28" s="71">
        <f t="shared" si="36"/>
        <v>310</v>
      </c>
      <c r="T28" s="71">
        <f t="shared" si="36"/>
        <v>432</v>
      </c>
      <c r="U28" s="71">
        <f t="shared" si="36"/>
        <v>563</v>
      </c>
      <c r="V28" s="71">
        <f t="shared" si="36"/>
        <v>266</v>
      </c>
      <c r="W28" s="71">
        <f t="shared" si="36"/>
        <v>213</v>
      </c>
      <c r="X28" s="18">
        <f t="shared" si="36"/>
        <v>38</v>
      </c>
      <c r="Y28" s="18">
        <f t="shared" si="36"/>
        <v>81</v>
      </c>
      <c r="Z28" s="18">
        <f t="shared" si="36"/>
        <v>112</v>
      </c>
      <c r="AA28" s="18">
        <f t="shared" si="36"/>
        <v>140</v>
      </c>
      <c r="AB28" s="18">
        <f t="shared" si="36"/>
        <v>195</v>
      </c>
      <c r="AC28" s="18">
        <f t="shared" si="36"/>
        <v>136</v>
      </c>
      <c r="AD28" s="18">
        <f t="shared" si="36"/>
        <v>123</v>
      </c>
      <c r="AE28" s="18">
        <f t="shared" si="36"/>
        <v>100</v>
      </c>
      <c r="AF28" s="18">
        <f t="shared" si="36"/>
        <v>77</v>
      </c>
      <c r="AG28" s="18">
        <f t="shared" ref="AG28:AH28" si="37">AG79+AG130</f>
        <v>66</v>
      </c>
      <c r="AH28" s="18">
        <f t="shared" si="37"/>
        <v>71</v>
      </c>
      <c r="AI28" s="18">
        <f t="shared" si="36"/>
        <v>78</v>
      </c>
      <c r="AJ28" s="23">
        <f t="shared" si="5"/>
        <v>4136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110</v>
      </c>
      <c r="L29" s="72">
        <f t="shared" si="38"/>
        <v>350</v>
      </c>
      <c r="M29" s="72">
        <f t="shared" si="38"/>
        <v>4950</v>
      </c>
      <c r="N29" s="72">
        <f t="shared" si="38"/>
        <v>13050</v>
      </c>
      <c r="O29" s="72">
        <f t="shared" si="38"/>
        <v>16180</v>
      </c>
      <c r="P29" s="72">
        <f t="shared" si="38"/>
        <v>26010</v>
      </c>
      <c r="Q29" s="72">
        <f t="shared" si="38"/>
        <v>37217</v>
      </c>
      <c r="R29" s="72">
        <f t="shared" si="38"/>
        <v>27689</v>
      </c>
      <c r="S29" s="72">
        <f t="shared" si="38"/>
        <v>38202</v>
      </c>
      <c r="T29" s="72">
        <f t="shared" si="38"/>
        <v>62065</v>
      </c>
      <c r="U29" s="72">
        <f t="shared" si="38"/>
        <v>87510</v>
      </c>
      <c r="V29" s="72">
        <f t="shared" si="38"/>
        <v>40031.43</v>
      </c>
      <c r="W29" s="72">
        <f t="shared" si="38"/>
        <v>33141.33</v>
      </c>
      <c r="X29" s="19">
        <f t="shared" si="38"/>
        <v>6745</v>
      </c>
      <c r="Y29" s="19">
        <f t="shared" si="38"/>
        <v>15778</v>
      </c>
      <c r="Z29" s="19">
        <f t="shared" si="38"/>
        <v>21653.81</v>
      </c>
      <c r="AA29" s="19">
        <f t="shared" si="38"/>
        <v>39289.19</v>
      </c>
      <c r="AB29" s="19">
        <f t="shared" si="38"/>
        <v>57309.5</v>
      </c>
      <c r="AC29" s="19">
        <f t="shared" si="38"/>
        <v>39161.5</v>
      </c>
      <c r="AD29" s="19">
        <f t="shared" si="38"/>
        <v>39679</v>
      </c>
      <c r="AE29" s="19">
        <f t="shared" si="38"/>
        <v>33078</v>
      </c>
      <c r="AF29" s="19">
        <f t="shared" si="38"/>
        <v>24368</v>
      </c>
      <c r="AG29" s="19">
        <f t="shared" ref="AG29:AH29" si="39">AG80+AG131</f>
        <v>19285</v>
      </c>
      <c r="AH29" s="19">
        <f t="shared" si="39"/>
        <v>23128</v>
      </c>
      <c r="AI29" s="19">
        <f t="shared" si="38"/>
        <v>26188</v>
      </c>
      <c r="AJ29" s="24">
        <f t="shared" si="5"/>
        <v>732168.76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3695</v>
      </c>
      <c r="S30" s="71">
        <f t="shared" si="40"/>
        <v>4609</v>
      </c>
      <c r="T30" s="71">
        <f t="shared" si="40"/>
        <v>4580</v>
      </c>
      <c r="U30" s="71">
        <f t="shared" si="40"/>
        <v>5392</v>
      </c>
      <c r="V30" s="71">
        <f t="shared" si="40"/>
        <v>2946</v>
      </c>
      <c r="W30" s="71">
        <f t="shared" si="40"/>
        <v>2417</v>
      </c>
      <c r="X30" s="18">
        <f t="shared" si="40"/>
        <v>1486</v>
      </c>
      <c r="Y30" s="18">
        <f t="shared" si="40"/>
        <v>663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25788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444140</v>
      </c>
      <c r="S31" s="72">
        <f t="shared" si="42"/>
        <v>537443</v>
      </c>
      <c r="T31" s="72">
        <f t="shared" si="42"/>
        <v>540252</v>
      </c>
      <c r="U31" s="72">
        <f t="shared" si="42"/>
        <v>798526</v>
      </c>
      <c r="V31" s="72">
        <f t="shared" si="42"/>
        <v>480165</v>
      </c>
      <c r="W31" s="72">
        <f t="shared" si="42"/>
        <v>432936.25</v>
      </c>
      <c r="X31" s="19">
        <f t="shared" si="42"/>
        <v>269610</v>
      </c>
      <c r="Y31" s="19">
        <f t="shared" si="42"/>
        <v>214950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3718022.25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5263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5263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2094340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2094340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2861</v>
      </c>
      <c r="Z34" s="18">
        <f t="shared" si="48"/>
        <v>3369</v>
      </c>
      <c r="AA34" s="18">
        <f t="shared" si="48"/>
        <v>5255</v>
      </c>
      <c r="AB34" s="18">
        <f t="shared" si="48"/>
        <v>5555</v>
      </c>
      <c r="AC34" s="18">
        <f t="shared" si="48"/>
        <v>4343</v>
      </c>
      <c r="AD34" s="18">
        <f t="shared" si="48"/>
        <v>2857</v>
      </c>
      <c r="AE34" s="18">
        <f t="shared" si="48"/>
        <v>1559</v>
      </c>
      <c r="AF34" s="18">
        <f t="shared" si="48"/>
        <v>1941</v>
      </c>
      <c r="AG34" s="18">
        <f t="shared" ref="AG34:AH34" si="49">AG85+AG136</f>
        <v>1783</v>
      </c>
      <c r="AH34" s="18">
        <f t="shared" si="49"/>
        <v>2207</v>
      </c>
      <c r="AI34" s="18">
        <f t="shared" si="48"/>
        <v>5</v>
      </c>
      <c r="AJ34" s="23">
        <f t="shared" si="5"/>
        <v>31735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854240</v>
      </c>
      <c r="Z35" s="19">
        <f t="shared" si="50"/>
        <v>944980</v>
      </c>
      <c r="AA35" s="19">
        <f t="shared" si="50"/>
        <v>1818844.41</v>
      </c>
      <c r="AB35" s="19">
        <f t="shared" si="50"/>
        <v>2416985</v>
      </c>
      <c r="AC35" s="19">
        <f t="shared" si="50"/>
        <v>1891090.97</v>
      </c>
      <c r="AD35" s="19">
        <f t="shared" si="50"/>
        <v>1117420</v>
      </c>
      <c r="AE35" s="19">
        <f t="shared" si="50"/>
        <v>729335</v>
      </c>
      <c r="AF35" s="19">
        <f t="shared" si="50"/>
        <v>778049</v>
      </c>
      <c r="AG35" s="19">
        <f t="shared" ref="AG35:AH35" si="51">AG86+AG137</f>
        <v>743380</v>
      </c>
      <c r="AH35" s="19">
        <f t="shared" si="51"/>
        <v>875105</v>
      </c>
      <c r="AI35" s="19">
        <f t="shared" si="50"/>
        <v>3280</v>
      </c>
      <c r="AJ35" s="24">
        <f t="shared" si="5"/>
        <v>12172709.379999999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7991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7991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3324256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3324256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5165</v>
      </c>
      <c r="AE38" s="18">
        <f t="shared" si="56"/>
        <v>5748</v>
      </c>
      <c r="AF38" s="18">
        <f t="shared" si="56"/>
        <v>3527</v>
      </c>
      <c r="AG38" s="18">
        <f t="shared" ref="AG38:AH38" si="57">AG89+AG140</f>
        <v>6572</v>
      </c>
      <c r="AH38" s="18">
        <f t="shared" si="57"/>
        <v>7311</v>
      </c>
      <c r="AI38" s="18">
        <f t="shared" si="56"/>
        <v>0</v>
      </c>
      <c r="AJ38" s="23">
        <f t="shared" si="5"/>
        <v>28323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2401725</v>
      </c>
      <c r="AE39" s="19">
        <f t="shared" si="58"/>
        <v>2678568</v>
      </c>
      <c r="AF39" s="19">
        <f t="shared" si="58"/>
        <v>1643582</v>
      </c>
      <c r="AG39" s="19">
        <f t="shared" ref="AG39:AH39" si="59">AG90+AG141</f>
        <v>3062552</v>
      </c>
      <c r="AH39" s="19">
        <f t="shared" si="59"/>
        <v>3406926</v>
      </c>
      <c r="AI39" s="19">
        <f t="shared" si="58"/>
        <v>0</v>
      </c>
      <c r="AJ39" s="24">
        <f t="shared" si="5"/>
        <v>13193353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148</v>
      </c>
      <c r="S40" s="71">
        <f t="shared" si="60"/>
        <v>657</v>
      </c>
      <c r="T40" s="71">
        <f t="shared" si="60"/>
        <v>253</v>
      </c>
      <c r="U40" s="71">
        <f t="shared" si="60"/>
        <v>4124</v>
      </c>
      <c r="V40" s="71">
        <f t="shared" si="60"/>
        <v>5310</v>
      </c>
      <c r="W40" s="71">
        <f t="shared" si="60"/>
        <v>6844</v>
      </c>
      <c r="X40" s="18">
        <f t="shared" si="60"/>
        <v>10140</v>
      </c>
      <c r="Y40" s="18">
        <f t="shared" si="60"/>
        <v>6204</v>
      </c>
      <c r="Z40" s="18">
        <f t="shared" si="60"/>
        <v>5594</v>
      </c>
      <c r="AA40" s="18">
        <f t="shared" si="60"/>
        <v>12135</v>
      </c>
      <c r="AB40" s="18">
        <f t="shared" si="60"/>
        <v>8741</v>
      </c>
      <c r="AC40" s="18">
        <f t="shared" si="60"/>
        <v>11544</v>
      </c>
      <c r="AD40" s="18">
        <f t="shared" si="60"/>
        <v>14827</v>
      </c>
      <c r="AE40" s="18">
        <f t="shared" si="60"/>
        <v>13365</v>
      </c>
      <c r="AF40" s="18">
        <f t="shared" si="60"/>
        <v>11395</v>
      </c>
      <c r="AG40" s="18">
        <f t="shared" ref="AG40:AH40" si="61">AG91+AG142</f>
        <v>12233</v>
      </c>
      <c r="AH40" s="18">
        <f t="shared" si="61"/>
        <v>8101</v>
      </c>
      <c r="AI40" s="18">
        <f t="shared" si="60"/>
        <v>442</v>
      </c>
      <c r="AJ40" s="23">
        <f t="shared" si="5"/>
        <v>132057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3108</v>
      </c>
      <c r="S41" s="72">
        <f t="shared" si="62"/>
        <v>15180</v>
      </c>
      <c r="T41" s="72">
        <f t="shared" si="62"/>
        <v>6222</v>
      </c>
      <c r="U41" s="72">
        <f t="shared" si="62"/>
        <v>287215</v>
      </c>
      <c r="V41" s="72">
        <f t="shared" si="62"/>
        <v>326814</v>
      </c>
      <c r="W41" s="72">
        <f t="shared" si="62"/>
        <v>440400.85</v>
      </c>
      <c r="X41" s="19">
        <f t="shared" si="62"/>
        <v>684126</v>
      </c>
      <c r="Y41" s="19">
        <f t="shared" si="62"/>
        <v>474502</v>
      </c>
      <c r="Z41" s="19">
        <f t="shared" si="62"/>
        <v>370720.9</v>
      </c>
      <c r="AA41" s="19">
        <f t="shared" si="62"/>
        <v>767101.53</v>
      </c>
      <c r="AB41" s="19">
        <f t="shared" si="62"/>
        <v>525997.83800000011</v>
      </c>
      <c r="AC41" s="19">
        <f t="shared" si="62"/>
        <v>808647.95000000007</v>
      </c>
      <c r="AD41" s="19">
        <f t="shared" si="62"/>
        <v>1053690.96</v>
      </c>
      <c r="AE41" s="19">
        <f t="shared" si="62"/>
        <v>1194252.1300000001</v>
      </c>
      <c r="AF41" s="19">
        <f t="shared" si="62"/>
        <v>937658.69000000018</v>
      </c>
      <c r="AG41" s="19">
        <f t="shared" ref="AG41:AH41" si="63">AG92+AG143</f>
        <v>1118575.67</v>
      </c>
      <c r="AH41" s="19">
        <f t="shared" si="63"/>
        <v>684166.55</v>
      </c>
      <c r="AI41" s="19">
        <f t="shared" si="62"/>
        <v>26226.639999999999</v>
      </c>
      <c r="AJ41" s="24">
        <f t="shared" si="5"/>
        <v>9724606.7080000006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691</v>
      </c>
      <c r="T42" s="71">
        <f t="shared" si="64"/>
        <v>1691</v>
      </c>
      <c r="U42" s="71">
        <f t="shared" si="64"/>
        <v>4144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6526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41460</v>
      </c>
      <c r="T43" s="72">
        <f t="shared" si="66"/>
        <v>101460</v>
      </c>
      <c r="U43" s="72">
        <f t="shared" si="66"/>
        <v>248640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391560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24</v>
      </c>
      <c r="Z46" s="116">
        <f t="shared" si="72"/>
        <v>75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99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1332</v>
      </c>
      <c r="Z47" s="117">
        <f t="shared" si="74"/>
        <v>4613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5945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736</v>
      </c>
      <c r="AH48" s="116">
        <f t="shared" si="77"/>
        <v>5391</v>
      </c>
      <c r="AI48" s="116">
        <f t="shared" si="76"/>
        <v>1351</v>
      </c>
      <c r="AJ48" s="116">
        <f t="shared" si="5"/>
        <v>7478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161674.64000000001</v>
      </c>
      <c r="AH49" s="117">
        <f t="shared" si="79"/>
        <v>927049.63</v>
      </c>
      <c r="AI49" s="117">
        <f t="shared" si="78"/>
        <v>228495.61000000002</v>
      </c>
      <c r="AJ49" s="117">
        <f t="shared" si="5"/>
        <v>1317219.8800000001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818</v>
      </c>
      <c r="AC50" s="18">
        <f t="shared" si="80"/>
        <v>449</v>
      </c>
      <c r="AD50" s="18">
        <f t="shared" si="80"/>
        <v>1784</v>
      </c>
      <c r="AE50" s="18">
        <f t="shared" si="80"/>
        <v>1495</v>
      </c>
      <c r="AF50" s="18">
        <f t="shared" si="80"/>
        <v>1360</v>
      </c>
      <c r="AG50" s="18">
        <f t="shared" ref="AG50:AH50" si="81">AG101+AG152</f>
        <v>1445</v>
      </c>
      <c r="AH50" s="18">
        <f t="shared" si="81"/>
        <v>6253</v>
      </c>
      <c r="AI50" s="18">
        <f t="shared" si="80"/>
        <v>4133</v>
      </c>
      <c r="AJ50" s="23">
        <f t="shared" si="5"/>
        <v>17737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137424</v>
      </c>
      <c r="AC51" s="19">
        <f t="shared" si="82"/>
        <v>68232</v>
      </c>
      <c r="AD51" s="19">
        <f t="shared" si="82"/>
        <v>288644</v>
      </c>
      <c r="AE51" s="19">
        <f t="shared" si="82"/>
        <v>261397</v>
      </c>
      <c r="AF51" s="19">
        <f t="shared" si="82"/>
        <v>252493</v>
      </c>
      <c r="AG51" s="19">
        <f t="shared" ref="AG51:AH51" si="83">AG102+AG153</f>
        <v>251889</v>
      </c>
      <c r="AH51" s="19">
        <f t="shared" si="83"/>
        <v>400842.77</v>
      </c>
      <c r="AI51" s="19">
        <f t="shared" si="82"/>
        <v>112917.56403543259</v>
      </c>
      <c r="AJ51" s="24">
        <f t="shared" si="5"/>
        <v>1773839.3340354327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4102</v>
      </c>
      <c r="E60" s="62">
        <f t="shared" ref="E60:AI60" si="84">E63+E65+E67+E69+E71+E73+E75+E77+E79+E81+E83+E85+E87+E89+E91+E93+E95+E97+E99+E101</f>
        <v>4940</v>
      </c>
      <c r="F60" s="62">
        <f t="shared" si="84"/>
        <v>5321</v>
      </c>
      <c r="G60" s="62">
        <f t="shared" si="84"/>
        <v>5975</v>
      </c>
      <c r="H60" s="62">
        <f t="shared" si="84"/>
        <v>6345</v>
      </c>
      <c r="I60" s="62">
        <f t="shared" si="84"/>
        <v>7010</v>
      </c>
      <c r="J60" s="62">
        <f t="shared" si="84"/>
        <v>7457</v>
      </c>
      <c r="K60" s="62">
        <f t="shared" si="84"/>
        <v>7039</v>
      </c>
      <c r="L60" s="62">
        <f t="shared" si="84"/>
        <v>6198</v>
      </c>
      <c r="M60" s="62">
        <f t="shared" si="84"/>
        <v>7830</v>
      </c>
      <c r="N60" s="62">
        <f t="shared" si="84"/>
        <v>7588</v>
      </c>
      <c r="O60" s="62">
        <f t="shared" si="84"/>
        <v>6847</v>
      </c>
      <c r="P60" s="62">
        <f t="shared" si="84"/>
        <v>10331</v>
      </c>
      <c r="Q60" s="62">
        <f t="shared" si="84"/>
        <v>8040</v>
      </c>
      <c r="R60" s="62">
        <f t="shared" si="84"/>
        <v>8006</v>
      </c>
      <c r="S60" s="62">
        <f t="shared" si="84"/>
        <v>10858</v>
      </c>
      <c r="T60" s="62">
        <f t="shared" si="84"/>
        <v>10957</v>
      </c>
      <c r="U60" s="62">
        <f t="shared" si="84"/>
        <v>19975</v>
      </c>
      <c r="V60" s="62">
        <f t="shared" si="84"/>
        <v>13127</v>
      </c>
      <c r="W60" s="62">
        <f t="shared" si="84"/>
        <v>21372</v>
      </c>
      <c r="X60" s="62">
        <f t="shared" si="84"/>
        <v>6859</v>
      </c>
      <c r="Y60" s="62">
        <f t="shared" si="84"/>
        <v>9785</v>
      </c>
      <c r="Z60" s="62">
        <f t="shared" si="84"/>
        <v>12510</v>
      </c>
      <c r="AA60" s="62">
        <f t="shared" si="84"/>
        <v>21105</v>
      </c>
      <c r="AB60" s="62">
        <f t="shared" si="84"/>
        <v>16166</v>
      </c>
      <c r="AC60" s="62">
        <f t="shared" si="84"/>
        <v>24647</v>
      </c>
      <c r="AD60" s="62">
        <f t="shared" si="84"/>
        <v>26161</v>
      </c>
      <c r="AE60" s="62">
        <f t="shared" si="84"/>
        <v>24374</v>
      </c>
      <c r="AF60" s="62">
        <f t="shared" si="84"/>
        <v>20635</v>
      </c>
      <c r="AG60" s="62">
        <f t="shared" ref="AG60:AH60" si="85">AG63+AG65+AG67+AG69+AG71+AG73+AG75+AG77+AG79+AG81+AG83+AG85+AG87+AG89+AG91+AG93+AG95+AG97+AG99+AG101</f>
        <v>24890</v>
      </c>
      <c r="AH60" s="62">
        <f t="shared" si="85"/>
        <v>32704</v>
      </c>
      <c r="AI60" s="62">
        <f t="shared" si="84"/>
        <v>7119</v>
      </c>
      <c r="AJ60" s="41">
        <f>SUM(D60:AI60)</f>
        <v>406273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439290</v>
      </c>
      <c r="E61" s="63">
        <f t="shared" ref="E61:AI61" si="86">E64+E66+E68+E70+E72+E74+E76+E78+E80+E82+E84+E86+E88+E90+E92+E94+E96+E98+E100+E102</f>
        <v>544930</v>
      </c>
      <c r="F61" s="63">
        <f t="shared" si="86"/>
        <v>586165</v>
      </c>
      <c r="G61" s="63">
        <f t="shared" si="86"/>
        <v>650312</v>
      </c>
      <c r="H61" s="63">
        <f t="shared" si="86"/>
        <v>700583</v>
      </c>
      <c r="I61" s="63">
        <f t="shared" si="86"/>
        <v>803448</v>
      </c>
      <c r="J61" s="63">
        <f t="shared" si="86"/>
        <v>853372</v>
      </c>
      <c r="K61" s="63">
        <f t="shared" si="86"/>
        <v>824075</v>
      </c>
      <c r="L61" s="63">
        <f t="shared" si="86"/>
        <v>712096</v>
      </c>
      <c r="M61" s="63">
        <f t="shared" si="86"/>
        <v>920870</v>
      </c>
      <c r="N61" s="63">
        <f t="shared" si="86"/>
        <v>878476</v>
      </c>
      <c r="O61" s="63">
        <f t="shared" si="86"/>
        <v>892167</v>
      </c>
      <c r="P61" s="63">
        <f t="shared" si="86"/>
        <v>1255311</v>
      </c>
      <c r="Q61" s="63">
        <f t="shared" si="86"/>
        <v>1216779</v>
      </c>
      <c r="R61" s="63">
        <f t="shared" si="86"/>
        <v>1224193</v>
      </c>
      <c r="S61" s="63">
        <f t="shared" si="86"/>
        <v>1810279</v>
      </c>
      <c r="T61" s="63">
        <f t="shared" si="86"/>
        <v>1847376.3</v>
      </c>
      <c r="U61" s="63">
        <f t="shared" si="86"/>
        <v>4226686</v>
      </c>
      <c r="V61" s="63">
        <f t="shared" si="86"/>
        <v>3052723.5500000003</v>
      </c>
      <c r="W61" s="63">
        <f t="shared" si="86"/>
        <v>6637922.7699999996</v>
      </c>
      <c r="X61" s="63">
        <f t="shared" si="86"/>
        <v>1798391.5</v>
      </c>
      <c r="Y61" s="63">
        <f t="shared" si="86"/>
        <v>3291274.65</v>
      </c>
      <c r="Z61" s="63">
        <f t="shared" si="86"/>
        <v>3427542.2399999998</v>
      </c>
      <c r="AA61" s="63">
        <f t="shared" si="86"/>
        <v>5410904.1299999999</v>
      </c>
      <c r="AB61" s="63">
        <f t="shared" si="86"/>
        <v>3776866.3411916373</v>
      </c>
      <c r="AC61" s="63">
        <f t="shared" si="86"/>
        <v>6560714.4566019708</v>
      </c>
      <c r="AD61" s="63">
        <f t="shared" si="86"/>
        <v>6369579.6973410025</v>
      </c>
      <c r="AE61" s="63">
        <f t="shared" si="86"/>
        <v>6944134.5528854495</v>
      </c>
      <c r="AF61" s="63">
        <f t="shared" si="86"/>
        <v>5764394.0082981447</v>
      </c>
      <c r="AG61" s="63">
        <f t="shared" ref="AG61:AH61" si="87">AG64+AG66+AG68+AG70+AG72+AG74+AG76+AG78+AG80+AG82+AG84+AG86+AG88+AG90+AG92+AG94+AG96+AG98+AG100+AG102</f>
        <v>7323960.6813047538</v>
      </c>
      <c r="AH61" s="63">
        <f t="shared" si="87"/>
        <v>9781878.7030000016</v>
      </c>
      <c r="AI61" s="63">
        <f t="shared" si="86"/>
        <v>1453159.8418608468</v>
      </c>
      <c r="AJ61" s="43">
        <f>SUM(D61:AI61)</f>
        <v>91979855.422483817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665</v>
      </c>
      <c r="E63" s="76">
        <v>708</v>
      </c>
      <c r="F63" s="76">
        <v>602</v>
      </c>
      <c r="G63" s="76">
        <v>541</v>
      </c>
      <c r="H63" s="76">
        <v>539</v>
      </c>
      <c r="I63" s="76">
        <v>640</v>
      </c>
      <c r="J63" s="76">
        <v>433</v>
      </c>
      <c r="K63" s="76">
        <v>915</v>
      </c>
      <c r="L63" s="76">
        <v>491</v>
      </c>
      <c r="M63" s="76">
        <v>775</v>
      </c>
      <c r="N63" s="76">
        <v>615</v>
      </c>
      <c r="O63" s="76">
        <v>705</v>
      </c>
      <c r="P63" s="76">
        <v>636</v>
      </c>
      <c r="Q63" s="76">
        <v>1116</v>
      </c>
      <c r="R63" s="76">
        <v>716</v>
      </c>
      <c r="S63" s="76">
        <v>1053</v>
      </c>
      <c r="T63" s="76">
        <v>975</v>
      </c>
      <c r="U63" s="76">
        <v>383</v>
      </c>
      <c r="V63" s="76">
        <v>331</v>
      </c>
      <c r="W63" s="76">
        <v>222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2021'!I9</f>
        <v>0</v>
      </c>
      <c r="AJ63" s="23">
        <f>'Ingreso de Datos 2021'!J9</f>
        <v>0</v>
      </c>
    </row>
    <row r="64" spans="1:38" ht="12.75" customHeight="1" x14ac:dyDescent="0.2">
      <c r="A64" s="171"/>
      <c r="B64" s="148"/>
      <c r="C64" s="58" t="s">
        <v>3</v>
      </c>
      <c r="D64" s="77">
        <v>73290</v>
      </c>
      <c r="E64" s="77">
        <v>78240</v>
      </c>
      <c r="F64" s="77">
        <v>66420</v>
      </c>
      <c r="G64" s="77">
        <v>59710</v>
      </c>
      <c r="H64" s="77">
        <v>59470</v>
      </c>
      <c r="I64" s="77">
        <v>80560</v>
      </c>
      <c r="J64" s="77">
        <v>69410</v>
      </c>
      <c r="K64" s="77">
        <v>140130</v>
      </c>
      <c r="L64" s="77">
        <v>82050</v>
      </c>
      <c r="M64" s="77">
        <v>101450</v>
      </c>
      <c r="N64" s="77">
        <v>89730</v>
      </c>
      <c r="O64" s="77">
        <v>97320</v>
      </c>
      <c r="P64" s="77">
        <v>104855</v>
      </c>
      <c r="Q64" s="77">
        <v>160150</v>
      </c>
      <c r="R64" s="77">
        <v>125155</v>
      </c>
      <c r="S64" s="77">
        <v>194185</v>
      </c>
      <c r="T64" s="77">
        <v>161968</v>
      </c>
      <c r="U64" s="77">
        <v>94776</v>
      </c>
      <c r="V64" s="77">
        <v>118704.2</v>
      </c>
      <c r="W64" s="77">
        <v>82204.34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2021'!I10</f>
        <v>0</v>
      </c>
      <c r="AJ64" s="24">
        <f>'Ingreso de Datos 2021'!J10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290</v>
      </c>
      <c r="F65" s="76">
        <v>714</v>
      </c>
      <c r="G65" s="76">
        <v>1109</v>
      </c>
      <c r="H65" s="76">
        <v>1397</v>
      </c>
      <c r="I65" s="76">
        <v>788</v>
      </c>
      <c r="J65" s="76">
        <v>1531</v>
      </c>
      <c r="K65" s="76">
        <v>1203</v>
      </c>
      <c r="L65" s="76">
        <v>1139</v>
      </c>
      <c r="M65" s="76">
        <v>1637</v>
      </c>
      <c r="N65" s="76">
        <v>1333</v>
      </c>
      <c r="O65" s="76">
        <v>1680</v>
      </c>
      <c r="P65" s="76">
        <v>1316</v>
      </c>
      <c r="Q65" s="76">
        <v>1086</v>
      </c>
      <c r="R65" s="76">
        <v>660</v>
      </c>
      <c r="S65" s="76">
        <v>70</v>
      </c>
      <c r="T65" s="76">
        <v>7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2021'!I11</f>
        <v>0</v>
      </c>
      <c r="AJ65" s="23">
        <f>'Ingreso de Datos 2021'!J11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30660</v>
      </c>
      <c r="F66" s="77">
        <v>70665</v>
      </c>
      <c r="G66" s="77">
        <v>128152</v>
      </c>
      <c r="H66" s="77">
        <v>169563</v>
      </c>
      <c r="I66" s="77">
        <v>95868</v>
      </c>
      <c r="J66" s="77">
        <v>182202</v>
      </c>
      <c r="K66" s="77">
        <v>134255</v>
      </c>
      <c r="L66" s="77">
        <v>129746</v>
      </c>
      <c r="M66" s="77">
        <v>216370</v>
      </c>
      <c r="N66" s="77">
        <v>169066</v>
      </c>
      <c r="O66" s="77">
        <v>197682</v>
      </c>
      <c r="P66" s="77">
        <v>154848</v>
      </c>
      <c r="Q66" s="77">
        <v>149630</v>
      </c>
      <c r="R66" s="77">
        <v>85311</v>
      </c>
      <c r="S66" s="77">
        <v>9907</v>
      </c>
      <c r="T66" s="77">
        <v>1115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2021'!I12</f>
        <v>0</v>
      </c>
      <c r="AJ66" s="24">
        <f>'Ingreso de Datos 2021'!J12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800</v>
      </c>
      <c r="J67" s="76">
        <v>700</v>
      </c>
      <c r="K67" s="76">
        <v>478</v>
      </c>
      <c r="L67" s="76">
        <v>261</v>
      </c>
      <c r="M67" s="76">
        <v>635</v>
      </c>
      <c r="N67" s="76">
        <v>418</v>
      </c>
      <c r="O67" s="76">
        <v>696</v>
      </c>
      <c r="P67" s="76">
        <v>1069</v>
      </c>
      <c r="Q67" s="76">
        <v>2002</v>
      </c>
      <c r="R67" s="76">
        <v>160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2021'!I13</f>
        <v>0</v>
      </c>
      <c r="AJ67" s="23">
        <f>'Ingreso de Datos 2021'!J13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112000</v>
      </c>
      <c r="J68" s="77">
        <v>98000</v>
      </c>
      <c r="K68" s="77">
        <v>66920</v>
      </c>
      <c r="L68" s="77">
        <v>36540</v>
      </c>
      <c r="M68" s="77">
        <v>92890</v>
      </c>
      <c r="N68" s="77">
        <v>67970</v>
      </c>
      <c r="O68" s="77">
        <v>106260</v>
      </c>
      <c r="P68" s="77">
        <v>135680</v>
      </c>
      <c r="Q68" s="77">
        <v>251970</v>
      </c>
      <c r="R68" s="77">
        <v>19200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2021'!I14</f>
        <v>0</v>
      </c>
      <c r="AJ68" s="24">
        <f>'Ingreso de Datos 2021'!J14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427</v>
      </c>
      <c r="P69" s="76">
        <v>799</v>
      </c>
      <c r="Q69" s="76">
        <v>1447</v>
      </c>
      <c r="R69" s="76">
        <v>1547</v>
      </c>
      <c r="S69" s="76">
        <v>3275</v>
      </c>
      <c r="T69" s="76">
        <v>2951</v>
      </c>
      <c r="U69" s="76">
        <v>5369</v>
      </c>
      <c r="V69" s="76">
        <v>4274</v>
      </c>
      <c r="W69" s="76">
        <v>6413</v>
      </c>
      <c r="X69" s="18">
        <v>2395</v>
      </c>
      <c r="Y69" s="18">
        <v>3272</v>
      </c>
      <c r="Z69" s="18">
        <v>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2021'!I15</f>
        <v>0</v>
      </c>
      <c r="AJ69" s="23">
        <f>'Ingreso de Datos 2021'!J15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116415</v>
      </c>
      <c r="P70" s="77">
        <v>218168</v>
      </c>
      <c r="Q70" s="77">
        <v>401672</v>
      </c>
      <c r="R70" s="77">
        <v>445160</v>
      </c>
      <c r="S70" s="77">
        <v>956532</v>
      </c>
      <c r="T70" s="77">
        <v>968174.3</v>
      </c>
      <c r="U70" s="77">
        <v>2710019</v>
      </c>
      <c r="V70" s="77">
        <v>2087008.92</v>
      </c>
      <c r="W70" s="77">
        <v>3554900</v>
      </c>
      <c r="X70" s="19">
        <v>1357884.5</v>
      </c>
      <c r="Y70" s="19">
        <v>2199654.65</v>
      </c>
      <c r="Z70" s="19">
        <v>49340.92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2021'!I16</f>
        <v>0</v>
      </c>
      <c r="AJ70" s="24">
        <f>'Ingreso de Datos 2021'!J16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3411</v>
      </c>
      <c r="AA71" s="18">
        <v>3575</v>
      </c>
      <c r="AB71" s="18">
        <v>1972</v>
      </c>
      <c r="AC71" s="18">
        <v>1037</v>
      </c>
      <c r="AD71" s="18">
        <v>1216</v>
      </c>
      <c r="AE71" s="18">
        <v>1850</v>
      </c>
      <c r="AF71" s="18">
        <v>1820</v>
      </c>
      <c r="AG71" s="18">
        <v>1745</v>
      </c>
      <c r="AH71" s="18">
        <v>3126</v>
      </c>
      <c r="AI71" s="18">
        <f>'Ingreso de Datos 2021'!I17</f>
        <v>1091</v>
      </c>
      <c r="AJ71" s="23">
        <f>'Ingreso de Datos 2021'!J17</f>
        <v>934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2044938.7</v>
      </c>
      <c r="AA72" s="19">
        <v>2785669</v>
      </c>
      <c r="AB72" s="19">
        <v>1561613.521191637</v>
      </c>
      <c r="AC72" s="19">
        <v>1062726.0366019709</v>
      </c>
      <c r="AD72" s="19">
        <v>1306250.4173410027</v>
      </c>
      <c r="AE72" s="19">
        <v>1836852.8628854491</v>
      </c>
      <c r="AF72" s="19">
        <v>1924645.2982981438</v>
      </c>
      <c r="AG72" s="19">
        <v>1747038.3773047542</v>
      </c>
      <c r="AH72" s="19">
        <v>3284610.6</v>
      </c>
      <c r="AI72" s="19">
        <f>'Ingreso de Datos 2021'!I18</f>
        <v>1044753.2028254142</v>
      </c>
      <c r="AJ72" s="24">
        <f>'Ingreso de Datos 2021'!J18</f>
        <v>876701.51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189</v>
      </c>
      <c r="AE73" s="18">
        <v>441</v>
      </c>
      <c r="AF73" s="18">
        <v>515</v>
      </c>
      <c r="AG73" s="18">
        <v>310</v>
      </c>
      <c r="AH73" s="18">
        <v>244</v>
      </c>
      <c r="AI73" s="18">
        <f>'Ingreso de Datos 2021'!I19</f>
        <v>19</v>
      </c>
      <c r="AJ73" s="23">
        <f>'Ingreso de Datos 2021'!J19</f>
        <v>61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162170.32</v>
      </c>
      <c r="AE74" s="19">
        <v>381891.56000000006</v>
      </c>
      <c r="AF74" s="19">
        <v>203598.01999999996</v>
      </c>
      <c r="AG74" s="19">
        <v>219565.99400000001</v>
      </c>
      <c r="AH74" s="19">
        <v>180050.15299999999</v>
      </c>
      <c r="AI74" s="19">
        <f>'Ingreso de Datos 2021'!I20</f>
        <v>11298.825000000001</v>
      </c>
      <c r="AJ74" s="24">
        <f>'Ingreso de Datos 2021'!J20</f>
        <v>73004.142000000007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1737</v>
      </c>
      <c r="E75" s="76">
        <v>2507</v>
      </c>
      <c r="F75" s="76">
        <v>2589</v>
      </c>
      <c r="G75" s="76">
        <v>2830</v>
      </c>
      <c r="H75" s="76">
        <v>2975</v>
      </c>
      <c r="I75" s="76">
        <v>3217</v>
      </c>
      <c r="J75" s="76">
        <v>3206</v>
      </c>
      <c r="K75" s="76">
        <v>3204</v>
      </c>
      <c r="L75" s="76">
        <v>2896</v>
      </c>
      <c r="M75" s="76">
        <v>2878</v>
      </c>
      <c r="N75" s="76">
        <v>3143</v>
      </c>
      <c r="O75" s="76">
        <v>2083</v>
      </c>
      <c r="P75" s="76">
        <v>1296</v>
      </c>
      <c r="Q75" s="76">
        <v>825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2021'!I21</f>
        <v>0</v>
      </c>
      <c r="AJ75" s="23">
        <f>'Ingreso de Datos 2021'!J21</f>
        <v>0</v>
      </c>
    </row>
    <row r="76" spans="1:36" ht="12.75" customHeight="1" x14ac:dyDescent="0.2">
      <c r="A76" s="158"/>
      <c r="B76" s="148"/>
      <c r="C76" s="11" t="s">
        <v>3</v>
      </c>
      <c r="D76" s="77">
        <v>230000</v>
      </c>
      <c r="E76" s="77">
        <v>321230</v>
      </c>
      <c r="F76" s="77">
        <v>335800</v>
      </c>
      <c r="G76" s="77">
        <v>342850</v>
      </c>
      <c r="H76" s="77">
        <v>342490</v>
      </c>
      <c r="I76" s="77">
        <v>374170</v>
      </c>
      <c r="J76" s="77">
        <v>360930</v>
      </c>
      <c r="K76" s="77">
        <v>371240</v>
      </c>
      <c r="L76" s="77">
        <v>336690</v>
      </c>
      <c r="M76" s="77">
        <v>337720</v>
      </c>
      <c r="N76" s="77">
        <v>362260</v>
      </c>
      <c r="O76" s="77">
        <v>257330</v>
      </c>
      <c r="P76" s="77">
        <v>166290</v>
      </c>
      <c r="Q76" s="77">
        <v>107260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2021'!I22</f>
        <v>0</v>
      </c>
      <c r="AJ76" s="24">
        <f>'Ingreso de Datos 2021'!J22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1700</v>
      </c>
      <c r="E77" s="76">
        <v>1435</v>
      </c>
      <c r="F77" s="76">
        <v>1416</v>
      </c>
      <c r="G77" s="76">
        <v>1495</v>
      </c>
      <c r="H77" s="76">
        <v>1434</v>
      </c>
      <c r="I77" s="76">
        <v>1565</v>
      </c>
      <c r="J77" s="76">
        <v>1587</v>
      </c>
      <c r="K77" s="76">
        <v>1238</v>
      </c>
      <c r="L77" s="76">
        <v>1408</v>
      </c>
      <c r="M77" s="76">
        <v>1861</v>
      </c>
      <c r="N77" s="76">
        <v>1960</v>
      </c>
      <c r="O77" s="76">
        <v>1122</v>
      </c>
      <c r="P77" s="76">
        <v>4994</v>
      </c>
      <c r="Q77" s="76">
        <v>1204</v>
      </c>
      <c r="R77" s="76">
        <v>827</v>
      </c>
      <c r="S77" s="76">
        <v>193</v>
      </c>
      <c r="T77" s="76">
        <v>68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2021'!I23</f>
        <v>0</v>
      </c>
      <c r="AJ77" s="23">
        <f>'Ingreso de Datos 2021'!J23</f>
        <v>0</v>
      </c>
    </row>
    <row r="78" spans="1:36" ht="12.75" customHeight="1" x14ac:dyDescent="0.2">
      <c r="A78" s="158"/>
      <c r="B78" s="148"/>
      <c r="C78" s="11" t="s">
        <v>3</v>
      </c>
      <c r="D78" s="77">
        <v>136000</v>
      </c>
      <c r="E78" s="77">
        <v>114800</v>
      </c>
      <c r="F78" s="77">
        <v>113280</v>
      </c>
      <c r="G78" s="77">
        <v>119600</v>
      </c>
      <c r="H78" s="77">
        <v>129060</v>
      </c>
      <c r="I78" s="77">
        <v>140850</v>
      </c>
      <c r="J78" s="77">
        <v>142830</v>
      </c>
      <c r="K78" s="77">
        <v>111420</v>
      </c>
      <c r="L78" s="77">
        <v>126720</v>
      </c>
      <c r="M78" s="77">
        <v>167490</v>
      </c>
      <c r="N78" s="77">
        <v>176400</v>
      </c>
      <c r="O78" s="77">
        <v>100980</v>
      </c>
      <c r="P78" s="77">
        <v>449460</v>
      </c>
      <c r="Q78" s="77">
        <v>108880</v>
      </c>
      <c r="R78" s="77">
        <v>74430</v>
      </c>
      <c r="S78" s="77">
        <v>17370</v>
      </c>
      <c r="T78" s="77">
        <v>6120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2021'!I24</f>
        <v>0</v>
      </c>
      <c r="AJ78" s="24">
        <f>'Ingreso de Datos 2021'!J24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1</v>
      </c>
      <c r="L79" s="76">
        <v>3</v>
      </c>
      <c r="M79" s="76">
        <v>44</v>
      </c>
      <c r="N79" s="76">
        <v>119</v>
      </c>
      <c r="O79" s="76">
        <v>134</v>
      </c>
      <c r="P79" s="76">
        <v>221</v>
      </c>
      <c r="Q79" s="76">
        <v>360</v>
      </c>
      <c r="R79" s="76">
        <v>253</v>
      </c>
      <c r="S79" s="76">
        <v>310</v>
      </c>
      <c r="T79" s="76">
        <v>432</v>
      </c>
      <c r="U79" s="76">
        <v>563</v>
      </c>
      <c r="V79" s="76">
        <v>266</v>
      </c>
      <c r="W79" s="76">
        <v>213</v>
      </c>
      <c r="X79" s="18">
        <v>38</v>
      </c>
      <c r="Y79" s="18">
        <v>81</v>
      </c>
      <c r="Z79" s="18">
        <v>112</v>
      </c>
      <c r="AA79" s="18">
        <v>140</v>
      </c>
      <c r="AB79" s="18">
        <v>195</v>
      </c>
      <c r="AC79" s="18">
        <v>136</v>
      </c>
      <c r="AD79" s="18">
        <v>123</v>
      </c>
      <c r="AE79" s="18">
        <v>100</v>
      </c>
      <c r="AF79" s="18">
        <v>77</v>
      </c>
      <c r="AG79" s="18">
        <v>66</v>
      </c>
      <c r="AH79" s="18">
        <v>71</v>
      </c>
      <c r="AI79" s="18">
        <f>'Ingreso de Datos 2021'!I25</f>
        <v>78</v>
      </c>
      <c r="AJ79" s="23">
        <f>'Ingreso de Datos 2021'!J25</f>
        <v>113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110</v>
      </c>
      <c r="L80" s="77">
        <v>350</v>
      </c>
      <c r="M80" s="77">
        <v>4950</v>
      </c>
      <c r="N80" s="77">
        <v>13050</v>
      </c>
      <c r="O80" s="77">
        <v>16180</v>
      </c>
      <c r="P80" s="77">
        <v>26010</v>
      </c>
      <c r="Q80" s="77">
        <v>37217</v>
      </c>
      <c r="R80" s="77">
        <v>27689</v>
      </c>
      <c r="S80" s="77">
        <v>38202</v>
      </c>
      <c r="T80" s="77">
        <v>62065</v>
      </c>
      <c r="U80" s="77">
        <v>87510</v>
      </c>
      <c r="V80" s="77">
        <v>40031.43</v>
      </c>
      <c r="W80" s="77">
        <v>33141.33</v>
      </c>
      <c r="X80" s="19">
        <v>6745</v>
      </c>
      <c r="Y80" s="19">
        <v>15778</v>
      </c>
      <c r="Z80" s="19">
        <v>21653.81</v>
      </c>
      <c r="AA80" s="19">
        <v>39289.19</v>
      </c>
      <c r="AB80" s="19">
        <v>57309.5</v>
      </c>
      <c r="AC80" s="19">
        <v>39161.5</v>
      </c>
      <c r="AD80" s="19">
        <v>39679</v>
      </c>
      <c r="AE80" s="19">
        <v>33078</v>
      </c>
      <c r="AF80" s="19">
        <v>24368</v>
      </c>
      <c r="AG80" s="19">
        <v>19285</v>
      </c>
      <c r="AH80" s="19">
        <v>23128</v>
      </c>
      <c r="AI80" s="19">
        <f>'Ingreso de Datos 2021'!I26</f>
        <v>26188</v>
      </c>
      <c r="AJ80" s="24">
        <f>'Ingreso de Datos 2021'!J26</f>
        <v>39460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3695</v>
      </c>
      <c r="S81" s="76">
        <v>4609</v>
      </c>
      <c r="T81" s="76">
        <v>4580</v>
      </c>
      <c r="U81" s="76">
        <v>5392</v>
      </c>
      <c r="V81" s="76">
        <v>2946</v>
      </c>
      <c r="W81" s="76">
        <v>2417</v>
      </c>
      <c r="X81" s="18">
        <v>1456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2021'!I27</f>
        <v>0</v>
      </c>
      <c r="AJ81" s="23">
        <f>'Ingreso de Datos 2021'!J27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444140</v>
      </c>
      <c r="S82" s="77">
        <v>537443</v>
      </c>
      <c r="T82" s="77">
        <v>540252</v>
      </c>
      <c r="U82" s="77">
        <v>798526</v>
      </c>
      <c r="V82" s="77">
        <v>480165</v>
      </c>
      <c r="W82" s="77">
        <v>432936.25</v>
      </c>
      <c r="X82" s="19">
        <v>264155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2021'!I28</f>
        <v>0</v>
      </c>
      <c r="AJ82" s="24">
        <f>'Ingreso de Datos 2021'!J28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5263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2021'!I29</f>
        <v>0</v>
      </c>
      <c r="AJ83" s="23">
        <f>'Ingreso de Datos 2021'!J29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2094340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2021'!I30</f>
        <v>0</v>
      </c>
      <c r="AJ84" s="24">
        <f>'Ingreso de Datos 2021'!J30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2861</v>
      </c>
      <c r="Z85" s="18">
        <v>3369</v>
      </c>
      <c r="AA85" s="18">
        <v>5255</v>
      </c>
      <c r="AB85" s="18">
        <v>4460</v>
      </c>
      <c r="AC85" s="18">
        <v>3490</v>
      </c>
      <c r="AD85" s="18">
        <v>2857</v>
      </c>
      <c r="AE85" s="18">
        <v>1375</v>
      </c>
      <c r="AF85" s="18">
        <v>1941</v>
      </c>
      <c r="AG85" s="18">
        <v>1783</v>
      </c>
      <c r="AH85" s="18">
        <v>2207</v>
      </c>
      <c r="AI85" s="18">
        <f>'Ingreso de Datos 2021'!I31</f>
        <v>5</v>
      </c>
      <c r="AJ85" s="23">
        <f>'Ingreso de Datos 2021'!J31</f>
        <v>100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854240</v>
      </c>
      <c r="Z86" s="19">
        <v>944980</v>
      </c>
      <c r="AA86" s="19">
        <v>1818844.41</v>
      </c>
      <c r="AB86" s="19">
        <v>1500785</v>
      </c>
      <c r="AC86" s="19">
        <v>1257690.97</v>
      </c>
      <c r="AD86" s="19">
        <v>1117420</v>
      </c>
      <c r="AE86" s="19">
        <v>558095</v>
      </c>
      <c r="AF86" s="19">
        <v>778049</v>
      </c>
      <c r="AG86" s="19">
        <v>743380</v>
      </c>
      <c r="AH86" s="19">
        <v>875105</v>
      </c>
      <c r="AI86" s="19">
        <f>'Ingreso de Datos 2021'!I32</f>
        <v>3280</v>
      </c>
      <c r="AJ86" s="24">
        <f>'Ingreso de Datos 2021'!J32</f>
        <v>37500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7991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2021'!I33</f>
        <v>0</v>
      </c>
      <c r="AJ87" s="23">
        <f>'Ingreso de Datos 2021'!J33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3324256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2021'!I34</f>
        <v>0</v>
      </c>
      <c r="AJ88" s="24">
        <f>'Ingreso de Datos 2021'!J34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5165</v>
      </c>
      <c r="AE89" s="18">
        <v>5748</v>
      </c>
      <c r="AF89" s="18">
        <v>3527</v>
      </c>
      <c r="AG89" s="18">
        <v>6572</v>
      </c>
      <c r="AH89" s="18">
        <v>7311</v>
      </c>
      <c r="AI89" s="18">
        <f>'Ingreso de Datos 2021'!I35</f>
        <v>0</v>
      </c>
      <c r="AJ89" s="23">
        <f>'Ingreso de Datos 2021'!J35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2401725</v>
      </c>
      <c r="AE90" s="19">
        <v>2678568</v>
      </c>
      <c r="AF90" s="19">
        <v>1643582</v>
      </c>
      <c r="AG90" s="19">
        <v>3062552</v>
      </c>
      <c r="AH90" s="19">
        <v>3406926</v>
      </c>
      <c r="AI90" s="19">
        <f>'Ingreso de Datos 2021'!I36</f>
        <v>0</v>
      </c>
      <c r="AJ90" s="24">
        <f>'Ingreso de Datos 2021'!J36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148</v>
      </c>
      <c r="S91" s="76">
        <v>657</v>
      </c>
      <c r="T91" s="76">
        <v>253</v>
      </c>
      <c r="U91" s="76">
        <v>4124</v>
      </c>
      <c r="V91" s="76">
        <v>5310</v>
      </c>
      <c r="W91" s="76">
        <v>6844</v>
      </c>
      <c r="X91" s="18">
        <v>2970</v>
      </c>
      <c r="Y91" s="18">
        <v>3547</v>
      </c>
      <c r="Z91" s="18">
        <v>5536</v>
      </c>
      <c r="AA91" s="18">
        <v>12135</v>
      </c>
      <c r="AB91" s="18">
        <v>8721</v>
      </c>
      <c r="AC91" s="18">
        <v>11544</v>
      </c>
      <c r="AD91" s="18">
        <v>14827</v>
      </c>
      <c r="AE91" s="18">
        <v>13365</v>
      </c>
      <c r="AF91" s="18">
        <v>11395</v>
      </c>
      <c r="AG91" s="18">
        <v>12233</v>
      </c>
      <c r="AH91" s="18">
        <v>8101</v>
      </c>
      <c r="AI91" s="18">
        <f>'Ingreso de Datos 2021'!I37</f>
        <v>442</v>
      </c>
      <c r="AJ91" s="23">
        <f>'Ingreso de Datos 2021'!J37</f>
        <v>57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3108</v>
      </c>
      <c r="S92" s="77">
        <v>15180</v>
      </c>
      <c r="T92" s="77">
        <v>6222</v>
      </c>
      <c r="U92" s="77">
        <v>287215</v>
      </c>
      <c r="V92" s="77">
        <v>326814</v>
      </c>
      <c r="W92" s="77">
        <v>440400.85</v>
      </c>
      <c r="X92" s="19">
        <v>169607</v>
      </c>
      <c r="Y92" s="19">
        <v>220270</v>
      </c>
      <c r="Z92" s="19">
        <v>362015.81</v>
      </c>
      <c r="AA92" s="19">
        <v>767101.53</v>
      </c>
      <c r="AB92" s="19">
        <v>519734.32000000007</v>
      </c>
      <c r="AC92" s="19">
        <v>808647.95000000007</v>
      </c>
      <c r="AD92" s="19">
        <v>1053690.96</v>
      </c>
      <c r="AE92" s="19">
        <v>1194252.1300000001</v>
      </c>
      <c r="AF92" s="19">
        <v>937658.69000000018</v>
      </c>
      <c r="AG92" s="19">
        <v>1118575.67</v>
      </c>
      <c r="AH92" s="19">
        <v>684166.55</v>
      </c>
      <c r="AI92" s="19">
        <f>'Ingreso de Datos 2021'!I38</f>
        <v>26226.639999999999</v>
      </c>
      <c r="AJ92" s="24">
        <f>'Ingreso de Datos 2021'!J38</f>
        <v>2932.5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691</v>
      </c>
      <c r="T93" s="76">
        <v>1691</v>
      </c>
      <c r="U93" s="76">
        <v>4144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2021'!I39</f>
        <v>0</v>
      </c>
      <c r="AJ93" s="23">
        <f>'Ingreso de Datos 2021'!J39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41460</v>
      </c>
      <c r="T94" s="77">
        <v>101460</v>
      </c>
      <c r="U94" s="77">
        <v>248640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2021'!I40</f>
        <v>0</v>
      </c>
      <c r="AJ94" s="24">
        <f>'Ingreso de Datos 2021'!J40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2021'!I41</f>
        <v>0</v>
      </c>
      <c r="AJ95" s="23">
        <f>'Ingreso de Datos 2021'!J41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2021'!I42</f>
        <v>0</v>
      </c>
      <c r="AJ96" s="24">
        <f>'Ingreso de Datos 2021'!J42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24</v>
      </c>
      <c r="Z97" s="18">
        <v>75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2021'!I45</f>
        <v>0</v>
      </c>
      <c r="AJ97" s="23">
        <f>'Ingreso de Datos 2021'!J45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1332</v>
      </c>
      <c r="Z98" s="19">
        <v>4613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2021'!I46</f>
        <v>0</v>
      </c>
      <c r="AJ98" s="24">
        <f>'Ingreso de Datos 2021'!J46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736</v>
      </c>
      <c r="AH99" s="76">
        <v>5391</v>
      </c>
      <c r="AI99" s="18">
        <f>'Ingreso de Datos 2021'!I47</f>
        <v>1351</v>
      </c>
      <c r="AJ99" s="23">
        <f>'Ingreso de Datos 2021'!J47</f>
        <v>17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161674.64000000001</v>
      </c>
      <c r="AH100" s="77">
        <v>927049.63</v>
      </c>
      <c r="AI100" s="19">
        <f>'Ingreso de Datos 2021'!I48</f>
        <v>228495.61000000002</v>
      </c>
      <c r="AJ100" s="24">
        <f>'Ingreso de Datos 2021'!J48</f>
        <v>2546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818</v>
      </c>
      <c r="AC101" s="18">
        <v>449</v>
      </c>
      <c r="AD101" s="18">
        <v>1784</v>
      </c>
      <c r="AE101" s="23">
        <v>1495</v>
      </c>
      <c r="AF101" s="23">
        <v>1360</v>
      </c>
      <c r="AG101" s="23">
        <v>1445</v>
      </c>
      <c r="AH101" s="23">
        <v>6253</v>
      </c>
      <c r="AI101" s="23">
        <f>'Ingreso de Datos 2021'!I49</f>
        <v>4133</v>
      </c>
      <c r="AJ101" s="23">
        <f>'Ingreso de Datos 2021'!J49</f>
        <v>1112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137424</v>
      </c>
      <c r="AC102" s="19">
        <v>68232</v>
      </c>
      <c r="AD102" s="19">
        <v>288644</v>
      </c>
      <c r="AE102" s="24">
        <v>261397</v>
      </c>
      <c r="AF102" s="24">
        <v>252493</v>
      </c>
      <c r="AG102" s="24">
        <v>251889</v>
      </c>
      <c r="AH102" s="24">
        <v>400842.77</v>
      </c>
      <c r="AI102" s="24">
        <f>'Ingreso de Datos 2021'!I50</f>
        <v>112917.56403543259</v>
      </c>
      <c r="AJ102" s="24">
        <f>'Ingreso de Datos 2021'!J50</f>
        <v>33518.205050483288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8775</v>
      </c>
      <c r="Y111" s="62">
        <f t="shared" si="88"/>
        <v>4909</v>
      </c>
      <c r="Z111" s="62">
        <f t="shared" si="88"/>
        <v>893</v>
      </c>
      <c r="AA111" s="62">
        <f t="shared" si="88"/>
        <v>0</v>
      </c>
      <c r="AB111" s="62">
        <f t="shared" si="88"/>
        <v>1462</v>
      </c>
      <c r="AC111" s="62">
        <f t="shared" si="88"/>
        <v>1926</v>
      </c>
      <c r="AD111" s="62">
        <f t="shared" si="88"/>
        <v>494</v>
      </c>
      <c r="AE111" s="62">
        <f t="shared" si="88"/>
        <v>184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18643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1336730</v>
      </c>
      <c r="Y112" s="63">
        <f t="shared" si="90"/>
        <v>1458142</v>
      </c>
      <c r="Z112" s="63">
        <f t="shared" si="90"/>
        <v>467625.55</v>
      </c>
      <c r="AA112" s="63">
        <f t="shared" si="90"/>
        <v>0</v>
      </c>
      <c r="AB112" s="63">
        <f t="shared" si="90"/>
        <v>1265919.4779999999</v>
      </c>
      <c r="AC112" s="63">
        <f t="shared" si="90"/>
        <v>1800532.15</v>
      </c>
      <c r="AD112" s="63">
        <f t="shared" si="90"/>
        <v>619499.24725811556</v>
      </c>
      <c r="AE112" s="63">
        <f t="shared" si="90"/>
        <v>171240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7119688.4252581149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2021'!I65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2021'!I66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2021'!I67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2021'!I68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2021'!I69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2021'!I70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1575</v>
      </c>
      <c r="Y120" s="18">
        <v>1589</v>
      </c>
      <c r="Z120" s="18">
        <v>711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2021'!I71</f>
        <v>0</v>
      </c>
      <c r="AJ120" s="23">
        <f t="shared" si="92"/>
        <v>3875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816756</v>
      </c>
      <c r="Y121" s="19">
        <v>988960</v>
      </c>
      <c r="Z121" s="19">
        <v>375658.72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2021'!I72</f>
        <v>0</v>
      </c>
      <c r="AJ121" s="24">
        <f t="shared" si="92"/>
        <v>2181374.7199999997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124</v>
      </c>
      <c r="AA122" s="18">
        <v>0</v>
      </c>
      <c r="AB122" s="18">
        <v>347</v>
      </c>
      <c r="AC122" s="18">
        <v>1073</v>
      </c>
      <c r="AD122" s="18">
        <v>494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2021'!I73</f>
        <v>0</v>
      </c>
      <c r="AJ122" s="23">
        <f t="shared" si="92"/>
        <v>2038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83261.740000000005</v>
      </c>
      <c r="AA123" s="19">
        <v>0</v>
      </c>
      <c r="AB123" s="19">
        <v>343455.96</v>
      </c>
      <c r="AC123" s="19">
        <v>1167132.1499999999</v>
      </c>
      <c r="AD123" s="19">
        <v>619499.24725811556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2021'!I74</f>
        <v>0</v>
      </c>
      <c r="AJ123" s="24">
        <f t="shared" si="92"/>
        <v>2213349.0972581152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2021'!I75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2021'!I76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2021'!I77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2021'!I78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2021'!I79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2021'!I80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2021'!I81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2021'!I82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30</v>
      </c>
      <c r="Y132" s="18">
        <v>663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2021'!I83</f>
        <v>0</v>
      </c>
      <c r="AJ132" s="23">
        <f t="shared" si="92"/>
        <v>693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5455</v>
      </c>
      <c r="Y133" s="19">
        <v>214950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2021'!I84</f>
        <v>0</v>
      </c>
      <c r="AJ133" s="24">
        <f t="shared" si="92"/>
        <v>220405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2021'!I85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2021'!I86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1095</v>
      </c>
      <c r="AC136" s="18">
        <v>853</v>
      </c>
      <c r="AD136" s="18">
        <v>0</v>
      </c>
      <c r="AE136" s="18">
        <v>184</v>
      </c>
      <c r="AF136" s="18">
        <v>0</v>
      </c>
      <c r="AG136" s="18">
        <v>0</v>
      </c>
      <c r="AH136" s="18">
        <v>0</v>
      </c>
      <c r="AI136" s="18">
        <f>'Ingreso de Datos 2021'!I87</f>
        <v>0</v>
      </c>
      <c r="AJ136" s="23">
        <f t="shared" si="92"/>
        <v>2132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916200</v>
      </c>
      <c r="AC137" s="19">
        <v>633400</v>
      </c>
      <c r="AD137" s="19">
        <v>0</v>
      </c>
      <c r="AE137" s="19">
        <v>171240</v>
      </c>
      <c r="AF137" s="19">
        <v>0</v>
      </c>
      <c r="AG137" s="19">
        <v>0</v>
      </c>
      <c r="AH137" s="19">
        <v>0</v>
      </c>
      <c r="AI137" s="19">
        <f>'Ingreso de Datos 2021'!I88</f>
        <v>0</v>
      </c>
      <c r="AJ137" s="24">
        <f t="shared" si="92"/>
        <v>1720840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2021'!I89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2021'!I90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2021'!I91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2021'!I92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7170</v>
      </c>
      <c r="Y142" s="18">
        <v>2657</v>
      </c>
      <c r="Z142" s="18">
        <v>58</v>
      </c>
      <c r="AA142" s="18">
        <v>0</v>
      </c>
      <c r="AB142" s="18">
        <v>20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2021'!I93</f>
        <v>0</v>
      </c>
      <c r="AJ142" s="23">
        <f t="shared" si="92"/>
        <v>9905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514519</v>
      </c>
      <c r="Y143" s="19">
        <v>254232</v>
      </c>
      <c r="Z143" s="19">
        <v>8705.09</v>
      </c>
      <c r="AA143" s="19">
        <v>0</v>
      </c>
      <c r="AB143" s="19">
        <v>6263.518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2021'!I94</f>
        <v>0</v>
      </c>
      <c r="AJ143" s="24">
        <f t="shared" si="92"/>
        <v>783719.60800000001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2021'!I95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2021'!I96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2021'!I97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2021'!I98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2021'!I105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2021'!I106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2021'!I99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2021'!I100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2021'!I105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2021'!I106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4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23753</v>
      </c>
      <c r="E9" s="62">
        <f t="shared" ref="E9:AI10" si="0">E12+E14+E16+E18+E20+E22+E24+E26+E28+E30+E32+E34+E36+E38+E40+E42+E44+E46+E48+E50</f>
        <v>21331</v>
      </c>
      <c r="F9" s="62">
        <f t="shared" si="0"/>
        <v>27248</v>
      </c>
      <c r="G9" s="62">
        <f t="shared" si="0"/>
        <v>22725</v>
      </c>
      <c r="H9" s="62">
        <f t="shared" si="0"/>
        <v>28479</v>
      </c>
      <c r="I9" s="62">
        <f t="shared" si="0"/>
        <v>29845</v>
      </c>
      <c r="J9" s="62">
        <f t="shared" si="0"/>
        <v>26482</v>
      </c>
      <c r="K9" s="62">
        <f t="shared" si="0"/>
        <v>21399</v>
      </c>
      <c r="L9" s="62">
        <f t="shared" si="0"/>
        <v>21980</v>
      </c>
      <c r="M9" s="62">
        <f t="shared" si="0"/>
        <v>23542</v>
      </c>
      <c r="N9" s="62">
        <f t="shared" si="0"/>
        <v>22408</v>
      </c>
      <c r="O9" s="62">
        <f t="shared" si="0"/>
        <v>19126</v>
      </c>
      <c r="P9" s="62">
        <f t="shared" si="0"/>
        <v>24813</v>
      </c>
      <c r="Q9" s="62">
        <f t="shared" si="0"/>
        <v>26475</v>
      </c>
      <c r="R9" s="62">
        <f t="shared" si="0"/>
        <v>20165</v>
      </c>
      <c r="S9" s="62">
        <f t="shared" si="0"/>
        <v>29458</v>
      </c>
      <c r="T9" s="62">
        <f t="shared" si="0"/>
        <v>31221</v>
      </c>
      <c r="U9" s="62">
        <f t="shared" si="0"/>
        <v>60209</v>
      </c>
      <c r="V9" s="62">
        <f t="shared" si="0"/>
        <v>52842</v>
      </c>
      <c r="W9" s="62">
        <f t="shared" si="0"/>
        <v>73391</v>
      </c>
      <c r="X9" s="62">
        <f t="shared" si="0"/>
        <v>52655</v>
      </c>
      <c r="Y9" s="62">
        <f t="shared" si="0"/>
        <v>45156</v>
      </c>
      <c r="Z9" s="62">
        <f t="shared" si="0"/>
        <v>49574</v>
      </c>
      <c r="AA9" s="62">
        <f t="shared" si="0"/>
        <v>64780</v>
      </c>
      <c r="AB9" s="62">
        <f t="shared" si="0"/>
        <v>54301</v>
      </c>
      <c r="AC9" s="62">
        <f t="shared" si="0"/>
        <v>66989</v>
      </c>
      <c r="AD9" s="62">
        <f t="shared" si="0"/>
        <v>78940</v>
      </c>
      <c r="AE9" s="62">
        <f t="shared" si="0"/>
        <v>71588</v>
      </c>
      <c r="AF9" s="62">
        <f t="shared" si="0"/>
        <v>61038</v>
      </c>
      <c r="AG9" s="62">
        <f t="shared" ref="AG9:AH9" si="1">AG12+AG14+AG16+AG18+AG20+AG22+AG24+AG26+AG28+AG30+AG32+AG34+AG36+AG38+AG40+AG42+AG44+AG46+AG48+AG50</f>
        <v>55099</v>
      </c>
      <c r="AH9" s="62">
        <f t="shared" si="1"/>
        <v>86394</v>
      </c>
      <c r="AI9" s="62">
        <f t="shared" si="0"/>
        <v>33613</v>
      </c>
      <c r="AJ9" s="41">
        <f>SUM(D9:AI9)</f>
        <v>1327019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2866360</v>
      </c>
      <c r="E10" s="63">
        <f t="shared" si="0"/>
        <v>2490400</v>
      </c>
      <c r="F10" s="63">
        <f t="shared" si="0"/>
        <v>2941290</v>
      </c>
      <c r="G10" s="63">
        <f t="shared" si="0"/>
        <v>2653126</v>
      </c>
      <c r="H10" s="63">
        <f t="shared" si="0"/>
        <v>3144283</v>
      </c>
      <c r="I10" s="63">
        <f t="shared" si="0"/>
        <v>3503668</v>
      </c>
      <c r="J10" s="63">
        <f t="shared" si="0"/>
        <v>3035459</v>
      </c>
      <c r="K10" s="63">
        <f t="shared" si="0"/>
        <v>2699243</v>
      </c>
      <c r="L10" s="63">
        <f t="shared" si="0"/>
        <v>2709774</v>
      </c>
      <c r="M10" s="63">
        <f t="shared" si="0"/>
        <v>2709627</v>
      </c>
      <c r="N10" s="63">
        <f t="shared" si="0"/>
        <v>2777783</v>
      </c>
      <c r="O10" s="63">
        <f t="shared" si="0"/>
        <v>2498773</v>
      </c>
      <c r="P10" s="63">
        <f t="shared" si="0"/>
        <v>2912504</v>
      </c>
      <c r="Q10" s="63">
        <f t="shared" si="0"/>
        <v>4120200</v>
      </c>
      <c r="R10" s="63">
        <f t="shared" si="0"/>
        <v>3396105</v>
      </c>
      <c r="S10" s="63">
        <f t="shared" si="0"/>
        <v>5075659.88</v>
      </c>
      <c r="T10" s="63">
        <f t="shared" si="0"/>
        <v>4919823</v>
      </c>
      <c r="U10" s="63">
        <f t="shared" si="0"/>
        <v>12325342</v>
      </c>
      <c r="V10" s="63">
        <f t="shared" si="0"/>
        <v>11310963.409</v>
      </c>
      <c r="W10" s="63">
        <f t="shared" si="0"/>
        <v>20637425.399999999</v>
      </c>
      <c r="X10" s="63">
        <f t="shared" si="0"/>
        <v>12090767</v>
      </c>
      <c r="Y10" s="63">
        <f t="shared" si="0"/>
        <v>12170006.969999999</v>
      </c>
      <c r="Z10" s="63">
        <f t="shared" si="0"/>
        <v>13750728.229999999</v>
      </c>
      <c r="AA10" s="63">
        <f t="shared" si="0"/>
        <v>16672053.370000001</v>
      </c>
      <c r="AB10" s="63">
        <f t="shared" si="0"/>
        <v>11574483.429602344</v>
      </c>
      <c r="AC10" s="63">
        <f t="shared" si="0"/>
        <v>15773190.549984008</v>
      </c>
      <c r="AD10" s="63">
        <f t="shared" si="0"/>
        <v>15588575.780826522</v>
      </c>
      <c r="AE10" s="63">
        <f t="shared" si="0"/>
        <v>16477313.421055658</v>
      </c>
      <c r="AF10" s="63">
        <f t="shared" si="0"/>
        <v>14586793.697379453</v>
      </c>
      <c r="AG10" s="63">
        <f t="shared" ref="AG10:AH10" si="2">AG13+AG15+AG17+AG19+AG21+AG23+AG25+AG27+AG29+AG31+AG33+AG35+AG37+AG39+AG41+AG43+AG45+AG47+AG49+AG51</f>
        <v>14673783.229492735</v>
      </c>
      <c r="AH10" s="63">
        <f t="shared" si="2"/>
        <v>17089287.721590433</v>
      </c>
      <c r="AI10" s="63">
        <f t="shared" si="0"/>
        <v>6609538.0406818595</v>
      </c>
      <c r="AJ10" s="43">
        <f>SUM(D10:AI10)</f>
        <v>265784330.12961298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651</v>
      </c>
      <c r="E12" s="71">
        <f t="shared" si="3"/>
        <v>529</v>
      </c>
      <c r="F12" s="71">
        <f t="shared" si="3"/>
        <v>535</v>
      </c>
      <c r="G12" s="71">
        <f t="shared" si="3"/>
        <v>500</v>
      </c>
      <c r="H12" s="71">
        <f t="shared" si="3"/>
        <v>510</v>
      </c>
      <c r="I12" s="71">
        <f t="shared" si="3"/>
        <v>557</v>
      </c>
      <c r="J12" s="71">
        <f t="shared" si="3"/>
        <v>814</v>
      </c>
      <c r="K12" s="71">
        <f t="shared" si="3"/>
        <v>2032</v>
      </c>
      <c r="L12" s="71">
        <f t="shared" si="3"/>
        <v>1808</v>
      </c>
      <c r="M12" s="71">
        <f t="shared" si="3"/>
        <v>1424</v>
      </c>
      <c r="N12" s="71">
        <f t="shared" si="3"/>
        <v>1937</v>
      </c>
      <c r="O12" s="71">
        <f t="shared" si="3"/>
        <v>2199</v>
      </c>
      <c r="P12" s="71">
        <f t="shared" si="3"/>
        <v>1177</v>
      </c>
      <c r="Q12" s="71">
        <f t="shared" si="3"/>
        <v>2079</v>
      </c>
      <c r="R12" s="71">
        <f t="shared" si="3"/>
        <v>447</v>
      </c>
      <c r="S12" s="71">
        <f t="shared" si="3"/>
        <v>866</v>
      </c>
      <c r="T12" s="71">
        <f t="shared" si="3"/>
        <v>688</v>
      </c>
      <c r="U12" s="71">
        <f t="shared" si="3"/>
        <v>140</v>
      </c>
      <c r="V12" s="71">
        <f t="shared" si="3"/>
        <v>135</v>
      </c>
      <c r="W12" s="71">
        <f t="shared" si="3"/>
        <v>93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19121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72010</v>
      </c>
      <c r="E13" s="72">
        <f t="shared" si="6"/>
        <v>58350</v>
      </c>
      <c r="F13" s="72">
        <f t="shared" si="6"/>
        <v>59110</v>
      </c>
      <c r="G13" s="72">
        <f t="shared" si="6"/>
        <v>55540</v>
      </c>
      <c r="H13" s="72">
        <f t="shared" si="6"/>
        <v>56180</v>
      </c>
      <c r="I13" s="72">
        <f t="shared" si="6"/>
        <v>71000</v>
      </c>
      <c r="J13" s="72">
        <f t="shared" si="6"/>
        <v>127510</v>
      </c>
      <c r="K13" s="72">
        <f t="shared" si="6"/>
        <v>343490</v>
      </c>
      <c r="L13" s="72">
        <f t="shared" si="6"/>
        <v>330350</v>
      </c>
      <c r="M13" s="72">
        <f t="shared" si="6"/>
        <v>267640</v>
      </c>
      <c r="N13" s="72">
        <f t="shared" si="6"/>
        <v>372090</v>
      </c>
      <c r="O13" s="72">
        <f t="shared" si="6"/>
        <v>430180</v>
      </c>
      <c r="P13" s="72">
        <f t="shared" si="6"/>
        <v>215730</v>
      </c>
      <c r="Q13" s="72">
        <f t="shared" si="6"/>
        <v>407250</v>
      </c>
      <c r="R13" s="72">
        <f t="shared" si="6"/>
        <v>79690</v>
      </c>
      <c r="S13" s="72">
        <f t="shared" si="6"/>
        <v>165230</v>
      </c>
      <c r="T13" s="72">
        <f t="shared" si="6"/>
        <v>120450</v>
      </c>
      <c r="U13" s="72">
        <f t="shared" si="6"/>
        <v>34069</v>
      </c>
      <c r="V13" s="72">
        <f t="shared" si="6"/>
        <v>50182</v>
      </c>
      <c r="W13" s="72">
        <f t="shared" si="6"/>
        <v>35609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3351660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0</v>
      </c>
      <c r="F14" s="71">
        <f t="shared" si="8"/>
        <v>3238</v>
      </c>
      <c r="G14" s="71">
        <f t="shared" si="8"/>
        <v>1090</v>
      </c>
      <c r="H14" s="71">
        <f t="shared" si="8"/>
        <v>4068</v>
      </c>
      <c r="I14" s="71">
        <f t="shared" si="8"/>
        <v>1490</v>
      </c>
      <c r="J14" s="71">
        <f t="shared" si="8"/>
        <v>3263</v>
      </c>
      <c r="K14" s="71">
        <f t="shared" si="8"/>
        <v>1233</v>
      </c>
      <c r="L14" s="71">
        <f t="shared" si="8"/>
        <v>1531</v>
      </c>
      <c r="M14" s="71">
        <f t="shared" si="8"/>
        <v>1175</v>
      </c>
      <c r="N14" s="71">
        <f t="shared" si="8"/>
        <v>1282</v>
      </c>
      <c r="O14" s="71">
        <f t="shared" si="8"/>
        <v>1250</v>
      </c>
      <c r="P14" s="71">
        <f t="shared" si="8"/>
        <v>1164</v>
      </c>
      <c r="Q14" s="71">
        <f t="shared" si="8"/>
        <v>1147</v>
      </c>
      <c r="R14" s="71">
        <f t="shared" si="8"/>
        <v>585</v>
      </c>
      <c r="S14" s="71">
        <f t="shared" si="8"/>
        <v>0</v>
      </c>
      <c r="T14" s="71">
        <f t="shared" si="8"/>
        <v>223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22739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0</v>
      </c>
      <c r="F15" s="72">
        <f t="shared" si="10"/>
        <v>173510</v>
      </c>
      <c r="G15" s="72">
        <f t="shared" si="10"/>
        <v>122346</v>
      </c>
      <c r="H15" s="72">
        <f t="shared" si="10"/>
        <v>365383</v>
      </c>
      <c r="I15" s="72">
        <f t="shared" si="10"/>
        <v>155358</v>
      </c>
      <c r="J15" s="72">
        <f t="shared" si="10"/>
        <v>317129</v>
      </c>
      <c r="K15" s="72">
        <f t="shared" si="10"/>
        <v>142863</v>
      </c>
      <c r="L15" s="72">
        <f t="shared" si="10"/>
        <v>170104</v>
      </c>
      <c r="M15" s="72">
        <f t="shared" si="10"/>
        <v>107997</v>
      </c>
      <c r="N15" s="72">
        <f t="shared" si="10"/>
        <v>164533</v>
      </c>
      <c r="O15" s="72">
        <f t="shared" si="10"/>
        <v>138839</v>
      </c>
      <c r="P15" s="72">
        <f t="shared" si="10"/>
        <v>148075</v>
      </c>
      <c r="Q15" s="72">
        <f t="shared" si="10"/>
        <v>123582</v>
      </c>
      <c r="R15" s="72">
        <f t="shared" si="10"/>
        <v>78311</v>
      </c>
      <c r="S15" s="72">
        <f t="shared" si="10"/>
        <v>0</v>
      </c>
      <c r="T15" s="72">
        <f t="shared" si="10"/>
        <v>23221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2231251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3350</v>
      </c>
      <c r="J16" s="71">
        <f t="shared" si="12"/>
        <v>3385</v>
      </c>
      <c r="K16" s="71">
        <f t="shared" si="12"/>
        <v>3521</v>
      </c>
      <c r="L16" s="71">
        <f t="shared" si="12"/>
        <v>1765</v>
      </c>
      <c r="M16" s="71">
        <f t="shared" si="12"/>
        <v>1431</v>
      </c>
      <c r="N16" s="71">
        <f t="shared" si="12"/>
        <v>3214</v>
      </c>
      <c r="O16" s="71">
        <f t="shared" si="12"/>
        <v>3487</v>
      </c>
      <c r="P16" s="71">
        <f t="shared" si="12"/>
        <v>6564</v>
      </c>
      <c r="Q16" s="71">
        <f t="shared" si="12"/>
        <v>8597</v>
      </c>
      <c r="R16" s="71">
        <f t="shared" si="12"/>
        <v>1367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36681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469000</v>
      </c>
      <c r="J17" s="72">
        <f t="shared" si="14"/>
        <v>473900</v>
      </c>
      <c r="K17" s="72">
        <f t="shared" si="14"/>
        <v>492940</v>
      </c>
      <c r="L17" s="72">
        <f t="shared" si="14"/>
        <v>247100</v>
      </c>
      <c r="M17" s="72">
        <f t="shared" si="14"/>
        <v>200340</v>
      </c>
      <c r="N17" s="72">
        <f t="shared" si="14"/>
        <v>449960</v>
      </c>
      <c r="O17" s="72">
        <f t="shared" si="14"/>
        <v>488040</v>
      </c>
      <c r="P17" s="72">
        <f t="shared" si="14"/>
        <v>787680</v>
      </c>
      <c r="Q17" s="72">
        <f t="shared" si="14"/>
        <v>1031640</v>
      </c>
      <c r="R17" s="72">
        <f t="shared" si="14"/>
        <v>164040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4804640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151</v>
      </c>
      <c r="P18" s="71">
        <f t="shared" si="16"/>
        <v>535</v>
      </c>
      <c r="Q18" s="71">
        <f t="shared" si="16"/>
        <v>4951</v>
      </c>
      <c r="R18" s="71">
        <f t="shared" si="16"/>
        <v>5720</v>
      </c>
      <c r="S18" s="71">
        <f t="shared" si="16"/>
        <v>9093</v>
      </c>
      <c r="T18" s="71">
        <f t="shared" si="16"/>
        <v>5750</v>
      </c>
      <c r="U18" s="71">
        <f t="shared" si="16"/>
        <v>17752</v>
      </c>
      <c r="V18" s="71">
        <f t="shared" si="16"/>
        <v>15811</v>
      </c>
      <c r="W18" s="71">
        <f t="shared" si="16"/>
        <v>21581</v>
      </c>
      <c r="X18" s="18">
        <f t="shared" si="16"/>
        <v>14898</v>
      </c>
      <c r="Y18" s="18">
        <f t="shared" si="16"/>
        <v>11816</v>
      </c>
      <c r="Z18" s="18">
        <f t="shared" si="16"/>
        <v>547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108605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41194</v>
      </c>
      <c r="P19" s="72">
        <f t="shared" si="18"/>
        <v>143149</v>
      </c>
      <c r="Q19" s="72">
        <f t="shared" si="18"/>
        <v>1442198</v>
      </c>
      <c r="R19" s="72">
        <f t="shared" si="18"/>
        <v>1625516</v>
      </c>
      <c r="S19" s="72">
        <f t="shared" si="18"/>
        <v>2628705</v>
      </c>
      <c r="T19" s="72">
        <f t="shared" si="18"/>
        <v>1901902</v>
      </c>
      <c r="U19" s="72">
        <f t="shared" si="18"/>
        <v>7520361</v>
      </c>
      <c r="V19" s="72">
        <f t="shared" si="18"/>
        <v>7569481.409</v>
      </c>
      <c r="W19" s="72">
        <f t="shared" si="18"/>
        <v>11904308</v>
      </c>
      <c r="X19" s="19">
        <f t="shared" si="18"/>
        <v>8463294</v>
      </c>
      <c r="Y19" s="19">
        <f t="shared" si="18"/>
        <v>7009891.9699999997</v>
      </c>
      <c r="Z19" s="19">
        <f t="shared" si="18"/>
        <v>384971.79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50634972.169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11865</v>
      </c>
      <c r="AA20" s="18">
        <f t="shared" si="20"/>
        <v>13387</v>
      </c>
      <c r="AB20" s="18">
        <f t="shared" si="20"/>
        <v>5925</v>
      </c>
      <c r="AC20" s="18">
        <f t="shared" si="20"/>
        <v>4834</v>
      </c>
      <c r="AD20" s="18">
        <f t="shared" si="20"/>
        <v>4591</v>
      </c>
      <c r="AE20" s="18">
        <f t="shared" si="20"/>
        <v>6696</v>
      </c>
      <c r="AF20" s="18">
        <f t="shared" si="20"/>
        <v>5671</v>
      </c>
      <c r="AG20" s="18">
        <f t="shared" ref="AG20:AH20" si="21">AG71+AG122</f>
        <v>4010</v>
      </c>
      <c r="AH20" s="18">
        <f t="shared" si="21"/>
        <v>4043</v>
      </c>
      <c r="AI20" s="18">
        <f t="shared" si="20"/>
        <v>4343</v>
      </c>
      <c r="AJ20" s="23">
        <f t="shared" si="5"/>
        <v>65365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7043583.4900000002</v>
      </c>
      <c r="AA21" s="19">
        <f t="shared" si="22"/>
        <v>8850947</v>
      </c>
      <c r="AB21" s="19">
        <f t="shared" si="22"/>
        <v>4228887.6396023436</v>
      </c>
      <c r="AC21" s="19">
        <f t="shared" si="22"/>
        <v>4333390.799984009</v>
      </c>
      <c r="AD21" s="19">
        <f t="shared" si="22"/>
        <v>4161624.4308265215</v>
      </c>
      <c r="AE21" s="19">
        <f t="shared" si="22"/>
        <v>5986951.7210556585</v>
      </c>
      <c r="AF21" s="19">
        <f t="shared" si="22"/>
        <v>4935469.4623794537</v>
      </c>
      <c r="AG21" s="19">
        <f t="shared" ref="AG21:AH21" si="23">AG72+AG123</f>
        <v>4304821.5894927345</v>
      </c>
      <c r="AH21" s="19">
        <f t="shared" si="23"/>
        <v>4236910.5115904361</v>
      </c>
      <c r="AI21" s="19">
        <f t="shared" si="22"/>
        <v>4575804.9154885458</v>
      </c>
      <c r="AJ21" s="24">
        <f t="shared" si="5"/>
        <v>52658391.560419701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25</v>
      </c>
      <c r="AE22" s="18">
        <f t="shared" si="24"/>
        <v>218</v>
      </c>
      <c r="AF22" s="18">
        <f t="shared" si="24"/>
        <v>652</v>
      </c>
      <c r="AG22" s="18">
        <f t="shared" ref="AG22:AH22" si="25">AG73+AG124</f>
        <v>287</v>
      </c>
      <c r="AH22" s="18">
        <f t="shared" si="25"/>
        <v>294</v>
      </c>
      <c r="AI22" s="18">
        <f t="shared" si="24"/>
        <v>9</v>
      </c>
      <c r="AJ22" s="23">
        <f t="shared" si="5"/>
        <v>1485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12090.880000000001</v>
      </c>
      <c r="AE23" s="19">
        <f t="shared" si="26"/>
        <v>170777.48</v>
      </c>
      <c r="AF23" s="19">
        <f t="shared" si="26"/>
        <v>255745.505</v>
      </c>
      <c r="AG23" s="19">
        <f t="shared" ref="AG23:AH23" si="27">AG74+AG125</f>
        <v>57287.869999999995</v>
      </c>
      <c r="AH23" s="19">
        <f t="shared" si="27"/>
        <v>72532.59</v>
      </c>
      <c r="AI23" s="19">
        <f t="shared" si="26"/>
        <v>6595.3549999999996</v>
      </c>
      <c r="AJ23" s="24">
        <f t="shared" si="5"/>
        <v>575029.67999999993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16774</v>
      </c>
      <c r="E24" s="71">
        <f t="shared" si="28"/>
        <v>14802</v>
      </c>
      <c r="F24" s="71">
        <f t="shared" si="28"/>
        <v>16418</v>
      </c>
      <c r="G24" s="71">
        <f t="shared" si="28"/>
        <v>15846</v>
      </c>
      <c r="H24" s="71">
        <f t="shared" si="28"/>
        <v>15363</v>
      </c>
      <c r="I24" s="71">
        <f t="shared" si="28"/>
        <v>16436</v>
      </c>
      <c r="J24" s="71">
        <f t="shared" si="28"/>
        <v>13908</v>
      </c>
      <c r="K24" s="71">
        <f t="shared" si="28"/>
        <v>11296</v>
      </c>
      <c r="L24" s="71">
        <f t="shared" si="28"/>
        <v>12357</v>
      </c>
      <c r="M24" s="71">
        <f t="shared" si="28"/>
        <v>11529</v>
      </c>
      <c r="N24" s="71">
        <f t="shared" si="28"/>
        <v>10785</v>
      </c>
      <c r="O24" s="71">
        <f t="shared" si="28"/>
        <v>7343</v>
      </c>
      <c r="P24" s="71">
        <f t="shared" si="28"/>
        <v>6387</v>
      </c>
      <c r="Q24" s="71">
        <f t="shared" si="28"/>
        <v>4165</v>
      </c>
      <c r="R24" s="71">
        <f t="shared" si="28"/>
        <v>8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173417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2288110</v>
      </c>
      <c r="E25" s="72">
        <f t="shared" si="30"/>
        <v>1952050</v>
      </c>
      <c r="F25" s="72">
        <f t="shared" si="30"/>
        <v>2144110</v>
      </c>
      <c r="G25" s="72">
        <f t="shared" si="30"/>
        <v>2052120</v>
      </c>
      <c r="H25" s="72">
        <f t="shared" si="30"/>
        <v>1954300</v>
      </c>
      <c r="I25" s="72">
        <f t="shared" si="30"/>
        <v>2087230</v>
      </c>
      <c r="J25" s="72">
        <f t="shared" si="30"/>
        <v>1656840</v>
      </c>
      <c r="K25" s="72">
        <f t="shared" si="30"/>
        <v>1419770</v>
      </c>
      <c r="L25" s="72">
        <f t="shared" si="30"/>
        <v>1544770</v>
      </c>
      <c r="M25" s="72">
        <f t="shared" si="30"/>
        <v>1398990</v>
      </c>
      <c r="N25" s="72">
        <f t="shared" si="30"/>
        <v>1299580</v>
      </c>
      <c r="O25" s="72">
        <f t="shared" si="30"/>
        <v>935250</v>
      </c>
      <c r="P25" s="72">
        <f t="shared" si="30"/>
        <v>774140</v>
      </c>
      <c r="Q25" s="72">
        <f t="shared" si="30"/>
        <v>569710</v>
      </c>
      <c r="R25" s="72">
        <f t="shared" si="30"/>
        <v>1600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22078570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6328</v>
      </c>
      <c r="E26" s="71">
        <f t="shared" si="32"/>
        <v>6000</v>
      </c>
      <c r="F26" s="71">
        <f t="shared" si="32"/>
        <v>7057</v>
      </c>
      <c r="G26" s="71">
        <f t="shared" si="32"/>
        <v>5289</v>
      </c>
      <c r="H26" s="71">
        <f t="shared" si="32"/>
        <v>8538</v>
      </c>
      <c r="I26" s="71">
        <f t="shared" si="32"/>
        <v>8012</v>
      </c>
      <c r="J26" s="71">
        <f t="shared" si="32"/>
        <v>5112</v>
      </c>
      <c r="K26" s="71">
        <f t="shared" si="32"/>
        <v>3239</v>
      </c>
      <c r="L26" s="71">
        <f t="shared" si="32"/>
        <v>4204</v>
      </c>
      <c r="M26" s="71">
        <f t="shared" si="32"/>
        <v>7244</v>
      </c>
      <c r="N26" s="71">
        <f t="shared" si="32"/>
        <v>4297</v>
      </c>
      <c r="O26" s="71">
        <f t="shared" si="32"/>
        <v>3933</v>
      </c>
      <c r="P26" s="71">
        <f t="shared" si="32"/>
        <v>7876</v>
      </c>
      <c r="Q26" s="71">
        <f t="shared" si="32"/>
        <v>4057</v>
      </c>
      <c r="R26" s="71">
        <f t="shared" si="32"/>
        <v>316</v>
      </c>
      <c r="S26" s="71">
        <f t="shared" si="32"/>
        <v>0</v>
      </c>
      <c r="T26" s="71">
        <f t="shared" si="32"/>
        <v>0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81502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506240</v>
      </c>
      <c r="E27" s="72">
        <f t="shared" si="34"/>
        <v>480000</v>
      </c>
      <c r="F27" s="72">
        <f t="shared" si="34"/>
        <v>564560</v>
      </c>
      <c r="G27" s="72">
        <f t="shared" si="34"/>
        <v>423120</v>
      </c>
      <c r="H27" s="72">
        <f t="shared" si="34"/>
        <v>768420</v>
      </c>
      <c r="I27" s="72">
        <f t="shared" si="34"/>
        <v>721080</v>
      </c>
      <c r="J27" s="72">
        <f t="shared" si="34"/>
        <v>460080</v>
      </c>
      <c r="K27" s="72">
        <f t="shared" si="34"/>
        <v>291510</v>
      </c>
      <c r="L27" s="72">
        <f t="shared" si="34"/>
        <v>382430</v>
      </c>
      <c r="M27" s="72">
        <f t="shared" si="34"/>
        <v>651040</v>
      </c>
      <c r="N27" s="72">
        <f t="shared" si="34"/>
        <v>387250</v>
      </c>
      <c r="O27" s="72">
        <f t="shared" si="34"/>
        <v>371970</v>
      </c>
      <c r="P27" s="72">
        <f t="shared" si="34"/>
        <v>712040</v>
      </c>
      <c r="Q27" s="72">
        <f t="shared" si="34"/>
        <v>366410</v>
      </c>
      <c r="R27" s="72">
        <f t="shared" si="34"/>
        <v>28440</v>
      </c>
      <c r="S27" s="72">
        <f t="shared" si="34"/>
        <v>0</v>
      </c>
      <c r="T27" s="72">
        <f t="shared" si="34"/>
        <v>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7114590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78</v>
      </c>
      <c r="L28" s="71">
        <f t="shared" si="36"/>
        <v>315</v>
      </c>
      <c r="M28" s="71">
        <f t="shared" si="36"/>
        <v>739</v>
      </c>
      <c r="N28" s="71">
        <f t="shared" si="36"/>
        <v>893</v>
      </c>
      <c r="O28" s="71">
        <f t="shared" si="36"/>
        <v>763</v>
      </c>
      <c r="P28" s="71">
        <f t="shared" si="36"/>
        <v>1110</v>
      </c>
      <c r="Q28" s="71">
        <f t="shared" si="36"/>
        <v>1479</v>
      </c>
      <c r="R28" s="71">
        <f t="shared" si="36"/>
        <v>957</v>
      </c>
      <c r="S28" s="71">
        <f t="shared" si="36"/>
        <v>1889</v>
      </c>
      <c r="T28" s="71">
        <f t="shared" si="36"/>
        <v>2250</v>
      </c>
      <c r="U28" s="71">
        <f t="shared" si="36"/>
        <v>2182</v>
      </c>
      <c r="V28" s="71">
        <f t="shared" si="36"/>
        <v>1706</v>
      </c>
      <c r="W28" s="71">
        <f t="shared" si="36"/>
        <v>692</v>
      </c>
      <c r="X28" s="18">
        <f t="shared" si="36"/>
        <v>171</v>
      </c>
      <c r="Y28" s="18">
        <f t="shared" si="36"/>
        <v>468</v>
      </c>
      <c r="Z28" s="18">
        <f t="shared" si="36"/>
        <v>362</v>
      </c>
      <c r="AA28" s="18">
        <f t="shared" si="36"/>
        <v>381</v>
      </c>
      <c r="AB28" s="18">
        <f t="shared" si="36"/>
        <v>488</v>
      </c>
      <c r="AC28" s="18">
        <f t="shared" si="36"/>
        <v>693</v>
      </c>
      <c r="AD28" s="18">
        <f t="shared" si="36"/>
        <v>608</v>
      </c>
      <c r="AE28" s="18">
        <f t="shared" si="36"/>
        <v>702</v>
      </c>
      <c r="AF28" s="18">
        <f t="shared" si="36"/>
        <v>918</v>
      </c>
      <c r="AG28" s="18">
        <f t="shared" ref="AG28:AH28" si="37">AG79+AG130</f>
        <v>1106</v>
      </c>
      <c r="AH28" s="18">
        <f t="shared" si="37"/>
        <v>1050</v>
      </c>
      <c r="AI28" s="18">
        <f t="shared" si="36"/>
        <v>1133</v>
      </c>
      <c r="AJ28" s="23">
        <f t="shared" si="5"/>
        <v>23133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8670</v>
      </c>
      <c r="L29" s="72">
        <f t="shared" si="38"/>
        <v>35020</v>
      </c>
      <c r="M29" s="72">
        <f t="shared" si="38"/>
        <v>83620</v>
      </c>
      <c r="N29" s="72">
        <f t="shared" si="38"/>
        <v>104370</v>
      </c>
      <c r="O29" s="72">
        <f t="shared" si="38"/>
        <v>93300</v>
      </c>
      <c r="P29" s="72">
        <f t="shared" si="38"/>
        <v>131690</v>
      </c>
      <c r="Q29" s="72">
        <f t="shared" si="38"/>
        <v>179410</v>
      </c>
      <c r="R29" s="72">
        <f t="shared" si="38"/>
        <v>111150</v>
      </c>
      <c r="S29" s="72">
        <f t="shared" si="38"/>
        <v>244036.88</v>
      </c>
      <c r="T29" s="72">
        <f t="shared" si="38"/>
        <v>313490</v>
      </c>
      <c r="U29" s="72">
        <f t="shared" si="38"/>
        <v>329424</v>
      </c>
      <c r="V29" s="72">
        <f t="shared" si="38"/>
        <v>281439</v>
      </c>
      <c r="W29" s="72">
        <f t="shared" si="38"/>
        <v>115039.61</v>
      </c>
      <c r="X29" s="19">
        <f t="shared" si="38"/>
        <v>31079</v>
      </c>
      <c r="Y29" s="19">
        <f t="shared" si="38"/>
        <v>91832</v>
      </c>
      <c r="Z29" s="19">
        <f t="shared" si="38"/>
        <v>68882.26999999999</v>
      </c>
      <c r="AA29" s="19">
        <f t="shared" si="38"/>
        <v>98768.299999999988</v>
      </c>
      <c r="AB29" s="19">
        <f t="shared" si="38"/>
        <v>138187.21000000002</v>
      </c>
      <c r="AC29" s="19">
        <f t="shared" si="38"/>
        <v>194712.72999999998</v>
      </c>
      <c r="AD29" s="19">
        <f t="shared" si="38"/>
        <v>193358.48</v>
      </c>
      <c r="AE29" s="19">
        <f t="shared" si="38"/>
        <v>242292.76</v>
      </c>
      <c r="AF29" s="19">
        <f t="shared" si="38"/>
        <v>303172.65000000008</v>
      </c>
      <c r="AG29" s="19">
        <f t="shared" ref="AG29:AH29" si="39">AG80+AG131</f>
        <v>355191.03</v>
      </c>
      <c r="AH29" s="19">
        <f t="shared" si="39"/>
        <v>335896</v>
      </c>
      <c r="AI29" s="19">
        <f t="shared" si="38"/>
        <v>356015</v>
      </c>
      <c r="AJ29" s="24">
        <f t="shared" si="5"/>
        <v>4440046.92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10693</v>
      </c>
      <c r="S30" s="71">
        <f t="shared" si="40"/>
        <v>17028</v>
      </c>
      <c r="T30" s="71">
        <f t="shared" si="40"/>
        <v>20425</v>
      </c>
      <c r="U30" s="71">
        <f t="shared" si="40"/>
        <v>23522</v>
      </c>
      <c r="V30" s="71">
        <f t="shared" si="40"/>
        <v>11923</v>
      </c>
      <c r="W30" s="71">
        <f t="shared" si="40"/>
        <v>10306</v>
      </c>
      <c r="X30" s="18">
        <f t="shared" si="40"/>
        <v>10695</v>
      </c>
      <c r="Y30" s="18">
        <f t="shared" si="40"/>
        <v>29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104621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1306300</v>
      </c>
      <c r="S31" s="72">
        <f t="shared" si="42"/>
        <v>2021648</v>
      </c>
      <c r="T31" s="72">
        <f t="shared" si="42"/>
        <v>2449737</v>
      </c>
      <c r="U31" s="72">
        <f t="shared" si="42"/>
        <v>3397147</v>
      </c>
      <c r="V31" s="72">
        <f t="shared" si="42"/>
        <v>1949900</v>
      </c>
      <c r="W31" s="72">
        <f t="shared" si="42"/>
        <v>1836460</v>
      </c>
      <c r="X31" s="19">
        <f t="shared" si="42"/>
        <v>1926110</v>
      </c>
      <c r="Y31" s="19">
        <f t="shared" si="42"/>
        <v>8150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14895452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11412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11412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4793040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4793040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13720</v>
      </c>
      <c r="Z34" s="18">
        <f t="shared" si="48"/>
        <v>17460</v>
      </c>
      <c r="AA34" s="18">
        <f t="shared" si="48"/>
        <v>16679</v>
      </c>
      <c r="AB34" s="18">
        <f t="shared" si="48"/>
        <v>13260</v>
      </c>
      <c r="AC34" s="18">
        <f t="shared" si="48"/>
        <v>12919</v>
      </c>
      <c r="AD34" s="18">
        <f t="shared" si="48"/>
        <v>7499</v>
      </c>
      <c r="AE34" s="18">
        <f t="shared" si="48"/>
        <v>8498</v>
      </c>
      <c r="AF34" s="18">
        <f t="shared" si="48"/>
        <v>7478</v>
      </c>
      <c r="AG34" s="18">
        <f t="shared" ref="AG34:AH34" si="49">AG85+AG136</f>
        <v>7012</v>
      </c>
      <c r="AH34" s="18">
        <f t="shared" si="49"/>
        <v>7927</v>
      </c>
      <c r="AI34" s="18">
        <f t="shared" si="48"/>
        <v>8</v>
      </c>
      <c r="AJ34" s="23">
        <f t="shared" si="5"/>
        <v>112460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3589152</v>
      </c>
      <c r="Z35" s="19">
        <f t="shared" si="50"/>
        <v>4745045.97</v>
      </c>
      <c r="AA35" s="19">
        <f t="shared" si="50"/>
        <v>5443437.8599999994</v>
      </c>
      <c r="AB35" s="19">
        <f t="shared" si="50"/>
        <v>4571680.7300000004</v>
      </c>
      <c r="AC35" s="19">
        <f t="shared" si="50"/>
        <v>4494105.5</v>
      </c>
      <c r="AD35" s="19">
        <f t="shared" si="50"/>
        <v>2888602.83</v>
      </c>
      <c r="AE35" s="19">
        <f t="shared" si="50"/>
        <v>3262275.5</v>
      </c>
      <c r="AF35" s="19">
        <f t="shared" si="50"/>
        <v>2968025</v>
      </c>
      <c r="AG35" s="19">
        <f t="shared" ref="AG35:AH35" si="51">AG86+AG137</f>
        <v>2678150</v>
      </c>
      <c r="AH35" s="19">
        <f t="shared" si="51"/>
        <v>2955232</v>
      </c>
      <c r="AI35" s="19">
        <f t="shared" si="50"/>
        <v>4800</v>
      </c>
      <c r="AJ35" s="24">
        <f t="shared" si="5"/>
        <v>37600507.390000001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9008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9008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3747328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3747328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7368</v>
      </c>
      <c r="AE38" s="18">
        <f t="shared" si="56"/>
        <v>5635</v>
      </c>
      <c r="AF38" s="18">
        <f t="shared" si="56"/>
        <v>6127</v>
      </c>
      <c r="AG38" s="18">
        <f t="shared" ref="AG38:AH38" si="57">AG89+AG140</f>
        <v>8113</v>
      </c>
      <c r="AH38" s="18">
        <f t="shared" si="57"/>
        <v>9443</v>
      </c>
      <c r="AI38" s="18">
        <f t="shared" si="56"/>
        <v>0</v>
      </c>
      <c r="AJ38" s="23">
        <f t="shared" si="5"/>
        <v>36686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3426120</v>
      </c>
      <c r="AE39" s="19">
        <f t="shared" si="58"/>
        <v>2625910</v>
      </c>
      <c r="AF39" s="19">
        <f t="shared" si="58"/>
        <v>2855182</v>
      </c>
      <c r="AG39" s="19">
        <f t="shared" ref="AG39:AH39" si="59">AG90+AG141</f>
        <v>3780658</v>
      </c>
      <c r="AH39" s="19">
        <f t="shared" si="59"/>
        <v>4450240</v>
      </c>
      <c r="AI39" s="19">
        <f t="shared" si="58"/>
        <v>0</v>
      </c>
      <c r="AJ39" s="24">
        <f t="shared" si="5"/>
        <v>17138110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72</v>
      </c>
      <c r="S40" s="71">
        <f t="shared" si="60"/>
        <v>582</v>
      </c>
      <c r="T40" s="71">
        <f t="shared" si="60"/>
        <v>24</v>
      </c>
      <c r="U40" s="71">
        <f t="shared" si="60"/>
        <v>9791</v>
      </c>
      <c r="V40" s="71">
        <f t="shared" si="60"/>
        <v>23267</v>
      </c>
      <c r="W40" s="71">
        <f t="shared" si="60"/>
        <v>29307</v>
      </c>
      <c r="X40" s="18">
        <f t="shared" si="60"/>
        <v>26891</v>
      </c>
      <c r="Y40" s="18">
        <f t="shared" si="60"/>
        <v>19023</v>
      </c>
      <c r="Z40" s="18">
        <f t="shared" si="60"/>
        <v>19214</v>
      </c>
      <c r="AA40" s="18">
        <f t="shared" si="60"/>
        <v>34333</v>
      </c>
      <c r="AB40" s="18">
        <f t="shared" si="60"/>
        <v>32260</v>
      </c>
      <c r="AC40" s="18">
        <f t="shared" si="60"/>
        <v>38769</v>
      </c>
      <c r="AD40" s="18">
        <f t="shared" si="60"/>
        <v>56207</v>
      </c>
      <c r="AE40" s="18">
        <f t="shared" si="60"/>
        <v>47195</v>
      </c>
      <c r="AF40" s="18">
        <f t="shared" si="60"/>
        <v>37576</v>
      </c>
      <c r="AG40" s="18">
        <f t="shared" ref="AG40:AH40" si="61">AG91+AG142</f>
        <v>29763</v>
      </c>
      <c r="AH40" s="18">
        <f t="shared" si="61"/>
        <v>12471</v>
      </c>
      <c r="AI40" s="18">
        <f t="shared" si="60"/>
        <v>2950</v>
      </c>
      <c r="AJ40" s="23">
        <f t="shared" si="5"/>
        <v>419695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1058</v>
      </c>
      <c r="S41" s="72">
        <f t="shared" si="62"/>
        <v>16040</v>
      </c>
      <c r="T41" s="72">
        <f t="shared" si="62"/>
        <v>319</v>
      </c>
      <c r="U41" s="72">
        <f t="shared" si="62"/>
        <v>639583</v>
      </c>
      <c r="V41" s="72">
        <f t="shared" si="62"/>
        <v>1459961</v>
      </c>
      <c r="W41" s="72">
        <f t="shared" si="62"/>
        <v>1952968.79</v>
      </c>
      <c r="X41" s="19">
        <f t="shared" si="62"/>
        <v>1670284</v>
      </c>
      <c r="Y41" s="19">
        <f t="shared" si="62"/>
        <v>1464843</v>
      </c>
      <c r="Z41" s="19">
        <f t="shared" si="62"/>
        <v>1500500.5099999998</v>
      </c>
      <c r="AA41" s="19">
        <f t="shared" si="62"/>
        <v>2278900.21</v>
      </c>
      <c r="AB41" s="19">
        <f t="shared" si="62"/>
        <v>2237903.8499999996</v>
      </c>
      <c r="AC41" s="19">
        <f t="shared" si="62"/>
        <v>2874581.52</v>
      </c>
      <c r="AD41" s="19">
        <f t="shared" si="62"/>
        <v>4456862.76</v>
      </c>
      <c r="AE41" s="19">
        <f t="shared" si="62"/>
        <v>3726878.3600000003</v>
      </c>
      <c r="AF41" s="19">
        <f t="shared" si="62"/>
        <v>2789368.68</v>
      </c>
      <c r="AG41" s="19">
        <f t="shared" ref="AG41:AH41" si="63">AG92+AG143</f>
        <v>2599974.77</v>
      </c>
      <c r="AH41" s="19">
        <f t="shared" si="63"/>
        <v>965874.03999999992</v>
      </c>
      <c r="AI41" s="19">
        <f t="shared" si="62"/>
        <v>207550.39</v>
      </c>
      <c r="AJ41" s="24">
        <f t="shared" si="5"/>
        <v>30843451.879999999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1861</v>
      </c>
      <c r="U42" s="71">
        <f t="shared" si="64"/>
        <v>6822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8683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110704</v>
      </c>
      <c r="U43" s="72">
        <f t="shared" si="66"/>
        <v>404758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515462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0</v>
      </c>
      <c r="X44" s="18">
        <f t="shared" si="68"/>
        <v>0</v>
      </c>
      <c r="Y44" s="18">
        <f t="shared" si="68"/>
        <v>0</v>
      </c>
      <c r="Z44" s="18">
        <f t="shared" si="68"/>
        <v>0</v>
      </c>
      <c r="AA44" s="18">
        <f t="shared" si="68"/>
        <v>0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0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0</v>
      </c>
      <c r="X45" s="19">
        <f t="shared" si="70"/>
        <v>0</v>
      </c>
      <c r="Y45" s="19">
        <f t="shared" si="70"/>
        <v>0</v>
      </c>
      <c r="Z45" s="19">
        <f t="shared" si="70"/>
        <v>0</v>
      </c>
      <c r="AA45" s="19">
        <f t="shared" si="70"/>
        <v>0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0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100</v>
      </c>
      <c r="Z46" s="116">
        <f t="shared" si="72"/>
        <v>126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226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6138</v>
      </c>
      <c r="Z47" s="117">
        <f t="shared" si="74"/>
        <v>7744.2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13882.2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2246</v>
      </c>
      <c r="AH48" s="116">
        <f t="shared" si="77"/>
        <v>23479</v>
      </c>
      <c r="AI48" s="116">
        <f t="shared" si="76"/>
        <v>6234</v>
      </c>
      <c r="AJ48" s="116">
        <f t="shared" si="5"/>
        <v>31959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450008.17</v>
      </c>
      <c r="AH49" s="117">
        <f t="shared" si="79"/>
        <v>2942655.09</v>
      </c>
      <c r="AI49" s="117">
        <f t="shared" si="78"/>
        <v>944330.74</v>
      </c>
      <c r="AJ49" s="117">
        <f t="shared" si="5"/>
        <v>4336994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2368</v>
      </c>
      <c r="AC50" s="18">
        <f t="shared" si="80"/>
        <v>766</v>
      </c>
      <c r="AD50" s="18">
        <f t="shared" si="80"/>
        <v>2642</v>
      </c>
      <c r="AE50" s="18">
        <f t="shared" si="80"/>
        <v>2644</v>
      </c>
      <c r="AF50" s="18">
        <f t="shared" si="80"/>
        <v>2616</v>
      </c>
      <c r="AG50" s="18">
        <f t="shared" ref="AG50:AH50" si="81">AG101+AG152</f>
        <v>2562</v>
      </c>
      <c r="AH50" s="18">
        <f t="shared" si="81"/>
        <v>27687</v>
      </c>
      <c r="AI50" s="18">
        <f t="shared" si="80"/>
        <v>18936</v>
      </c>
      <c r="AJ50" s="23">
        <f t="shared" si="5"/>
        <v>60221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397824</v>
      </c>
      <c r="AC51" s="19">
        <f t="shared" si="82"/>
        <v>129071.99999999999</v>
      </c>
      <c r="AD51" s="19">
        <f t="shared" si="82"/>
        <v>449916.39999999997</v>
      </c>
      <c r="AE51" s="19">
        <f t="shared" si="82"/>
        <v>462227.60000000003</v>
      </c>
      <c r="AF51" s="19">
        <f t="shared" si="82"/>
        <v>479830.39999999991</v>
      </c>
      <c r="AG51" s="19">
        <f t="shared" ref="AG51:AH51" si="83">AG102+AG153</f>
        <v>447691.8</v>
      </c>
      <c r="AH51" s="19">
        <f t="shared" si="83"/>
        <v>1129947.49</v>
      </c>
      <c r="AI51" s="19">
        <f t="shared" si="82"/>
        <v>514441.64019331377</v>
      </c>
      <c r="AJ51" s="24">
        <f t="shared" si="5"/>
        <v>4010951.3301933133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23753</v>
      </c>
      <c r="E60" s="62">
        <f t="shared" ref="E60:AI60" si="84">E63+E65+E67+E69+E71+E73+E75+E77+E79+E81+E83+E85+E87+E89+E91+E93+E95+E97+E99+E101</f>
        <v>21331</v>
      </c>
      <c r="F60" s="62">
        <f t="shared" si="84"/>
        <v>27248</v>
      </c>
      <c r="G60" s="62">
        <f t="shared" si="84"/>
        <v>22725</v>
      </c>
      <c r="H60" s="62">
        <f t="shared" si="84"/>
        <v>28479</v>
      </c>
      <c r="I60" s="62">
        <f t="shared" si="84"/>
        <v>29845</v>
      </c>
      <c r="J60" s="62">
        <f t="shared" si="84"/>
        <v>26482</v>
      </c>
      <c r="K60" s="62">
        <f t="shared" si="84"/>
        <v>21399</v>
      </c>
      <c r="L60" s="62">
        <f t="shared" si="84"/>
        <v>21980</v>
      </c>
      <c r="M60" s="62">
        <f t="shared" si="84"/>
        <v>23542</v>
      </c>
      <c r="N60" s="62">
        <f t="shared" si="84"/>
        <v>22408</v>
      </c>
      <c r="O60" s="62">
        <f t="shared" si="84"/>
        <v>19126</v>
      </c>
      <c r="P60" s="62">
        <f t="shared" si="84"/>
        <v>24813</v>
      </c>
      <c r="Q60" s="62">
        <f t="shared" si="84"/>
        <v>26475</v>
      </c>
      <c r="R60" s="62">
        <f t="shared" si="84"/>
        <v>20165</v>
      </c>
      <c r="S60" s="62">
        <f t="shared" si="84"/>
        <v>29458</v>
      </c>
      <c r="T60" s="62">
        <f t="shared" si="84"/>
        <v>31221</v>
      </c>
      <c r="U60" s="62">
        <f t="shared" si="84"/>
        <v>60209</v>
      </c>
      <c r="V60" s="62">
        <f t="shared" si="84"/>
        <v>52842</v>
      </c>
      <c r="W60" s="62">
        <f t="shared" si="84"/>
        <v>73391</v>
      </c>
      <c r="X60" s="62">
        <f t="shared" si="84"/>
        <v>27370</v>
      </c>
      <c r="Y60" s="62">
        <f t="shared" si="84"/>
        <v>38007</v>
      </c>
      <c r="Z60" s="62">
        <f t="shared" si="84"/>
        <v>44285</v>
      </c>
      <c r="AA60" s="62">
        <f t="shared" si="84"/>
        <v>64780</v>
      </c>
      <c r="AB60" s="62">
        <f t="shared" si="84"/>
        <v>54301</v>
      </c>
      <c r="AC60" s="62">
        <f t="shared" si="84"/>
        <v>66989</v>
      </c>
      <c r="AD60" s="62">
        <f t="shared" si="84"/>
        <v>78940</v>
      </c>
      <c r="AE60" s="62">
        <f t="shared" si="84"/>
        <v>71588</v>
      </c>
      <c r="AF60" s="62">
        <f t="shared" si="84"/>
        <v>61038</v>
      </c>
      <c r="AG60" s="62">
        <f t="shared" ref="AG60:AH60" si="85">AG63+AG65+AG67+AG69+AG71+AG73+AG75+AG77+AG79+AG81+AG83+AG85+AG87+AG89+AG91+AG93+AG95+AG97+AG99+AG101</f>
        <v>55099</v>
      </c>
      <c r="AH60" s="62">
        <f t="shared" si="85"/>
        <v>86394</v>
      </c>
      <c r="AI60" s="62">
        <f t="shared" si="84"/>
        <v>33613</v>
      </c>
      <c r="AJ60" s="41">
        <f>SUM(D60:AI60)</f>
        <v>1289296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2866360</v>
      </c>
      <c r="E61" s="63">
        <f t="shared" ref="E61:AI61" si="86">E64+E66+E68+E70+E72+E74+E76+E78+E80+E82+E84+E86+E88+E90+E92+E94+E96+E98+E100+E102</f>
        <v>2490400</v>
      </c>
      <c r="F61" s="63">
        <f t="shared" si="86"/>
        <v>2941290</v>
      </c>
      <c r="G61" s="63">
        <f t="shared" si="86"/>
        <v>2653126</v>
      </c>
      <c r="H61" s="63">
        <f t="shared" si="86"/>
        <v>3144283</v>
      </c>
      <c r="I61" s="63">
        <f t="shared" si="86"/>
        <v>3503668</v>
      </c>
      <c r="J61" s="63">
        <f t="shared" si="86"/>
        <v>3035459</v>
      </c>
      <c r="K61" s="63">
        <f t="shared" si="86"/>
        <v>2699243</v>
      </c>
      <c r="L61" s="63">
        <f t="shared" si="86"/>
        <v>2709774</v>
      </c>
      <c r="M61" s="63">
        <f t="shared" si="86"/>
        <v>2709627</v>
      </c>
      <c r="N61" s="63">
        <f t="shared" si="86"/>
        <v>2777783</v>
      </c>
      <c r="O61" s="63">
        <f t="shared" si="86"/>
        <v>2498773</v>
      </c>
      <c r="P61" s="63">
        <f t="shared" si="86"/>
        <v>2912504</v>
      </c>
      <c r="Q61" s="63">
        <f t="shared" si="86"/>
        <v>4120200</v>
      </c>
      <c r="R61" s="63">
        <f t="shared" si="86"/>
        <v>3396105</v>
      </c>
      <c r="S61" s="63">
        <f t="shared" si="86"/>
        <v>5075659.88</v>
      </c>
      <c r="T61" s="63">
        <f t="shared" si="86"/>
        <v>4919823</v>
      </c>
      <c r="U61" s="63">
        <f t="shared" si="86"/>
        <v>12325342</v>
      </c>
      <c r="V61" s="63">
        <f t="shared" si="86"/>
        <v>11310963.409</v>
      </c>
      <c r="W61" s="63">
        <f t="shared" si="86"/>
        <v>20637425.399999999</v>
      </c>
      <c r="X61" s="63">
        <f t="shared" si="86"/>
        <v>8216162</v>
      </c>
      <c r="Y61" s="63">
        <f t="shared" si="86"/>
        <v>10662667.969999999</v>
      </c>
      <c r="Z61" s="63">
        <f t="shared" si="86"/>
        <v>12629266.639999999</v>
      </c>
      <c r="AA61" s="63">
        <f t="shared" si="86"/>
        <v>16672053.370000001</v>
      </c>
      <c r="AB61" s="63">
        <f t="shared" si="86"/>
        <v>11574483.429602344</v>
      </c>
      <c r="AC61" s="63">
        <f t="shared" si="86"/>
        <v>15773190.549984008</v>
      </c>
      <c r="AD61" s="63">
        <f t="shared" si="86"/>
        <v>15588575.780826522</v>
      </c>
      <c r="AE61" s="63">
        <f t="shared" si="86"/>
        <v>16477313.421055658</v>
      </c>
      <c r="AF61" s="63">
        <f t="shared" si="86"/>
        <v>14586793.697379453</v>
      </c>
      <c r="AG61" s="63">
        <f t="shared" ref="AG61:AH61" si="87">AG64+AG66+AG68+AG70+AG72+AG74+AG76+AG78+AG80+AG82+AG84+AG86+AG88+AG90+AG92+AG94+AG96+AG98+AG100+AG102</f>
        <v>14673783.229492735</v>
      </c>
      <c r="AH61" s="63">
        <f t="shared" si="87"/>
        <v>17089287.721590433</v>
      </c>
      <c r="AI61" s="63">
        <f t="shared" si="86"/>
        <v>6609538.0406818595</v>
      </c>
      <c r="AJ61" s="43">
        <f>SUM(D61:AI61)</f>
        <v>259280924.53961298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651</v>
      </c>
      <c r="E63" s="76">
        <v>529</v>
      </c>
      <c r="F63" s="76">
        <v>535</v>
      </c>
      <c r="G63" s="76">
        <v>500</v>
      </c>
      <c r="H63" s="76">
        <v>510</v>
      </c>
      <c r="I63" s="76">
        <v>557</v>
      </c>
      <c r="J63" s="76">
        <v>814</v>
      </c>
      <c r="K63" s="76">
        <v>2032</v>
      </c>
      <c r="L63" s="76">
        <v>1808</v>
      </c>
      <c r="M63" s="76">
        <v>1424</v>
      </c>
      <c r="N63" s="76">
        <v>1937</v>
      </c>
      <c r="O63" s="76">
        <v>2199</v>
      </c>
      <c r="P63" s="76">
        <v>1177</v>
      </c>
      <c r="Q63" s="76">
        <v>2079</v>
      </c>
      <c r="R63" s="76">
        <v>447</v>
      </c>
      <c r="S63" s="76">
        <v>866</v>
      </c>
      <c r="T63" s="76">
        <v>688</v>
      </c>
      <c r="U63" s="76">
        <v>140</v>
      </c>
      <c r="V63" s="76">
        <v>135</v>
      </c>
      <c r="W63" s="76">
        <v>93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2021'!S9</f>
        <v>0</v>
      </c>
      <c r="AJ63" s="23">
        <f>'Ingreso de Datos 2021'!T9</f>
        <v>0</v>
      </c>
    </row>
    <row r="64" spans="1:38" ht="12.75" customHeight="1" x14ac:dyDescent="0.2">
      <c r="A64" s="171"/>
      <c r="B64" s="148"/>
      <c r="C64" s="58" t="s">
        <v>3</v>
      </c>
      <c r="D64" s="77">
        <v>72010</v>
      </c>
      <c r="E64" s="77">
        <v>58350</v>
      </c>
      <c r="F64" s="77">
        <v>59110</v>
      </c>
      <c r="G64" s="77">
        <v>55540</v>
      </c>
      <c r="H64" s="77">
        <v>56180</v>
      </c>
      <c r="I64" s="77">
        <v>71000</v>
      </c>
      <c r="J64" s="77">
        <v>127510</v>
      </c>
      <c r="K64" s="77">
        <v>343490</v>
      </c>
      <c r="L64" s="77">
        <v>330350</v>
      </c>
      <c r="M64" s="77">
        <v>267640</v>
      </c>
      <c r="N64" s="77">
        <v>372090</v>
      </c>
      <c r="O64" s="77">
        <v>430180</v>
      </c>
      <c r="P64" s="77">
        <v>215730</v>
      </c>
      <c r="Q64" s="77">
        <v>407250</v>
      </c>
      <c r="R64" s="77">
        <v>79690</v>
      </c>
      <c r="S64" s="77">
        <v>165230</v>
      </c>
      <c r="T64" s="77">
        <v>120450</v>
      </c>
      <c r="U64" s="77">
        <v>34069</v>
      </c>
      <c r="V64" s="77">
        <v>50182</v>
      </c>
      <c r="W64" s="77">
        <v>35609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2021'!S10</f>
        <v>0</v>
      </c>
      <c r="AJ64" s="24">
        <f>'Ingreso de Datos 2021'!T10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3238</v>
      </c>
      <c r="G65" s="76">
        <v>1090</v>
      </c>
      <c r="H65" s="76">
        <v>4068</v>
      </c>
      <c r="I65" s="76">
        <v>1490</v>
      </c>
      <c r="J65" s="76">
        <v>3263</v>
      </c>
      <c r="K65" s="76">
        <v>1233</v>
      </c>
      <c r="L65" s="76">
        <v>1531</v>
      </c>
      <c r="M65" s="76">
        <v>1175</v>
      </c>
      <c r="N65" s="76">
        <v>1282</v>
      </c>
      <c r="O65" s="76">
        <v>1250</v>
      </c>
      <c r="P65" s="76">
        <v>1164</v>
      </c>
      <c r="Q65" s="76">
        <v>1147</v>
      </c>
      <c r="R65" s="76">
        <v>585</v>
      </c>
      <c r="S65" s="76">
        <v>0</v>
      </c>
      <c r="T65" s="76">
        <v>223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2021'!S11</f>
        <v>0</v>
      </c>
      <c r="AJ65" s="23">
        <f>'Ingreso de Datos 2021'!T11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173510</v>
      </c>
      <c r="G66" s="77">
        <v>122346</v>
      </c>
      <c r="H66" s="77">
        <v>365383</v>
      </c>
      <c r="I66" s="77">
        <v>155358</v>
      </c>
      <c r="J66" s="77">
        <v>317129</v>
      </c>
      <c r="K66" s="77">
        <v>142863</v>
      </c>
      <c r="L66" s="77">
        <v>170104</v>
      </c>
      <c r="M66" s="77">
        <v>107997</v>
      </c>
      <c r="N66" s="77">
        <v>164533</v>
      </c>
      <c r="O66" s="77">
        <v>138839</v>
      </c>
      <c r="P66" s="77">
        <v>148075</v>
      </c>
      <c r="Q66" s="77">
        <v>123582</v>
      </c>
      <c r="R66" s="77">
        <v>78311</v>
      </c>
      <c r="S66" s="77">
        <v>0</v>
      </c>
      <c r="T66" s="77">
        <v>23221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2021'!S12</f>
        <v>0</v>
      </c>
      <c r="AJ66" s="24">
        <f>'Ingreso de Datos 2021'!T12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3350</v>
      </c>
      <c r="J67" s="76">
        <v>3385</v>
      </c>
      <c r="K67" s="76">
        <v>3521</v>
      </c>
      <c r="L67" s="76">
        <v>1765</v>
      </c>
      <c r="M67" s="76">
        <v>1431</v>
      </c>
      <c r="N67" s="76">
        <v>3214</v>
      </c>
      <c r="O67" s="76">
        <v>3487</v>
      </c>
      <c r="P67" s="76">
        <v>6564</v>
      </c>
      <c r="Q67" s="76">
        <v>8597</v>
      </c>
      <c r="R67" s="76">
        <v>1367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2021'!S13</f>
        <v>0</v>
      </c>
      <c r="AJ67" s="23">
        <f>'Ingreso de Datos 2021'!T13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469000</v>
      </c>
      <c r="J68" s="77">
        <v>473900</v>
      </c>
      <c r="K68" s="77">
        <v>492940</v>
      </c>
      <c r="L68" s="77">
        <v>247100</v>
      </c>
      <c r="M68" s="77">
        <v>200340</v>
      </c>
      <c r="N68" s="77">
        <v>449960</v>
      </c>
      <c r="O68" s="77">
        <v>488040</v>
      </c>
      <c r="P68" s="77">
        <v>787680</v>
      </c>
      <c r="Q68" s="77">
        <v>1031640</v>
      </c>
      <c r="R68" s="77">
        <v>164040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2021'!S14</f>
        <v>0</v>
      </c>
      <c r="AJ68" s="24">
        <f>'Ingreso de Datos 2021'!T14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151</v>
      </c>
      <c r="P69" s="76">
        <v>535</v>
      </c>
      <c r="Q69" s="76">
        <v>4951</v>
      </c>
      <c r="R69" s="76">
        <v>5720</v>
      </c>
      <c r="S69" s="76">
        <v>9093</v>
      </c>
      <c r="T69" s="76">
        <v>5750</v>
      </c>
      <c r="U69" s="76">
        <v>17752</v>
      </c>
      <c r="V69" s="76">
        <v>15811</v>
      </c>
      <c r="W69" s="76">
        <v>21581</v>
      </c>
      <c r="X69" s="18">
        <v>10553</v>
      </c>
      <c r="Y69" s="18">
        <v>10424</v>
      </c>
      <c r="Z69" s="18">
        <v>315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2021'!S15</f>
        <v>0</v>
      </c>
      <c r="AJ69" s="23">
        <f>'Ingreso de Datos 2021'!T15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41194</v>
      </c>
      <c r="P70" s="77">
        <v>143149</v>
      </c>
      <c r="Q70" s="77">
        <v>1442198</v>
      </c>
      <c r="R70" s="77">
        <v>1625516</v>
      </c>
      <c r="S70" s="77">
        <v>2628705</v>
      </c>
      <c r="T70" s="77">
        <v>1901902</v>
      </c>
      <c r="U70" s="77">
        <v>7520361</v>
      </c>
      <c r="V70" s="77">
        <v>7569481.409</v>
      </c>
      <c r="W70" s="77">
        <v>11904308</v>
      </c>
      <c r="X70" s="19">
        <v>5918504</v>
      </c>
      <c r="Y70" s="19">
        <v>6220225.9699999997</v>
      </c>
      <c r="Z70" s="19">
        <v>276084.78999999998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2021'!S16</f>
        <v>0</v>
      </c>
      <c r="AJ70" s="24">
        <f>'Ingreso de Datos 2021'!T16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11128</v>
      </c>
      <c r="AA71" s="18">
        <v>13387</v>
      </c>
      <c r="AB71" s="18">
        <v>5925</v>
      </c>
      <c r="AC71" s="18">
        <v>4834</v>
      </c>
      <c r="AD71" s="18">
        <v>4591</v>
      </c>
      <c r="AE71" s="18">
        <v>6696</v>
      </c>
      <c r="AF71" s="18">
        <v>5671</v>
      </c>
      <c r="AG71" s="18">
        <v>4010</v>
      </c>
      <c r="AH71" s="18">
        <v>4043</v>
      </c>
      <c r="AI71" s="18">
        <f>'Ingreso de Datos 2021'!S17</f>
        <v>4343</v>
      </c>
      <c r="AJ71" s="23">
        <f>'Ingreso de Datos 2021'!T17</f>
        <v>15405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6618737.0899999999</v>
      </c>
      <c r="AA72" s="19">
        <v>8850947</v>
      </c>
      <c r="AB72" s="19">
        <v>4228887.6396023436</v>
      </c>
      <c r="AC72" s="19">
        <v>4333390.799984009</v>
      </c>
      <c r="AD72" s="19">
        <v>4161624.4308265215</v>
      </c>
      <c r="AE72" s="19">
        <v>5986951.7210556585</v>
      </c>
      <c r="AF72" s="19">
        <v>4935469.4623794537</v>
      </c>
      <c r="AG72" s="19">
        <v>4304821.5894927345</v>
      </c>
      <c r="AH72" s="19">
        <v>4236910.5115904361</v>
      </c>
      <c r="AI72" s="19">
        <f>'Ingreso de Datos 2021'!S18</f>
        <v>4575804.9154885458</v>
      </c>
      <c r="AJ72" s="24">
        <f>'Ingreso de Datos 2021'!T18</f>
        <v>16762260.615313962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25</v>
      </c>
      <c r="AE73" s="18">
        <v>218</v>
      </c>
      <c r="AF73" s="18">
        <v>652</v>
      </c>
      <c r="AG73" s="18">
        <v>287</v>
      </c>
      <c r="AH73" s="18">
        <v>294</v>
      </c>
      <c r="AI73" s="18">
        <f>'Ingreso de Datos 2021'!S19</f>
        <v>9</v>
      </c>
      <c r="AJ73" s="23">
        <f>'Ingreso de Datos 2021'!T19</f>
        <v>250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12090.880000000001</v>
      </c>
      <c r="AE74" s="19">
        <v>170777.48</v>
      </c>
      <c r="AF74" s="19">
        <v>255745.505</v>
      </c>
      <c r="AG74" s="19">
        <v>57287.869999999995</v>
      </c>
      <c r="AH74" s="19">
        <v>72532.59</v>
      </c>
      <c r="AI74" s="19">
        <f>'Ingreso de Datos 2021'!S20</f>
        <v>6595.3549999999996</v>
      </c>
      <c r="AJ74" s="24">
        <f>'Ingreso de Datos 2021'!T20</f>
        <v>361089.022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16774</v>
      </c>
      <c r="E75" s="76">
        <v>14802</v>
      </c>
      <c r="F75" s="76">
        <v>16418</v>
      </c>
      <c r="G75" s="76">
        <v>15846</v>
      </c>
      <c r="H75" s="76">
        <v>15363</v>
      </c>
      <c r="I75" s="76">
        <v>16436</v>
      </c>
      <c r="J75" s="76">
        <v>13908</v>
      </c>
      <c r="K75" s="76">
        <v>11296</v>
      </c>
      <c r="L75" s="76">
        <v>12357</v>
      </c>
      <c r="M75" s="76">
        <v>11529</v>
      </c>
      <c r="N75" s="76">
        <v>10785</v>
      </c>
      <c r="O75" s="76">
        <v>7343</v>
      </c>
      <c r="P75" s="76">
        <v>6387</v>
      </c>
      <c r="Q75" s="76">
        <v>4165</v>
      </c>
      <c r="R75" s="76">
        <v>8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2021'!S21</f>
        <v>0</v>
      </c>
      <c r="AJ75" s="23">
        <f>'Ingreso de Datos 2021'!T21</f>
        <v>0</v>
      </c>
    </row>
    <row r="76" spans="1:36" ht="12.75" customHeight="1" x14ac:dyDescent="0.2">
      <c r="A76" s="158"/>
      <c r="B76" s="148"/>
      <c r="C76" s="11" t="s">
        <v>3</v>
      </c>
      <c r="D76" s="77">
        <v>2288110</v>
      </c>
      <c r="E76" s="77">
        <v>1952050</v>
      </c>
      <c r="F76" s="77">
        <v>2144110</v>
      </c>
      <c r="G76" s="77">
        <v>2052120</v>
      </c>
      <c r="H76" s="77">
        <v>1954300</v>
      </c>
      <c r="I76" s="77">
        <v>2087230</v>
      </c>
      <c r="J76" s="77">
        <v>1656840</v>
      </c>
      <c r="K76" s="77">
        <v>1419770</v>
      </c>
      <c r="L76" s="77">
        <v>1544770</v>
      </c>
      <c r="M76" s="77">
        <v>1398990</v>
      </c>
      <c r="N76" s="77">
        <v>1299580</v>
      </c>
      <c r="O76" s="77">
        <v>935250</v>
      </c>
      <c r="P76" s="77">
        <v>774140</v>
      </c>
      <c r="Q76" s="77">
        <v>569710</v>
      </c>
      <c r="R76" s="77">
        <v>1600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2021'!S22</f>
        <v>0</v>
      </c>
      <c r="AJ76" s="24">
        <f>'Ingreso de Datos 2021'!T22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6328</v>
      </c>
      <c r="E77" s="76">
        <v>6000</v>
      </c>
      <c r="F77" s="76">
        <v>7057</v>
      </c>
      <c r="G77" s="76">
        <v>5289</v>
      </c>
      <c r="H77" s="76">
        <v>8538</v>
      </c>
      <c r="I77" s="76">
        <v>8012</v>
      </c>
      <c r="J77" s="76">
        <v>5112</v>
      </c>
      <c r="K77" s="76">
        <v>3239</v>
      </c>
      <c r="L77" s="76">
        <v>4204</v>
      </c>
      <c r="M77" s="76">
        <v>7244</v>
      </c>
      <c r="N77" s="76">
        <v>4297</v>
      </c>
      <c r="O77" s="76">
        <v>3933</v>
      </c>
      <c r="P77" s="76">
        <v>7876</v>
      </c>
      <c r="Q77" s="76">
        <v>4057</v>
      </c>
      <c r="R77" s="76">
        <v>316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2021'!S23</f>
        <v>0</v>
      </c>
      <c r="AJ77" s="23">
        <f>'Ingreso de Datos 2021'!T23</f>
        <v>0</v>
      </c>
    </row>
    <row r="78" spans="1:36" ht="12.75" customHeight="1" x14ac:dyDescent="0.2">
      <c r="A78" s="158"/>
      <c r="B78" s="148"/>
      <c r="C78" s="11" t="s">
        <v>3</v>
      </c>
      <c r="D78" s="77">
        <v>506240</v>
      </c>
      <c r="E78" s="77">
        <v>480000</v>
      </c>
      <c r="F78" s="77">
        <v>564560</v>
      </c>
      <c r="G78" s="77">
        <v>423120</v>
      </c>
      <c r="H78" s="77">
        <v>768420</v>
      </c>
      <c r="I78" s="77">
        <v>721080</v>
      </c>
      <c r="J78" s="77">
        <v>460080</v>
      </c>
      <c r="K78" s="77">
        <v>291510</v>
      </c>
      <c r="L78" s="77">
        <v>382430</v>
      </c>
      <c r="M78" s="77">
        <v>651040</v>
      </c>
      <c r="N78" s="77">
        <v>387250</v>
      </c>
      <c r="O78" s="77">
        <v>371970</v>
      </c>
      <c r="P78" s="77">
        <v>712040</v>
      </c>
      <c r="Q78" s="77">
        <v>366410</v>
      </c>
      <c r="R78" s="77">
        <v>28440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2021'!S24</f>
        <v>0</v>
      </c>
      <c r="AJ78" s="24">
        <f>'Ingreso de Datos 2021'!T24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78</v>
      </c>
      <c r="L79" s="76">
        <v>315</v>
      </c>
      <c r="M79" s="76">
        <v>739</v>
      </c>
      <c r="N79" s="76">
        <v>893</v>
      </c>
      <c r="O79" s="76">
        <v>763</v>
      </c>
      <c r="P79" s="76">
        <v>1110</v>
      </c>
      <c r="Q79" s="76">
        <v>1479</v>
      </c>
      <c r="R79" s="76">
        <v>957</v>
      </c>
      <c r="S79" s="76">
        <v>1889</v>
      </c>
      <c r="T79" s="76">
        <v>2250</v>
      </c>
      <c r="U79" s="76">
        <v>2182</v>
      </c>
      <c r="V79" s="76">
        <v>1706</v>
      </c>
      <c r="W79" s="76">
        <v>692</v>
      </c>
      <c r="X79" s="18">
        <v>171</v>
      </c>
      <c r="Y79" s="18">
        <v>468</v>
      </c>
      <c r="Z79" s="18">
        <v>362</v>
      </c>
      <c r="AA79" s="18">
        <v>381</v>
      </c>
      <c r="AB79" s="18">
        <v>488</v>
      </c>
      <c r="AC79" s="18">
        <v>693</v>
      </c>
      <c r="AD79" s="18">
        <v>608</v>
      </c>
      <c r="AE79" s="18">
        <v>702</v>
      </c>
      <c r="AF79" s="18">
        <v>918</v>
      </c>
      <c r="AG79" s="18">
        <v>1106</v>
      </c>
      <c r="AH79" s="18">
        <v>1050</v>
      </c>
      <c r="AI79" s="18">
        <f>'Ingreso de Datos 2021'!S25</f>
        <v>1133</v>
      </c>
      <c r="AJ79" s="23">
        <f>'Ingreso de Datos 2021'!T25</f>
        <v>2129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8670</v>
      </c>
      <c r="L80" s="77">
        <v>35020</v>
      </c>
      <c r="M80" s="77">
        <v>83620</v>
      </c>
      <c r="N80" s="77">
        <v>104370</v>
      </c>
      <c r="O80" s="77">
        <v>93300</v>
      </c>
      <c r="P80" s="77">
        <v>131690</v>
      </c>
      <c r="Q80" s="77">
        <v>179410</v>
      </c>
      <c r="R80" s="77">
        <v>111150</v>
      </c>
      <c r="S80" s="77">
        <v>244036.88</v>
      </c>
      <c r="T80" s="77">
        <v>313490</v>
      </c>
      <c r="U80" s="77">
        <v>329424</v>
      </c>
      <c r="V80" s="77">
        <v>281439</v>
      </c>
      <c r="W80" s="77">
        <v>115039.61</v>
      </c>
      <c r="X80" s="19">
        <v>31079</v>
      </c>
      <c r="Y80" s="19">
        <v>91832</v>
      </c>
      <c r="Z80" s="19">
        <v>68882.26999999999</v>
      </c>
      <c r="AA80" s="19">
        <v>98768.299999999988</v>
      </c>
      <c r="AB80" s="19">
        <v>138187.21000000002</v>
      </c>
      <c r="AC80" s="19">
        <v>194712.72999999998</v>
      </c>
      <c r="AD80" s="19">
        <v>193358.48</v>
      </c>
      <c r="AE80" s="19">
        <v>242292.76</v>
      </c>
      <c r="AF80" s="19">
        <v>303172.65000000008</v>
      </c>
      <c r="AG80" s="19">
        <v>355191.03</v>
      </c>
      <c r="AH80" s="19">
        <v>335896</v>
      </c>
      <c r="AI80" s="19">
        <f>'Ingreso de Datos 2021'!S26</f>
        <v>356015</v>
      </c>
      <c r="AJ80" s="24">
        <f>'Ingreso de Datos 2021'!T26</f>
        <v>677399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10693</v>
      </c>
      <c r="S81" s="76">
        <v>17028</v>
      </c>
      <c r="T81" s="76">
        <v>20425</v>
      </c>
      <c r="U81" s="76">
        <v>23522</v>
      </c>
      <c r="V81" s="76">
        <v>11923</v>
      </c>
      <c r="W81" s="76">
        <v>10306</v>
      </c>
      <c r="X81" s="18">
        <v>10567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2021'!S27</f>
        <v>0</v>
      </c>
      <c r="AJ81" s="23">
        <f>'Ingreso de Datos 2021'!T27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1306300</v>
      </c>
      <c r="S82" s="77">
        <v>2021648</v>
      </c>
      <c r="T82" s="77">
        <v>2449737</v>
      </c>
      <c r="U82" s="77">
        <v>3397147</v>
      </c>
      <c r="V82" s="77">
        <v>1949900</v>
      </c>
      <c r="W82" s="77">
        <v>1836460</v>
      </c>
      <c r="X82" s="19">
        <v>1903710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2021'!S28</f>
        <v>0</v>
      </c>
      <c r="AJ82" s="24">
        <f>'Ingreso de Datos 2021'!T28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11412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2021'!S29</f>
        <v>0</v>
      </c>
      <c r="AJ83" s="23">
        <f>'Ingreso de Datos 2021'!T29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4793040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2021'!S30</f>
        <v>0</v>
      </c>
      <c r="AJ84" s="24">
        <f>'Ingreso de Datos 2021'!T30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13707</v>
      </c>
      <c r="Z85" s="18">
        <v>17459</v>
      </c>
      <c r="AA85" s="18">
        <v>16679</v>
      </c>
      <c r="AB85" s="18">
        <v>13260</v>
      </c>
      <c r="AC85" s="18">
        <v>12919</v>
      </c>
      <c r="AD85" s="18">
        <v>7499</v>
      </c>
      <c r="AE85" s="18">
        <v>8498</v>
      </c>
      <c r="AF85" s="18">
        <v>7478</v>
      </c>
      <c r="AG85" s="18">
        <v>7012</v>
      </c>
      <c r="AH85" s="18">
        <v>7927</v>
      </c>
      <c r="AI85" s="18">
        <f>'Ingreso de Datos 2021'!S31</f>
        <v>8</v>
      </c>
      <c r="AJ85" s="23">
        <f>'Ingreso de Datos 2021'!T31</f>
        <v>268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3585252</v>
      </c>
      <c r="Z86" s="19">
        <v>4744745.97</v>
      </c>
      <c r="AA86" s="19">
        <v>5443437.8599999994</v>
      </c>
      <c r="AB86" s="19">
        <v>4571680.7300000004</v>
      </c>
      <c r="AC86" s="19">
        <v>4494105.5</v>
      </c>
      <c r="AD86" s="19">
        <v>2888602.83</v>
      </c>
      <c r="AE86" s="19">
        <v>3262275.5</v>
      </c>
      <c r="AF86" s="19">
        <v>2968025</v>
      </c>
      <c r="AG86" s="19">
        <v>2678150</v>
      </c>
      <c r="AH86" s="19">
        <v>2955232</v>
      </c>
      <c r="AI86" s="19">
        <f>'Ingreso de Datos 2021'!S32</f>
        <v>4800</v>
      </c>
      <c r="AJ86" s="24">
        <f>'Ingreso de Datos 2021'!T32</f>
        <v>138780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9008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2021'!S33</f>
        <v>0</v>
      </c>
      <c r="AJ87" s="23">
        <f>'Ingreso de Datos 2021'!T33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3747328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2021'!S34</f>
        <v>0</v>
      </c>
      <c r="AJ88" s="24">
        <f>'Ingreso de Datos 2021'!T34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7368</v>
      </c>
      <c r="AE89" s="18">
        <v>5635</v>
      </c>
      <c r="AF89" s="18">
        <v>6127</v>
      </c>
      <c r="AG89" s="18">
        <v>8113</v>
      </c>
      <c r="AH89" s="18">
        <v>9443</v>
      </c>
      <c r="AI89" s="18">
        <f>'Ingreso de Datos 2021'!S35</f>
        <v>0</v>
      </c>
      <c r="AJ89" s="23">
        <f>'Ingreso de Datos 2021'!T35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3426120</v>
      </c>
      <c r="AE90" s="19">
        <v>2625910</v>
      </c>
      <c r="AF90" s="19">
        <v>2855182</v>
      </c>
      <c r="AG90" s="19">
        <v>3780658</v>
      </c>
      <c r="AH90" s="19">
        <v>4450240</v>
      </c>
      <c r="AI90" s="19">
        <f>'Ingreso de Datos 2021'!S36</f>
        <v>0</v>
      </c>
      <c r="AJ90" s="24">
        <f>'Ingreso de Datos 2021'!T36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72</v>
      </c>
      <c r="S91" s="76">
        <v>582</v>
      </c>
      <c r="T91" s="76">
        <v>24</v>
      </c>
      <c r="U91" s="76">
        <v>9791</v>
      </c>
      <c r="V91" s="76">
        <v>23267</v>
      </c>
      <c r="W91" s="76">
        <v>29307</v>
      </c>
      <c r="X91" s="18">
        <v>6079</v>
      </c>
      <c r="Y91" s="18">
        <v>13308</v>
      </c>
      <c r="Z91" s="18">
        <v>14895</v>
      </c>
      <c r="AA91" s="18">
        <v>34333</v>
      </c>
      <c r="AB91" s="18">
        <v>32260</v>
      </c>
      <c r="AC91" s="18">
        <v>38769</v>
      </c>
      <c r="AD91" s="18">
        <v>56207</v>
      </c>
      <c r="AE91" s="18">
        <v>47195</v>
      </c>
      <c r="AF91" s="18">
        <v>37576</v>
      </c>
      <c r="AG91" s="18">
        <v>29763</v>
      </c>
      <c r="AH91" s="18">
        <v>12471</v>
      </c>
      <c r="AI91" s="18">
        <f>'Ingreso de Datos 2021'!S37</f>
        <v>2950</v>
      </c>
      <c r="AJ91" s="23">
        <f>'Ingreso de Datos 2021'!T37</f>
        <v>8100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1058</v>
      </c>
      <c r="S92" s="77">
        <v>16040</v>
      </c>
      <c r="T92" s="77">
        <v>319</v>
      </c>
      <c r="U92" s="77">
        <v>639583</v>
      </c>
      <c r="V92" s="77">
        <v>1459961</v>
      </c>
      <c r="W92" s="77">
        <v>1952968.79</v>
      </c>
      <c r="X92" s="19">
        <v>362869</v>
      </c>
      <c r="Y92" s="19">
        <v>759220</v>
      </c>
      <c r="Z92" s="19">
        <v>913072.32</v>
      </c>
      <c r="AA92" s="19">
        <v>2278900.21</v>
      </c>
      <c r="AB92" s="19">
        <v>2237903.8499999996</v>
      </c>
      <c r="AC92" s="19">
        <v>2874581.52</v>
      </c>
      <c r="AD92" s="19">
        <v>4456862.76</v>
      </c>
      <c r="AE92" s="19">
        <v>3726878.3600000003</v>
      </c>
      <c r="AF92" s="19">
        <v>2789368.68</v>
      </c>
      <c r="AG92" s="19">
        <v>2599974.77</v>
      </c>
      <c r="AH92" s="19">
        <v>965874.03999999992</v>
      </c>
      <c r="AI92" s="19">
        <f>'Ingreso de Datos 2021'!S38</f>
        <v>207550.39</v>
      </c>
      <c r="AJ92" s="24">
        <f>'Ingreso de Datos 2021'!T38</f>
        <v>674208.10000000009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1861</v>
      </c>
      <c r="U93" s="76">
        <v>6822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2021'!S39</f>
        <v>0</v>
      </c>
      <c r="AJ93" s="23">
        <f>'Ingreso de Datos 2021'!T39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110704</v>
      </c>
      <c r="U94" s="77">
        <v>404758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2021'!S40</f>
        <v>0</v>
      </c>
      <c r="AJ94" s="24">
        <f>'Ingreso de Datos 2021'!T40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2021'!S41</f>
        <v>0</v>
      </c>
      <c r="AJ95" s="23">
        <f>'Ingreso de Datos 2021'!T41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2021'!S42</f>
        <v>0</v>
      </c>
      <c r="AJ96" s="24">
        <f>'Ingreso de Datos 2021'!T42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100</v>
      </c>
      <c r="Z97" s="18">
        <v>126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2021'!S45</f>
        <v>0</v>
      </c>
      <c r="AJ97" s="23">
        <f>'Ingreso de Datos 2021'!T45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6138</v>
      </c>
      <c r="Z98" s="19">
        <v>7744.2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2021'!S46</f>
        <v>0</v>
      </c>
      <c r="AJ98" s="24">
        <f>'Ingreso de Datos 2021'!T46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2246</v>
      </c>
      <c r="AH99" s="76">
        <v>23479</v>
      </c>
      <c r="AI99" s="18">
        <f>'Ingreso de Datos 2021'!S47</f>
        <v>6234</v>
      </c>
      <c r="AJ99" s="23">
        <f>'Ingreso de Datos 2021'!T47</f>
        <v>8121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450008.17</v>
      </c>
      <c r="AH100" s="77">
        <v>2942655.09</v>
      </c>
      <c r="AI100" s="19">
        <f>'Ingreso de Datos 2021'!S48</f>
        <v>944330.74</v>
      </c>
      <c r="AJ100" s="24">
        <f>'Ingreso de Datos 2021'!T48</f>
        <v>1304735.94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2368</v>
      </c>
      <c r="AC101" s="18">
        <v>766</v>
      </c>
      <c r="AD101" s="18">
        <v>2642</v>
      </c>
      <c r="AE101" s="23">
        <v>2644</v>
      </c>
      <c r="AF101" s="23">
        <v>2616</v>
      </c>
      <c r="AG101" s="23">
        <v>2562</v>
      </c>
      <c r="AH101" s="23">
        <v>27687</v>
      </c>
      <c r="AI101" s="23">
        <f>'Ingreso de Datos 2021'!S49</f>
        <v>18936</v>
      </c>
      <c r="AJ101" s="23">
        <f>'Ingreso de Datos 2021'!T49</f>
        <v>35715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397824</v>
      </c>
      <c r="AC102" s="19">
        <v>129071.99999999999</v>
      </c>
      <c r="AD102" s="19">
        <v>449916.39999999997</v>
      </c>
      <c r="AE102" s="24">
        <v>462227.60000000003</v>
      </c>
      <c r="AF102" s="24">
        <v>479830.39999999991</v>
      </c>
      <c r="AG102" s="24">
        <v>447691.8</v>
      </c>
      <c r="AH102" s="24">
        <v>1129947.49</v>
      </c>
      <c r="AI102" s="24">
        <f>'Ingreso de Datos 2021'!S50</f>
        <v>514441.64019331377</v>
      </c>
      <c r="AJ102" s="24">
        <f>'Ingreso de Datos 2021'!T50</f>
        <v>1027443.3107328793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25285</v>
      </c>
      <c r="Y111" s="62">
        <f t="shared" si="88"/>
        <v>7149</v>
      </c>
      <c r="Z111" s="62">
        <f t="shared" si="88"/>
        <v>5289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0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37723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3874605</v>
      </c>
      <c r="Y112" s="63">
        <f t="shared" si="90"/>
        <v>1507339</v>
      </c>
      <c r="Z112" s="63">
        <f t="shared" si="90"/>
        <v>1121461.5899999999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0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6503405.5899999999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2021'!S65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2021'!S66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2021'!S67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2021'!S68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2021'!S69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2021'!S70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4345</v>
      </c>
      <c r="Y120" s="18">
        <v>1392</v>
      </c>
      <c r="Z120" s="18">
        <v>232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2021'!S71</f>
        <v>0</v>
      </c>
      <c r="AJ120" s="23">
        <f t="shared" si="92"/>
        <v>5969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2544790</v>
      </c>
      <c r="Y121" s="19">
        <v>789666</v>
      </c>
      <c r="Z121" s="19">
        <v>108887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2021'!S72</f>
        <v>0</v>
      </c>
      <c r="AJ121" s="24">
        <f t="shared" si="92"/>
        <v>3443343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737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2021'!S73</f>
        <v>0</v>
      </c>
      <c r="AJ122" s="23">
        <f t="shared" si="92"/>
        <v>737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424846.4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2021'!S74</f>
        <v>0</v>
      </c>
      <c r="AJ123" s="24">
        <f t="shared" si="92"/>
        <v>424846.4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2021'!S75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2021'!S76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2021'!S77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2021'!S78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2021'!S79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2021'!S80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2021'!S81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2021'!S82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128</v>
      </c>
      <c r="Y132" s="18">
        <v>29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2021'!S83</f>
        <v>0</v>
      </c>
      <c r="AJ132" s="23">
        <f t="shared" si="92"/>
        <v>157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22400</v>
      </c>
      <c r="Y133" s="19">
        <v>8150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2021'!S84</f>
        <v>0</v>
      </c>
      <c r="AJ133" s="24">
        <f t="shared" si="92"/>
        <v>30550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2021'!S85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2021'!S86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13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f>'Ingreso de Datos 2021'!S87</f>
        <v>0</v>
      </c>
      <c r="AJ136" s="23">
        <f t="shared" si="92"/>
        <v>14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3900</v>
      </c>
      <c r="Z137" s="19">
        <v>300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f>'Ingreso de Datos 2021'!S88</f>
        <v>0</v>
      </c>
      <c r="AJ137" s="24">
        <f t="shared" si="92"/>
        <v>4200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2021'!S89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2021'!S90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2021'!S91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2021'!S92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20812</v>
      </c>
      <c r="Y142" s="18">
        <v>5715</v>
      </c>
      <c r="Z142" s="18">
        <v>4319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f>'Ingreso de Datos 2021'!S93</f>
        <v>0</v>
      </c>
      <c r="AJ142" s="23">
        <f t="shared" si="92"/>
        <v>30846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1307415</v>
      </c>
      <c r="Y143" s="19">
        <v>705623</v>
      </c>
      <c r="Z143" s="19">
        <v>587428.18999999994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f>'Ingreso de Datos 2021'!S94</f>
        <v>0</v>
      </c>
      <c r="AJ143" s="24">
        <f t="shared" si="92"/>
        <v>2600466.19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2021'!S95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2021'!S96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2021'!S97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2021'!S98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2021'!S105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2021'!S106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2021'!S99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2021'!S100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2021'!S105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2021'!S106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9933"/>
    <pageSetUpPr fitToPage="1"/>
  </sheetPr>
  <dimension ref="A1:AM283"/>
  <sheetViews>
    <sheetView zoomScale="80" zoomScaleNormal="80" workbookViewId="0">
      <pane xSplit="3" ySplit="8" topLeftCell="AI9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36.28515625" style="2" customWidth="1"/>
    <col min="3" max="3" width="18.7109375" style="2" customWidth="1"/>
    <col min="4" max="23" width="16.7109375" style="2" customWidth="1"/>
    <col min="24" max="34" width="16.7109375" style="4" customWidth="1"/>
    <col min="35" max="35" width="18.5703125" style="4" customWidth="1"/>
    <col min="36" max="36" width="16.7109375" style="4" customWidth="1"/>
    <col min="37" max="87" width="13.7109375" style="1" customWidth="1"/>
    <col min="88" max="16384" width="11.42578125" style="1"/>
  </cols>
  <sheetData>
    <row r="1" spans="1:38" ht="12.75" customHeight="1" x14ac:dyDescent="0.2">
      <c r="A1" s="26"/>
      <c r="W1" s="4"/>
      <c r="AG1" s="33"/>
      <c r="AH1" s="33"/>
      <c r="AI1" s="33" t="str">
        <f>'Ingreso de Datos 2021'!A1</f>
        <v>SUBSIDIOS OTORGADOS PROGRAMA REGULAR Y RECONSTRUCCIÓN</v>
      </c>
      <c r="AJ1" s="1"/>
    </row>
    <row r="2" spans="1:38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 t="str">
        <f>'Ingreso de Datos 2021'!A2</f>
        <v>EQUIPO DE ESTADISTICAS – COMISIÓN DE ESTUDIOS HABITACIONALES Y URBANOS</v>
      </c>
      <c r="AJ2" s="1"/>
    </row>
    <row r="3" spans="1:38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 t="str">
        <f>'Ingreso de Datos 2021'!A5</f>
        <v>PERIODO: 1990 - JULIO 2021</v>
      </c>
      <c r="AJ3" s="1"/>
    </row>
    <row r="4" spans="1:38" ht="12.75" customHeight="1" x14ac:dyDescent="0.2">
      <c r="W4" s="4"/>
      <c r="AG4" s="32"/>
      <c r="AH4" s="32"/>
      <c r="AI4" s="32" t="s">
        <v>40</v>
      </c>
      <c r="AJ4" s="1"/>
    </row>
    <row r="5" spans="1:38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8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8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s="7" customFormat="1" ht="12.75" customHeight="1" thickBot="1" x14ac:dyDescent="0.25">
      <c r="A8" s="165"/>
      <c r="B8" s="166"/>
      <c r="C8" s="167"/>
      <c r="D8" s="111">
        <v>1990</v>
      </c>
      <c r="E8" s="112">
        <v>1991</v>
      </c>
      <c r="F8" s="112">
        <v>1992</v>
      </c>
      <c r="G8" s="112">
        <v>1993</v>
      </c>
      <c r="H8" s="112">
        <v>1994</v>
      </c>
      <c r="I8" s="112">
        <v>1995</v>
      </c>
      <c r="J8" s="112">
        <v>1996</v>
      </c>
      <c r="K8" s="112">
        <v>1997</v>
      </c>
      <c r="L8" s="112">
        <v>1998</v>
      </c>
      <c r="M8" s="112">
        <v>1999</v>
      </c>
      <c r="N8" s="112">
        <v>2000</v>
      </c>
      <c r="O8" s="112">
        <v>2001</v>
      </c>
      <c r="P8" s="112">
        <v>2002</v>
      </c>
      <c r="Q8" s="112">
        <v>2003</v>
      </c>
      <c r="R8" s="112">
        <v>2004</v>
      </c>
      <c r="S8" s="112">
        <v>2005</v>
      </c>
      <c r="T8" s="112">
        <v>2006</v>
      </c>
      <c r="U8" s="112">
        <v>2007</v>
      </c>
      <c r="V8" s="112">
        <v>2008</v>
      </c>
      <c r="W8" s="112">
        <v>2009</v>
      </c>
      <c r="X8" s="112">
        <v>2010</v>
      </c>
      <c r="Y8" s="112">
        <v>2011</v>
      </c>
      <c r="Z8" s="112">
        <v>2012</v>
      </c>
      <c r="AA8" s="112">
        <v>2013</v>
      </c>
      <c r="AB8" s="112">
        <v>2014</v>
      </c>
      <c r="AC8" s="112">
        <v>2015</v>
      </c>
      <c r="AD8" s="112">
        <v>2016</v>
      </c>
      <c r="AE8" s="112">
        <v>2017</v>
      </c>
      <c r="AF8" s="112">
        <v>2018</v>
      </c>
      <c r="AG8" s="119">
        <v>2019</v>
      </c>
      <c r="AH8" s="119">
        <v>2020</v>
      </c>
      <c r="AI8" s="119">
        <v>2021</v>
      </c>
      <c r="AJ8" s="169"/>
      <c r="AK8" s="1"/>
      <c r="AL8" s="1"/>
    </row>
    <row r="9" spans="1:38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3414</v>
      </c>
      <c r="E9" s="62">
        <f t="shared" ref="E9:AI10" si="0">E12+E14+E16+E18+E20+E22+E24+E26+E28+E30+E32+E34+E36+E38+E40+E42+E44+E46+E48+E50</f>
        <v>4318</v>
      </c>
      <c r="F9" s="62">
        <f t="shared" si="0"/>
        <v>5095</v>
      </c>
      <c r="G9" s="62">
        <f t="shared" si="0"/>
        <v>5604</v>
      </c>
      <c r="H9" s="62">
        <f t="shared" si="0"/>
        <v>5103</v>
      </c>
      <c r="I9" s="62">
        <f t="shared" si="0"/>
        <v>4367</v>
      </c>
      <c r="J9" s="62">
        <f t="shared" si="0"/>
        <v>5029</v>
      </c>
      <c r="K9" s="62">
        <f t="shared" si="0"/>
        <v>4437</v>
      </c>
      <c r="L9" s="62">
        <f t="shared" si="0"/>
        <v>5575</v>
      </c>
      <c r="M9" s="62">
        <f t="shared" si="0"/>
        <v>5471</v>
      </c>
      <c r="N9" s="62">
        <f t="shared" si="0"/>
        <v>4905</v>
      </c>
      <c r="O9" s="62">
        <f t="shared" si="0"/>
        <v>6203</v>
      </c>
      <c r="P9" s="62">
        <f t="shared" si="0"/>
        <v>7079</v>
      </c>
      <c r="Q9" s="62">
        <f t="shared" si="0"/>
        <v>6004</v>
      </c>
      <c r="R9" s="62">
        <f t="shared" si="0"/>
        <v>5962</v>
      </c>
      <c r="S9" s="62">
        <f t="shared" si="0"/>
        <v>8255</v>
      </c>
      <c r="T9" s="62">
        <f t="shared" si="0"/>
        <v>6277</v>
      </c>
      <c r="U9" s="62">
        <f t="shared" si="0"/>
        <v>12551</v>
      </c>
      <c r="V9" s="62">
        <f t="shared" si="0"/>
        <v>5627</v>
      </c>
      <c r="W9" s="62">
        <f t="shared" si="0"/>
        <v>9797</v>
      </c>
      <c r="X9" s="62">
        <f t="shared" si="0"/>
        <v>16767</v>
      </c>
      <c r="Y9" s="62">
        <f t="shared" si="0"/>
        <v>17601</v>
      </c>
      <c r="Z9" s="62">
        <f t="shared" si="0"/>
        <v>10240</v>
      </c>
      <c r="AA9" s="62">
        <f t="shared" si="0"/>
        <v>9495</v>
      </c>
      <c r="AB9" s="62">
        <f t="shared" si="0"/>
        <v>7886</v>
      </c>
      <c r="AC9" s="62">
        <f t="shared" si="0"/>
        <v>14049</v>
      </c>
      <c r="AD9" s="62">
        <f t="shared" si="0"/>
        <v>13758</v>
      </c>
      <c r="AE9" s="62">
        <f t="shared" si="0"/>
        <v>11889</v>
      </c>
      <c r="AF9" s="62">
        <f t="shared" si="0"/>
        <v>10985</v>
      </c>
      <c r="AG9" s="62">
        <f t="shared" ref="AG9:AH9" si="1">AG12+AG14+AG16+AG18+AG20+AG22+AG24+AG26+AG28+AG30+AG32+AG34+AG36+AG38+AG40+AG42+AG44+AG46+AG48+AG50</f>
        <v>11986</v>
      </c>
      <c r="AH9" s="62">
        <f t="shared" si="1"/>
        <v>15641</v>
      </c>
      <c r="AI9" s="62">
        <f t="shared" si="0"/>
        <v>2394</v>
      </c>
      <c r="AJ9" s="41">
        <f>SUM(D9:AI9)</f>
        <v>263764</v>
      </c>
      <c r="AK9" s="8"/>
    </row>
    <row r="10" spans="1:38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393050</v>
      </c>
      <c r="E10" s="63">
        <f t="shared" si="0"/>
        <v>492680</v>
      </c>
      <c r="F10" s="63">
        <f t="shared" si="0"/>
        <v>553670</v>
      </c>
      <c r="G10" s="63">
        <f t="shared" si="0"/>
        <v>644750</v>
      </c>
      <c r="H10" s="63">
        <f t="shared" si="0"/>
        <v>579083</v>
      </c>
      <c r="I10" s="63">
        <f t="shared" si="0"/>
        <v>484920</v>
      </c>
      <c r="J10" s="63">
        <f t="shared" si="0"/>
        <v>568117</v>
      </c>
      <c r="K10" s="63">
        <f t="shared" si="0"/>
        <v>522920</v>
      </c>
      <c r="L10" s="63">
        <f t="shared" si="0"/>
        <v>663427</v>
      </c>
      <c r="M10" s="63">
        <f t="shared" si="0"/>
        <v>694890</v>
      </c>
      <c r="N10" s="63">
        <f t="shared" si="0"/>
        <v>653559</v>
      </c>
      <c r="O10" s="63">
        <f t="shared" si="0"/>
        <v>803920</v>
      </c>
      <c r="P10" s="63">
        <f t="shared" si="0"/>
        <v>879059</v>
      </c>
      <c r="Q10" s="63">
        <f t="shared" si="0"/>
        <v>863257</v>
      </c>
      <c r="R10" s="63">
        <f t="shared" si="0"/>
        <v>991936</v>
      </c>
      <c r="S10" s="63">
        <f t="shared" si="0"/>
        <v>1262256</v>
      </c>
      <c r="T10" s="63">
        <f t="shared" si="0"/>
        <v>869530</v>
      </c>
      <c r="U10" s="63">
        <f t="shared" si="0"/>
        <v>2903048</v>
      </c>
      <c r="V10" s="63">
        <f t="shared" si="0"/>
        <v>983670.11</v>
      </c>
      <c r="W10" s="63">
        <f t="shared" si="0"/>
        <v>3348775.34</v>
      </c>
      <c r="X10" s="63">
        <f t="shared" si="0"/>
        <v>6105376.0999999996</v>
      </c>
      <c r="Y10" s="63">
        <f t="shared" si="0"/>
        <v>5909828.7800000003</v>
      </c>
      <c r="Z10" s="63">
        <f t="shared" si="0"/>
        <v>3842204.8099999991</v>
      </c>
      <c r="AA10" s="63">
        <f t="shared" si="0"/>
        <v>3150843.05</v>
      </c>
      <c r="AB10" s="63">
        <f t="shared" si="0"/>
        <v>2112650.3156222305</v>
      </c>
      <c r="AC10" s="63">
        <f t="shared" si="0"/>
        <v>5099334.18</v>
      </c>
      <c r="AD10" s="63">
        <f t="shared" si="0"/>
        <v>4710127.8279999997</v>
      </c>
      <c r="AE10" s="63">
        <f t="shared" si="0"/>
        <v>4207436.2709999997</v>
      </c>
      <c r="AF10" s="63">
        <f t="shared" si="0"/>
        <v>2930814.5949999997</v>
      </c>
      <c r="AG10" s="63">
        <f t="shared" ref="AG10:AH10" si="2">AG13+AG15+AG17+AG19+AG21+AG23+AG25+AG27+AG29+AG31+AG33+AG35+AG37+AG39+AG41+AG43+AG45+AG47+AG49+AG51</f>
        <v>3629394.6730000004</v>
      </c>
      <c r="AH10" s="63">
        <f t="shared" si="2"/>
        <v>4403656.5330000008</v>
      </c>
      <c r="AI10" s="63">
        <f t="shared" si="0"/>
        <v>1065662.3570504833</v>
      </c>
      <c r="AJ10" s="43">
        <f>SUM(D10:AI10)</f>
        <v>66323846.942672715</v>
      </c>
      <c r="AK10" s="8"/>
    </row>
    <row r="11" spans="1:38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I12" si="3">D63+D114</f>
        <v>1137</v>
      </c>
      <c r="E12" s="71">
        <f t="shared" si="3"/>
        <v>1344</v>
      </c>
      <c r="F12" s="71">
        <f t="shared" si="3"/>
        <v>1108</v>
      </c>
      <c r="G12" s="71">
        <f t="shared" si="3"/>
        <v>1175</v>
      </c>
      <c r="H12" s="71">
        <f t="shared" si="3"/>
        <v>1099</v>
      </c>
      <c r="I12" s="71">
        <f t="shared" si="3"/>
        <v>845</v>
      </c>
      <c r="J12" s="71">
        <f t="shared" si="3"/>
        <v>642</v>
      </c>
      <c r="K12" s="71">
        <f t="shared" si="3"/>
        <v>862</v>
      </c>
      <c r="L12" s="71">
        <f t="shared" si="3"/>
        <v>1008</v>
      </c>
      <c r="M12" s="71">
        <f t="shared" si="3"/>
        <v>1051</v>
      </c>
      <c r="N12" s="71">
        <f t="shared" si="3"/>
        <v>1122</v>
      </c>
      <c r="O12" s="71">
        <f t="shared" si="3"/>
        <v>1119</v>
      </c>
      <c r="P12" s="71">
        <f t="shared" si="3"/>
        <v>1067</v>
      </c>
      <c r="Q12" s="71">
        <f t="shared" si="3"/>
        <v>1683</v>
      </c>
      <c r="R12" s="71">
        <f t="shared" si="3"/>
        <v>1714</v>
      </c>
      <c r="S12" s="71">
        <f t="shared" si="3"/>
        <v>2494</v>
      </c>
      <c r="T12" s="71">
        <f t="shared" si="3"/>
        <v>1422</v>
      </c>
      <c r="U12" s="71">
        <f t="shared" si="3"/>
        <v>626</v>
      </c>
      <c r="V12" s="71">
        <f t="shared" si="3"/>
        <v>140</v>
      </c>
      <c r="W12" s="71">
        <f t="shared" si="3"/>
        <v>412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si="3"/>
        <v>0</v>
      </c>
      <c r="AJ12" s="23">
        <f t="shared" ref="AJ12:AJ51" si="5">SUM(D12:AI12)</f>
        <v>22070</v>
      </c>
    </row>
    <row r="13" spans="1:38" ht="12.75" customHeight="1" x14ac:dyDescent="0.2">
      <c r="A13" s="171"/>
      <c r="B13" s="148"/>
      <c r="C13" s="58" t="s">
        <v>3</v>
      </c>
      <c r="D13" s="72">
        <f t="shared" ref="D13:AI13" si="6">D64+D115</f>
        <v>126830</v>
      </c>
      <c r="E13" s="72">
        <f t="shared" si="6"/>
        <v>150040</v>
      </c>
      <c r="F13" s="72">
        <f t="shared" si="6"/>
        <v>125400</v>
      </c>
      <c r="G13" s="72">
        <f t="shared" si="6"/>
        <v>132190</v>
      </c>
      <c r="H13" s="72">
        <f t="shared" si="6"/>
        <v>128090</v>
      </c>
      <c r="I13" s="72">
        <f t="shared" si="6"/>
        <v>113210</v>
      </c>
      <c r="J13" s="72">
        <f t="shared" si="6"/>
        <v>86430</v>
      </c>
      <c r="K13" s="72">
        <f t="shared" si="6"/>
        <v>124970</v>
      </c>
      <c r="L13" s="72">
        <f t="shared" si="6"/>
        <v>149610</v>
      </c>
      <c r="M13" s="72">
        <f t="shared" si="6"/>
        <v>144150</v>
      </c>
      <c r="N13" s="72">
        <f t="shared" si="6"/>
        <v>167850</v>
      </c>
      <c r="O13" s="72">
        <f t="shared" si="6"/>
        <v>140910</v>
      </c>
      <c r="P13" s="72">
        <f t="shared" si="6"/>
        <v>177688</v>
      </c>
      <c r="Q13" s="72">
        <f t="shared" si="6"/>
        <v>269670</v>
      </c>
      <c r="R13" s="72">
        <f t="shared" si="6"/>
        <v>297900</v>
      </c>
      <c r="S13" s="72">
        <f t="shared" si="6"/>
        <v>427263</v>
      </c>
      <c r="T13" s="72">
        <f t="shared" si="6"/>
        <v>239525</v>
      </c>
      <c r="U13" s="72">
        <f t="shared" si="6"/>
        <v>149797</v>
      </c>
      <c r="V13" s="72">
        <f t="shared" si="6"/>
        <v>49091.21</v>
      </c>
      <c r="W13" s="72">
        <f t="shared" si="6"/>
        <v>145429.45000000001</v>
      </c>
      <c r="X13" s="19">
        <f t="shared" si="6"/>
        <v>0</v>
      </c>
      <c r="Y13" s="19">
        <f t="shared" si="6"/>
        <v>0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9">
        <f t="shared" si="6"/>
        <v>0</v>
      </c>
      <c r="AF13" s="19">
        <f t="shared" si="6"/>
        <v>0</v>
      </c>
      <c r="AG13" s="19">
        <f t="shared" ref="AG13:AH13" si="7">AG64+AG115</f>
        <v>0</v>
      </c>
      <c r="AH13" s="19">
        <f t="shared" si="7"/>
        <v>0</v>
      </c>
      <c r="AI13" s="19">
        <f t="shared" si="6"/>
        <v>0</v>
      </c>
      <c r="AJ13" s="24">
        <f t="shared" si="5"/>
        <v>3346043.66</v>
      </c>
    </row>
    <row r="14" spans="1:38" ht="12.75" customHeight="1" x14ac:dyDescent="0.2">
      <c r="A14" s="171"/>
      <c r="B14" s="147" t="s">
        <v>42</v>
      </c>
      <c r="C14" s="10" t="s">
        <v>0</v>
      </c>
      <c r="D14" s="71">
        <f t="shared" ref="D14:AI14" si="8">D65+D116</f>
        <v>0</v>
      </c>
      <c r="E14" s="71">
        <f t="shared" si="8"/>
        <v>230</v>
      </c>
      <c r="F14" s="71">
        <f t="shared" si="8"/>
        <v>1233</v>
      </c>
      <c r="G14" s="71">
        <f t="shared" si="8"/>
        <v>1520</v>
      </c>
      <c r="H14" s="71">
        <f t="shared" si="8"/>
        <v>1307</v>
      </c>
      <c r="I14" s="71">
        <f t="shared" si="8"/>
        <v>1082</v>
      </c>
      <c r="J14" s="71">
        <f t="shared" si="8"/>
        <v>1688</v>
      </c>
      <c r="K14" s="71">
        <f t="shared" si="8"/>
        <v>1289</v>
      </c>
      <c r="L14" s="71">
        <f t="shared" si="8"/>
        <v>1995</v>
      </c>
      <c r="M14" s="71">
        <f t="shared" si="8"/>
        <v>1911</v>
      </c>
      <c r="N14" s="71">
        <f t="shared" si="8"/>
        <v>1561</v>
      </c>
      <c r="O14" s="71">
        <f t="shared" si="8"/>
        <v>2433</v>
      </c>
      <c r="P14" s="71">
        <f t="shared" si="8"/>
        <v>1729</v>
      </c>
      <c r="Q14" s="71">
        <f t="shared" si="8"/>
        <v>1683</v>
      </c>
      <c r="R14" s="71">
        <f t="shared" si="8"/>
        <v>496</v>
      </c>
      <c r="S14" s="71">
        <f t="shared" si="8"/>
        <v>0</v>
      </c>
      <c r="T14" s="71">
        <f t="shared" si="8"/>
        <v>0</v>
      </c>
      <c r="U14" s="71">
        <f t="shared" si="8"/>
        <v>0</v>
      </c>
      <c r="V14" s="71">
        <f t="shared" si="8"/>
        <v>0</v>
      </c>
      <c r="W14" s="71">
        <f t="shared" si="8"/>
        <v>0</v>
      </c>
      <c r="X14" s="18">
        <f t="shared" si="8"/>
        <v>0</v>
      </c>
      <c r="Y14" s="18">
        <f t="shared" si="8"/>
        <v>0</v>
      </c>
      <c r="Z14" s="18">
        <f t="shared" si="8"/>
        <v>0</v>
      </c>
      <c r="AA14" s="18">
        <f t="shared" si="8"/>
        <v>0</v>
      </c>
      <c r="AB14" s="18">
        <f t="shared" si="8"/>
        <v>0</v>
      </c>
      <c r="AC14" s="18">
        <f t="shared" si="8"/>
        <v>0</v>
      </c>
      <c r="AD14" s="18">
        <f t="shared" si="8"/>
        <v>0</v>
      </c>
      <c r="AE14" s="18">
        <f t="shared" si="8"/>
        <v>0</v>
      </c>
      <c r="AF14" s="18">
        <f t="shared" si="8"/>
        <v>0</v>
      </c>
      <c r="AG14" s="18">
        <f t="shared" ref="AG14:AH14" si="9">AG65+AG116</f>
        <v>0</v>
      </c>
      <c r="AH14" s="18">
        <f t="shared" si="9"/>
        <v>0</v>
      </c>
      <c r="AI14" s="18">
        <f t="shared" si="8"/>
        <v>0</v>
      </c>
      <c r="AJ14" s="23">
        <f t="shared" si="5"/>
        <v>20157</v>
      </c>
    </row>
    <row r="15" spans="1:38" ht="12.75" customHeight="1" x14ac:dyDescent="0.2">
      <c r="A15" s="171"/>
      <c r="B15" s="148"/>
      <c r="C15" s="11" t="s">
        <v>3</v>
      </c>
      <c r="D15" s="72">
        <f t="shared" ref="D15:AI15" si="10">D66+D117</f>
        <v>0</v>
      </c>
      <c r="E15" s="72">
        <f t="shared" si="10"/>
        <v>24230</v>
      </c>
      <c r="F15" s="72">
        <f t="shared" si="10"/>
        <v>116730</v>
      </c>
      <c r="G15" s="72">
        <f t="shared" si="10"/>
        <v>184150</v>
      </c>
      <c r="H15" s="72">
        <f t="shared" si="10"/>
        <v>151863</v>
      </c>
      <c r="I15" s="72">
        <f t="shared" si="10"/>
        <v>115470</v>
      </c>
      <c r="J15" s="72">
        <f t="shared" si="10"/>
        <v>190127</v>
      </c>
      <c r="K15" s="72">
        <f t="shared" si="10"/>
        <v>150850</v>
      </c>
      <c r="L15" s="72">
        <f t="shared" si="10"/>
        <v>224907</v>
      </c>
      <c r="M15" s="72">
        <f t="shared" si="10"/>
        <v>253040</v>
      </c>
      <c r="N15" s="72">
        <f t="shared" si="10"/>
        <v>211959</v>
      </c>
      <c r="O15" s="72">
        <f t="shared" si="10"/>
        <v>337680</v>
      </c>
      <c r="P15" s="72">
        <f t="shared" si="10"/>
        <v>228076</v>
      </c>
      <c r="Q15" s="72">
        <f t="shared" si="10"/>
        <v>227299</v>
      </c>
      <c r="R15" s="72">
        <f t="shared" si="10"/>
        <v>65479</v>
      </c>
      <c r="S15" s="72">
        <f t="shared" si="10"/>
        <v>0</v>
      </c>
      <c r="T15" s="72">
        <f t="shared" si="10"/>
        <v>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19">
        <f t="shared" si="10"/>
        <v>0</v>
      </c>
      <c r="Y15" s="19">
        <f t="shared" si="10"/>
        <v>0</v>
      </c>
      <c r="Z15" s="19">
        <f t="shared" si="10"/>
        <v>0</v>
      </c>
      <c r="AA15" s="19">
        <f t="shared" si="10"/>
        <v>0</v>
      </c>
      <c r="AB15" s="19">
        <f t="shared" si="10"/>
        <v>0</v>
      </c>
      <c r="AC15" s="19">
        <f t="shared" si="10"/>
        <v>0</v>
      </c>
      <c r="AD15" s="19">
        <f t="shared" si="10"/>
        <v>0</v>
      </c>
      <c r="AE15" s="19">
        <f t="shared" si="10"/>
        <v>0</v>
      </c>
      <c r="AF15" s="19">
        <f t="shared" si="10"/>
        <v>0</v>
      </c>
      <c r="AG15" s="19">
        <f t="shared" ref="AG15:AH15" si="11">AG66+AG117</f>
        <v>0</v>
      </c>
      <c r="AH15" s="19">
        <f t="shared" si="11"/>
        <v>0</v>
      </c>
      <c r="AI15" s="19">
        <f t="shared" si="10"/>
        <v>0</v>
      </c>
      <c r="AJ15" s="24">
        <f t="shared" si="5"/>
        <v>2481860</v>
      </c>
    </row>
    <row r="16" spans="1:38" ht="12.75" customHeight="1" x14ac:dyDescent="0.2">
      <c r="A16" s="171"/>
      <c r="B16" s="147" t="s">
        <v>36</v>
      </c>
      <c r="C16" s="10" t="s">
        <v>0</v>
      </c>
      <c r="D16" s="71">
        <f t="shared" ref="D16:AI16" si="12">D67+D118</f>
        <v>0</v>
      </c>
      <c r="E16" s="71">
        <f t="shared" si="12"/>
        <v>0</v>
      </c>
      <c r="F16" s="71">
        <f t="shared" si="12"/>
        <v>0</v>
      </c>
      <c r="G16" s="71">
        <f t="shared" si="12"/>
        <v>0</v>
      </c>
      <c r="H16" s="71">
        <f t="shared" si="12"/>
        <v>0</v>
      </c>
      <c r="I16" s="71">
        <f t="shared" si="12"/>
        <v>0</v>
      </c>
      <c r="J16" s="71">
        <f t="shared" si="12"/>
        <v>290</v>
      </c>
      <c r="K16" s="71">
        <f t="shared" si="12"/>
        <v>315</v>
      </c>
      <c r="L16" s="71">
        <f t="shared" si="12"/>
        <v>597</v>
      </c>
      <c r="M16" s="71">
        <f t="shared" si="12"/>
        <v>1108</v>
      </c>
      <c r="N16" s="71">
        <f t="shared" si="12"/>
        <v>1057</v>
      </c>
      <c r="O16" s="71">
        <f t="shared" si="12"/>
        <v>1317</v>
      </c>
      <c r="P16" s="71">
        <f t="shared" si="12"/>
        <v>1477</v>
      </c>
      <c r="Q16" s="71">
        <f t="shared" si="12"/>
        <v>1196</v>
      </c>
      <c r="R16" s="71">
        <f t="shared" si="12"/>
        <v>31</v>
      </c>
      <c r="S16" s="71">
        <f t="shared" si="12"/>
        <v>0</v>
      </c>
      <c r="T16" s="71">
        <f t="shared" si="12"/>
        <v>0</v>
      </c>
      <c r="U16" s="71">
        <f t="shared" si="12"/>
        <v>0</v>
      </c>
      <c r="V16" s="71">
        <f t="shared" si="12"/>
        <v>0</v>
      </c>
      <c r="W16" s="71">
        <f t="shared" si="12"/>
        <v>0</v>
      </c>
      <c r="X16" s="18">
        <f t="shared" si="12"/>
        <v>0</v>
      </c>
      <c r="Y16" s="18">
        <f t="shared" si="12"/>
        <v>0</v>
      </c>
      <c r="Z16" s="18">
        <f t="shared" si="12"/>
        <v>0</v>
      </c>
      <c r="AA16" s="18">
        <f t="shared" si="12"/>
        <v>0</v>
      </c>
      <c r="AB16" s="18">
        <f t="shared" si="12"/>
        <v>0</v>
      </c>
      <c r="AC16" s="18">
        <f t="shared" si="12"/>
        <v>0</v>
      </c>
      <c r="AD16" s="18">
        <f t="shared" si="12"/>
        <v>0</v>
      </c>
      <c r="AE16" s="18">
        <f t="shared" si="12"/>
        <v>0</v>
      </c>
      <c r="AF16" s="18">
        <f t="shared" si="12"/>
        <v>0</v>
      </c>
      <c r="AG16" s="18">
        <f t="shared" ref="AG16:AH16" si="13">AG67+AG118</f>
        <v>0</v>
      </c>
      <c r="AH16" s="18">
        <f t="shared" si="13"/>
        <v>0</v>
      </c>
      <c r="AI16" s="18">
        <f t="shared" si="12"/>
        <v>0</v>
      </c>
      <c r="AJ16" s="23">
        <f t="shared" si="5"/>
        <v>7388</v>
      </c>
    </row>
    <row r="17" spans="1:39" ht="12.75" customHeight="1" x14ac:dyDescent="0.2">
      <c r="A17" s="171"/>
      <c r="B17" s="148"/>
      <c r="C17" s="11" t="s">
        <v>3</v>
      </c>
      <c r="D17" s="72">
        <f t="shared" ref="D17:AI17" si="14">D68+D119</f>
        <v>0</v>
      </c>
      <c r="E17" s="72">
        <f t="shared" si="14"/>
        <v>0</v>
      </c>
      <c r="F17" s="72">
        <f t="shared" si="14"/>
        <v>0</v>
      </c>
      <c r="G17" s="72">
        <f t="shared" si="14"/>
        <v>0</v>
      </c>
      <c r="H17" s="72">
        <f t="shared" si="14"/>
        <v>0</v>
      </c>
      <c r="I17" s="72">
        <f t="shared" si="14"/>
        <v>0</v>
      </c>
      <c r="J17" s="72">
        <f t="shared" si="14"/>
        <v>40600</v>
      </c>
      <c r="K17" s="72">
        <f t="shared" si="14"/>
        <v>44100</v>
      </c>
      <c r="L17" s="72">
        <f t="shared" si="14"/>
        <v>83580</v>
      </c>
      <c r="M17" s="72">
        <f t="shared" si="14"/>
        <v>155120</v>
      </c>
      <c r="N17" s="72">
        <f t="shared" si="14"/>
        <v>147980</v>
      </c>
      <c r="O17" s="72">
        <f t="shared" si="14"/>
        <v>184380</v>
      </c>
      <c r="P17" s="72">
        <f t="shared" si="14"/>
        <v>177345</v>
      </c>
      <c r="Q17" s="72">
        <f t="shared" si="14"/>
        <v>143520</v>
      </c>
      <c r="R17" s="72">
        <f t="shared" si="14"/>
        <v>3720</v>
      </c>
      <c r="S17" s="72">
        <f t="shared" si="14"/>
        <v>0</v>
      </c>
      <c r="T17" s="72">
        <f t="shared" si="14"/>
        <v>0</v>
      </c>
      <c r="U17" s="72">
        <f t="shared" si="14"/>
        <v>0</v>
      </c>
      <c r="V17" s="72">
        <f t="shared" si="14"/>
        <v>0</v>
      </c>
      <c r="W17" s="72">
        <f t="shared" si="14"/>
        <v>0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0</v>
      </c>
      <c r="AD17" s="19">
        <f t="shared" si="14"/>
        <v>0</v>
      </c>
      <c r="AE17" s="19">
        <f t="shared" si="14"/>
        <v>0</v>
      </c>
      <c r="AF17" s="19">
        <f t="shared" si="14"/>
        <v>0</v>
      </c>
      <c r="AG17" s="19">
        <f t="shared" ref="AG17:AH17" si="15">AG68+AG119</f>
        <v>0</v>
      </c>
      <c r="AH17" s="19">
        <f t="shared" si="15"/>
        <v>0</v>
      </c>
      <c r="AI17" s="19">
        <f t="shared" si="14"/>
        <v>0</v>
      </c>
      <c r="AJ17" s="24">
        <f t="shared" si="5"/>
        <v>980345</v>
      </c>
    </row>
    <row r="18" spans="1:39" ht="12.75" customHeight="1" x14ac:dyDescent="0.2">
      <c r="A18" s="171"/>
      <c r="B18" s="147" t="s">
        <v>25</v>
      </c>
      <c r="C18" s="10" t="s">
        <v>0</v>
      </c>
      <c r="D18" s="71">
        <f t="shared" ref="D18:AI18" si="16">D69+D120</f>
        <v>0</v>
      </c>
      <c r="E18" s="71">
        <f t="shared" si="16"/>
        <v>0</v>
      </c>
      <c r="F18" s="71">
        <f t="shared" si="16"/>
        <v>0</v>
      </c>
      <c r="G18" s="71">
        <f t="shared" si="16"/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  <c r="P18" s="71">
        <f t="shared" si="16"/>
        <v>213</v>
      </c>
      <c r="Q18" s="71">
        <f t="shared" si="16"/>
        <v>452</v>
      </c>
      <c r="R18" s="71">
        <f t="shared" si="16"/>
        <v>1271</v>
      </c>
      <c r="S18" s="71">
        <f t="shared" si="16"/>
        <v>1378</v>
      </c>
      <c r="T18" s="71">
        <f t="shared" si="16"/>
        <v>631</v>
      </c>
      <c r="U18" s="71">
        <f t="shared" si="16"/>
        <v>5294</v>
      </c>
      <c r="V18" s="71">
        <f t="shared" si="16"/>
        <v>1939</v>
      </c>
      <c r="W18" s="71">
        <f t="shared" si="16"/>
        <v>3972</v>
      </c>
      <c r="X18" s="18">
        <f t="shared" si="16"/>
        <v>10700</v>
      </c>
      <c r="Y18" s="18">
        <f t="shared" si="16"/>
        <v>8336</v>
      </c>
      <c r="Z18" s="18">
        <f t="shared" si="16"/>
        <v>2434</v>
      </c>
      <c r="AA18" s="18">
        <f t="shared" si="16"/>
        <v>0</v>
      </c>
      <c r="AB18" s="18">
        <f t="shared" si="16"/>
        <v>0</v>
      </c>
      <c r="AC18" s="18">
        <f t="shared" si="16"/>
        <v>0</v>
      </c>
      <c r="AD18" s="18">
        <f t="shared" si="16"/>
        <v>0</v>
      </c>
      <c r="AE18" s="18">
        <f t="shared" si="16"/>
        <v>0</v>
      </c>
      <c r="AF18" s="18">
        <f t="shared" si="16"/>
        <v>0</v>
      </c>
      <c r="AG18" s="18">
        <f t="shared" ref="AG18:AH18" si="17">AG69+AG120</f>
        <v>0</v>
      </c>
      <c r="AH18" s="18">
        <f t="shared" si="17"/>
        <v>0</v>
      </c>
      <c r="AI18" s="18">
        <f t="shared" si="16"/>
        <v>0</v>
      </c>
      <c r="AJ18" s="23">
        <f t="shared" si="5"/>
        <v>36620</v>
      </c>
    </row>
    <row r="19" spans="1:39" ht="12.75" customHeight="1" x14ac:dyDescent="0.2">
      <c r="A19" s="171"/>
      <c r="B19" s="148"/>
      <c r="C19" s="11" t="s">
        <v>3</v>
      </c>
      <c r="D19" s="72">
        <f t="shared" ref="D19:AI19" si="18">D70+D121</f>
        <v>0</v>
      </c>
      <c r="E19" s="72">
        <f t="shared" si="18"/>
        <v>0</v>
      </c>
      <c r="F19" s="72">
        <f t="shared" si="18"/>
        <v>0</v>
      </c>
      <c r="G19" s="72">
        <f t="shared" si="18"/>
        <v>0</v>
      </c>
      <c r="H19" s="72">
        <f t="shared" si="18"/>
        <v>0</v>
      </c>
      <c r="I19" s="72">
        <f t="shared" si="18"/>
        <v>0</v>
      </c>
      <c r="J19" s="72">
        <f t="shared" si="18"/>
        <v>0</v>
      </c>
      <c r="K19" s="72">
        <f t="shared" si="18"/>
        <v>0</v>
      </c>
      <c r="L19" s="72">
        <f t="shared" si="18"/>
        <v>0</v>
      </c>
      <c r="M19" s="72">
        <f t="shared" si="18"/>
        <v>0</v>
      </c>
      <c r="N19" s="72">
        <f t="shared" si="18"/>
        <v>0</v>
      </c>
      <c r="O19" s="72">
        <f t="shared" si="18"/>
        <v>0</v>
      </c>
      <c r="P19" s="72">
        <f t="shared" si="18"/>
        <v>53060</v>
      </c>
      <c r="Q19" s="72">
        <f t="shared" si="18"/>
        <v>126042</v>
      </c>
      <c r="R19" s="72">
        <f t="shared" si="18"/>
        <v>355267</v>
      </c>
      <c r="S19" s="72">
        <f t="shared" si="18"/>
        <v>397159</v>
      </c>
      <c r="T19" s="72">
        <f t="shared" si="18"/>
        <v>216148</v>
      </c>
      <c r="U19" s="72">
        <f t="shared" si="18"/>
        <v>2015675</v>
      </c>
      <c r="V19" s="72">
        <f t="shared" si="18"/>
        <v>574379</v>
      </c>
      <c r="W19" s="72">
        <f t="shared" si="18"/>
        <v>1804984</v>
      </c>
      <c r="X19" s="19">
        <f t="shared" si="18"/>
        <v>5531554.0999999996</v>
      </c>
      <c r="Y19" s="19">
        <f t="shared" si="18"/>
        <v>4522415.78</v>
      </c>
      <c r="Z19" s="19">
        <f t="shared" si="18"/>
        <v>1367758.89</v>
      </c>
      <c r="AA19" s="19">
        <f t="shared" si="18"/>
        <v>0</v>
      </c>
      <c r="AB19" s="19">
        <f t="shared" si="18"/>
        <v>0</v>
      </c>
      <c r="AC19" s="19">
        <f t="shared" si="18"/>
        <v>0</v>
      </c>
      <c r="AD19" s="19">
        <f t="shared" si="18"/>
        <v>0</v>
      </c>
      <c r="AE19" s="19">
        <f t="shared" si="18"/>
        <v>0</v>
      </c>
      <c r="AF19" s="19">
        <f t="shared" si="18"/>
        <v>0</v>
      </c>
      <c r="AG19" s="19">
        <f t="shared" ref="AG19:AH19" si="19">AG70+AG121</f>
        <v>0</v>
      </c>
      <c r="AH19" s="19">
        <f t="shared" si="19"/>
        <v>0</v>
      </c>
      <c r="AI19" s="19">
        <f t="shared" si="18"/>
        <v>0</v>
      </c>
      <c r="AJ19" s="24">
        <f t="shared" si="5"/>
        <v>16964442.77</v>
      </c>
    </row>
    <row r="20" spans="1:39" ht="12.75" customHeight="1" x14ac:dyDescent="0.2">
      <c r="A20" s="171"/>
      <c r="B20" s="147" t="s">
        <v>26</v>
      </c>
      <c r="C20" s="10" t="s">
        <v>0</v>
      </c>
      <c r="D20" s="71">
        <f t="shared" ref="D20:AI20" si="20">D71+D122</f>
        <v>0</v>
      </c>
      <c r="E20" s="71">
        <f t="shared" si="20"/>
        <v>0</v>
      </c>
      <c r="F20" s="71">
        <f t="shared" si="20"/>
        <v>0</v>
      </c>
      <c r="G20" s="71">
        <f t="shared" si="20"/>
        <v>0</v>
      </c>
      <c r="H20" s="71">
        <f t="shared" si="20"/>
        <v>0</v>
      </c>
      <c r="I20" s="71">
        <f t="shared" si="20"/>
        <v>0</v>
      </c>
      <c r="J20" s="71">
        <f t="shared" si="20"/>
        <v>0</v>
      </c>
      <c r="K20" s="71">
        <f t="shared" si="20"/>
        <v>0</v>
      </c>
      <c r="L20" s="71">
        <f t="shared" si="20"/>
        <v>0</v>
      </c>
      <c r="M20" s="71">
        <f t="shared" si="20"/>
        <v>0</v>
      </c>
      <c r="N20" s="71">
        <f t="shared" si="20"/>
        <v>0</v>
      </c>
      <c r="O20" s="71">
        <f t="shared" si="20"/>
        <v>0</v>
      </c>
      <c r="P20" s="71">
        <f t="shared" si="20"/>
        <v>0</v>
      </c>
      <c r="Q20" s="71">
        <f t="shared" si="20"/>
        <v>0</v>
      </c>
      <c r="R20" s="71">
        <f t="shared" si="20"/>
        <v>0</v>
      </c>
      <c r="S20" s="71">
        <f t="shared" si="20"/>
        <v>0</v>
      </c>
      <c r="T20" s="71">
        <f t="shared" si="20"/>
        <v>0</v>
      </c>
      <c r="U20" s="71">
        <f t="shared" si="20"/>
        <v>0</v>
      </c>
      <c r="V20" s="71">
        <f t="shared" si="20"/>
        <v>0</v>
      </c>
      <c r="W20" s="71">
        <f t="shared" si="20"/>
        <v>0</v>
      </c>
      <c r="X20" s="18">
        <f t="shared" si="20"/>
        <v>0</v>
      </c>
      <c r="Y20" s="18">
        <f t="shared" si="20"/>
        <v>0</v>
      </c>
      <c r="Z20" s="18">
        <f t="shared" si="20"/>
        <v>2949</v>
      </c>
      <c r="AA20" s="18">
        <f t="shared" si="20"/>
        <v>2494</v>
      </c>
      <c r="AB20" s="18">
        <f t="shared" si="20"/>
        <v>1534</v>
      </c>
      <c r="AC20" s="18">
        <f t="shared" si="20"/>
        <v>2098</v>
      </c>
      <c r="AD20" s="18">
        <f t="shared" si="20"/>
        <v>1397</v>
      </c>
      <c r="AE20" s="18">
        <f t="shared" si="20"/>
        <v>1826</v>
      </c>
      <c r="AF20" s="18">
        <f t="shared" si="20"/>
        <v>465</v>
      </c>
      <c r="AG20" s="18">
        <f t="shared" ref="AG20:AH20" si="21">AG71+AG122</f>
        <v>635</v>
      </c>
      <c r="AH20" s="18">
        <f t="shared" si="21"/>
        <v>705</v>
      </c>
      <c r="AI20" s="18">
        <f t="shared" si="20"/>
        <v>934</v>
      </c>
      <c r="AJ20" s="23">
        <f t="shared" si="5"/>
        <v>15037</v>
      </c>
    </row>
    <row r="21" spans="1:39" ht="12.75" customHeight="1" x14ac:dyDescent="0.2">
      <c r="A21" s="171"/>
      <c r="B21" s="148"/>
      <c r="C21" s="11" t="s">
        <v>3</v>
      </c>
      <c r="D21" s="72">
        <f t="shared" ref="D21:AI21" si="22">D72+D123</f>
        <v>0</v>
      </c>
      <c r="E21" s="72">
        <f t="shared" si="22"/>
        <v>0</v>
      </c>
      <c r="F21" s="72">
        <f t="shared" si="22"/>
        <v>0</v>
      </c>
      <c r="G21" s="72">
        <f t="shared" si="22"/>
        <v>0</v>
      </c>
      <c r="H21" s="72">
        <f t="shared" si="22"/>
        <v>0</v>
      </c>
      <c r="I21" s="72">
        <f t="shared" si="22"/>
        <v>0</v>
      </c>
      <c r="J21" s="72">
        <f t="shared" si="22"/>
        <v>0</v>
      </c>
      <c r="K21" s="72">
        <f t="shared" si="22"/>
        <v>0</v>
      </c>
      <c r="L21" s="72">
        <f t="shared" si="22"/>
        <v>0</v>
      </c>
      <c r="M21" s="72">
        <f t="shared" si="22"/>
        <v>0</v>
      </c>
      <c r="N21" s="72">
        <f t="shared" si="22"/>
        <v>0</v>
      </c>
      <c r="O21" s="72">
        <f t="shared" si="22"/>
        <v>0</v>
      </c>
      <c r="P21" s="72">
        <f t="shared" si="22"/>
        <v>0</v>
      </c>
      <c r="Q21" s="72">
        <f t="shared" si="22"/>
        <v>0</v>
      </c>
      <c r="R21" s="72">
        <f t="shared" si="22"/>
        <v>0</v>
      </c>
      <c r="S21" s="72">
        <f t="shared" si="22"/>
        <v>0</v>
      </c>
      <c r="T21" s="72">
        <f t="shared" si="22"/>
        <v>0</v>
      </c>
      <c r="U21" s="72">
        <f t="shared" si="22"/>
        <v>0</v>
      </c>
      <c r="V21" s="72">
        <f t="shared" si="22"/>
        <v>0</v>
      </c>
      <c r="W21" s="72">
        <f t="shared" si="22"/>
        <v>0</v>
      </c>
      <c r="X21" s="19">
        <f t="shared" si="22"/>
        <v>0</v>
      </c>
      <c r="Y21" s="19">
        <f t="shared" si="22"/>
        <v>0</v>
      </c>
      <c r="Z21" s="19">
        <f t="shared" si="22"/>
        <v>1622215.71</v>
      </c>
      <c r="AA21" s="19">
        <f t="shared" si="22"/>
        <v>1754960</v>
      </c>
      <c r="AB21" s="19">
        <f t="shared" si="22"/>
        <v>989247.73562223045</v>
      </c>
      <c r="AC21" s="19">
        <f t="shared" si="22"/>
        <v>1609756.59</v>
      </c>
      <c r="AD21" s="19">
        <f t="shared" si="22"/>
        <v>1153269.5699999998</v>
      </c>
      <c r="AE21" s="19">
        <f t="shared" si="22"/>
        <v>1394822.8369999998</v>
      </c>
      <c r="AF21" s="19">
        <f t="shared" si="22"/>
        <v>399483.48499999999</v>
      </c>
      <c r="AG21" s="19">
        <f t="shared" ref="AG21:AH21" si="23">AG72+AG123</f>
        <v>501651.71</v>
      </c>
      <c r="AH21" s="19">
        <f t="shared" si="23"/>
        <v>674180.79</v>
      </c>
      <c r="AI21" s="19">
        <f t="shared" si="22"/>
        <v>876701.51</v>
      </c>
      <c r="AJ21" s="24">
        <f t="shared" si="5"/>
        <v>10976289.937622229</v>
      </c>
    </row>
    <row r="22" spans="1:39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I22" si="24">D73+D124</f>
        <v>0</v>
      </c>
      <c r="E22" s="71">
        <f t="shared" si="24"/>
        <v>0</v>
      </c>
      <c r="F22" s="71">
        <f t="shared" si="24"/>
        <v>0</v>
      </c>
      <c r="G22" s="71">
        <f t="shared" si="24"/>
        <v>0</v>
      </c>
      <c r="H22" s="71">
        <f t="shared" si="24"/>
        <v>0</v>
      </c>
      <c r="I22" s="71">
        <f t="shared" si="24"/>
        <v>0</v>
      </c>
      <c r="J22" s="71">
        <f t="shared" si="24"/>
        <v>0</v>
      </c>
      <c r="K22" s="71">
        <f t="shared" si="24"/>
        <v>0</v>
      </c>
      <c r="L22" s="71">
        <f t="shared" si="24"/>
        <v>0</v>
      </c>
      <c r="M22" s="71">
        <f t="shared" si="24"/>
        <v>0</v>
      </c>
      <c r="N22" s="71">
        <f t="shared" si="24"/>
        <v>0</v>
      </c>
      <c r="O22" s="71">
        <f t="shared" si="24"/>
        <v>0</v>
      </c>
      <c r="P22" s="71">
        <f t="shared" si="24"/>
        <v>0</v>
      </c>
      <c r="Q22" s="71">
        <f t="shared" si="24"/>
        <v>0</v>
      </c>
      <c r="R22" s="71">
        <f t="shared" si="24"/>
        <v>0</v>
      </c>
      <c r="S22" s="71">
        <f t="shared" si="24"/>
        <v>0</v>
      </c>
      <c r="T22" s="71">
        <f t="shared" si="24"/>
        <v>0</v>
      </c>
      <c r="U22" s="71">
        <f t="shared" si="24"/>
        <v>0</v>
      </c>
      <c r="V22" s="71">
        <f t="shared" si="24"/>
        <v>0</v>
      </c>
      <c r="W22" s="71">
        <f t="shared" si="24"/>
        <v>0</v>
      </c>
      <c r="X22" s="18">
        <f t="shared" si="24"/>
        <v>0</v>
      </c>
      <c r="Y22" s="18">
        <f t="shared" si="24"/>
        <v>0</v>
      </c>
      <c r="Z22" s="18">
        <f t="shared" si="24"/>
        <v>0</v>
      </c>
      <c r="AA22" s="18">
        <f t="shared" si="24"/>
        <v>0</v>
      </c>
      <c r="AB22" s="18">
        <f t="shared" si="24"/>
        <v>0</v>
      </c>
      <c r="AC22" s="18">
        <f t="shared" si="24"/>
        <v>0</v>
      </c>
      <c r="AD22" s="18">
        <f t="shared" si="24"/>
        <v>380</v>
      </c>
      <c r="AE22" s="18">
        <f t="shared" si="24"/>
        <v>666</v>
      </c>
      <c r="AF22" s="18">
        <f t="shared" si="24"/>
        <v>851</v>
      </c>
      <c r="AG22" s="18">
        <f t="shared" ref="AG22:AH22" si="25">AG73+AG124</f>
        <v>133</v>
      </c>
      <c r="AH22" s="18">
        <f t="shared" si="25"/>
        <v>35</v>
      </c>
      <c r="AI22" s="18">
        <f t="shared" si="24"/>
        <v>61</v>
      </c>
      <c r="AJ22" s="23">
        <f t="shared" si="5"/>
        <v>2126</v>
      </c>
      <c r="AK22" s="1"/>
      <c r="AL22" s="1"/>
      <c r="AM22" s="1"/>
    </row>
    <row r="23" spans="1:39" s="7" customFormat="1" ht="12.75" customHeight="1" x14ac:dyDescent="0.2">
      <c r="A23" s="172"/>
      <c r="B23" s="148"/>
      <c r="C23" s="11" t="s">
        <v>3</v>
      </c>
      <c r="D23" s="72">
        <f t="shared" ref="D23:AI23" si="26">D74+D125</f>
        <v>0</v>
      </c>
      <c r="E23" s="72">
        <f t="shared" si="26"/>
        <v>0</v>
      </c>
      <c r="F23" s="72">
        <f t="shared" si="26"/>
        <v>0</v>
      </c>
      <c r="G23" s="72">
        <f t="shared" si="26"/>
        <v>0</v>
      </c>
      <c r="H23" s="72">
        <f t="shared" si="26"/>
        <v>0</v>
      </c>
      <c r="I23" s="72">
        <f t="shared" si="26"/>
        <v>0</v>
      </c>
      <c r="J23" s="72">
        <f t="shared" si="26"/>
        <v>0</v>
      </c>
      <c r="K23" s="72">
        <f t="shared" si="26"/>
        <v>0</v>
      </c>
      <c r="L23" s="72">
        <f t="shared" si="26"/>
        <v>0</v>
      </c>
      <c r="M23" s="72">
        <f t="shared" si="26"/>
        <v>0</v>
      </c>
      <c r="N23" s="72">
        <f t="shared" si="26"/>
        <v>0</v>
      </c>
      <c r="O23" s="72">
        <f t="shared" si="26"/>
        <v>0</v>
      </c>
      <c r="P23" s="72">
        <f t="shared" si="26"/>
        <v>0</v>
      </c>
      <c r="Q23" s="72">
        <f t="shared" si="26"/>
        <v>0</v>
      </c>
      <c r="R23" s="72">
        <f t="shared" si="26"/>
        <v>0</v>
      </c>
      <c r="S23" s="72">
        <f t="shared" si="26"/>
        <v>0</v>
      </c>
      <c r="T23" s="72">
        <f t="shared" si="26"/>
        <v>0</v>
      </c>
      <c r="U23" s="72">
        <f t="shared" si="26"/>
        <v>0</v>
      </c>
      <c r="V23" s="72">
        <f t="shared" si="26"/>
        <v>0</v>
      </c>
      <c r="W23" s="72">
        <f t="shared" si="26"/>
        <v>0</v>
      </c>
      <c r="X23" s="19">
        <f t="shared" si="26"/>
        <v>0</v>
      </c>
      <c r="Y23" s="19">
        <f t="shared" si="26"/>
        <v>0</v>
      </c>
      <c r="Z23" s="19">
        <f t="shared" si="26"/>
        <v>0</v>
      </c>
      <c r="AA23" s="19">
        <f t="shared" si="26"/>
        <v>0</v>
      </c>
      <c r="AB23" s="19">
        <f t="shared" si="26"/>
        <v>0</v>
      </c>
      <c r="AC23" s="19">
        <f t="shared" si="26"/>
        <v>0</v>
      </c>
      <c r="AD23" s="19">
        <f t="shared" si="26"/>
        <v>302146.46999999997</v>
      </c>
      <c r="AE23" s="19">
        <f t="shared" si="26"/>
        <v>460893.79000000004</v>
      </c>
      <c r="AF23" s="19">
        <f t="shared" si="26"/>
        <v>490148.97000000003</v>
      </c>
      <c r="AG23" s="19">
        <f t="shared" ref="AG23:AH23" si="27">AG74+AG125</f>
        <v>70183.763000000006</v>
      </c>
      <c r="AH23" s="19">
        <f t="shared" si="27"/>
        <v>49860.982999999993</v>
      </c>
      <c r="AI23" s="19">
        <f t="shared" si="26"/>
        <v>73004.142000000007</v>
      </c>
      <c r="AJ23" s="24">
        <f t="shared" si="5"/>
        <v>1446238.118</v>
      </c>
      <c r="AK23" s="1"/>
      <c r="AL23" s="1"/>
      <c r="AM23" s="1"/>
    </row>
    <row r="24" spans="1:39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I24" si="28">D75+D126</f>
        <v>1527</v>
      </c>
      <c r="E24" s="71">
        <f t="shared" si="28"/>
        <v>1894</v>
      </c>
      <c r="F24" s="71">
        <f t="shared" si="28"/>
        <v>1754</v>
      </c>
      <c r="G24" s="71">
        <f t="shared" si="28"/>
        <v>1994</v>
      </c>
      <c r="H24" s="71">
        <f t="shared" si="28"/>
        <v>1775</v>
      </c>
      <c r="I24" s="71">
        <f t="shared" si="28"/>
        <v>1207</v>
      </c>
      <c r="J24" s="71">
        <f t="shared" si="28"/>
        <v>1409</v>
      </c>
      <c r="K24" s="71">
        <f t="shared" si="28"/>
        <v>1035</v>
      </c>
      <c r="L24" s="71">
        <f t="shared" si="28"/>
        <v>1100</v>
      </c>
      <c r="M24" s="71">
        <f t="shared" si="28"/>
        <v>687</v>
      </c>
      <c r="N24" s="71">
        <f t="shared" si="28"/>
        <v>820</v>
      </c>
      <c r="O24" s="71">
        <f t="shared" si="28"/>
        <v>681</v>
      </c>
      <c r="P24" s="71">
        <f t="shared" si="28"/>
        <v>397</v>
      </c>
      <c r="Q24" s="71">
        <f t="shared" si="28"/>
        <v>274</v>
      </c>
      <c r="R24" s="71">
        <f t="shared" si="28"/>
        <v>0</v>
      </c>
      <c r="S24" s="71">
        <f t="shared" si="28"/>
        <v>0</v>
      </c>
      <c r="T24" s="71">
        <f t="shared" si="28"/>
        <v>0</v>
      </c>
      <c r="U24" s="71">
        <f t="shared" si="28"/>
        <v>0</v>
      </c>
      <c r="V24" s="71">
        <f t="shared" si="28"/>
        <v>0</v>
      </c>
      <c r="W24" s="71">
        <f t="shared" si="28"/>
        <v>0</v>
      </c>
      <c r="X24" s="18">
        <f t="shared" si="28"/>
        <v>0</v>
      </c>
      <c r="Y24" s="18">
        <f t="shared" si="28"/>
        <v>0</v>
      </c>
      <c r="Z24" s="18">
        <f t="shared" si="28"/>
        <v>0</v>
      </c>
      <c r="AA24" s="18">
        <f t="shared" si="28"/>
        <v>0</v>
      </c>
      <c r="AB24" s="18">
        <f t="shared" si="28"/>
        <v>0</v>
      </c>
      <c r="AC24" s="18">
        <f t="shared" si="28"/>
        <v>0</v>
      </c>
      <c r="AD24" s="18">
        <f t="shared" si="28"/>
        <v>0</v>
      </c>
      <c r="AE24" s="18">
        <f t="shared" si="28"/>
        <v>0</v>
      </c>
      <c r="AF24" s="18">
        <f t="shared" si="28"/>
        <v>0</v>
      </c>
      <c r="AG24" s="18">
        <f t="shared" ref="AG24:AH24" si="29">AG75+AG126</f>
        <v>0</v>
      </c>
      <c r="AH24" s="18">
        <f t="shared" si="29"/>
        <v>0</v>
      </c>
      <c r="AI24" s="18">
        <f t="shared" si="28"/>
        <v>0</v>
      </c>
      <c r="AJ24" s="23">
        <f t="shared" si="5"/>
        <v>16554</v>
      </c>
    </row>
    <row r="25" spans="1:39" ht="12.75" customHeight="1" x14ac:dyDescent="0.2">
      <c r="A25" s="158"/>
      <c r="B25" s="148"/>
      <c r="C25" s="11" t="s">
        <v>3</v>
      </c>
      <c r="D25" s="72">
        <f t="shared" ref="D25:AI25" si="30">D76+D127</f>
        <v>206220</v>
      </c>
      <c r="E25" s="72">
        <f t="shared" si="30"/>
        <v>250410</v>
      </c>
      <c r="F25" s="72">
        <f t="shared" si="30"/>
        <v>231540</v>
      </c>
      <c r="G25" s="72">
        <f t="shared" si="30"/>
        <v>255210</v>
      </c>
      <c r="H25" s="72">
        <f t="shared" si="30"/>
        <v>216150</v>
      </c>
      <c r="I25" s="72">
        <f t="shared" si="30"/>
        <v>145270</v>
      </c>
      <c r="J25" s="72">
        <f t="shared" si="30"/>
        <v>160960</v>
      </c>
      <c r="K25" s="72">
        <f t="shared" si="30"/>
        <v>118760</v>
      </c>
      <c r="L25" s="72">
        <f t="shared" si="30"/>
        <v>126580</v>
      </c>
      <c r="M25" s="72">
        <f t="shared" si="30"/>
        <v>78260</v>
      </c>
      <c r="N25" s="72">
        <f t="shared" si="30"/>
        <v>94660</v>
      </c>
      <c r="O25" s="72">
        <f t="shared" si="30"/>
        <v>82160</v>
      </c>
      <c r="P25" s="72">
        <f t="shared" si="30"/>
        <v>46290</v>
      </c>
      <c r="Q25" s="72">
        <f t="shared" si="30"/>
        <v>29490</v>
      </c>
      <c r="R25" s="72">
        <f t="shared" si="30"/>
        <v>0</v>
      </c>
      <c r="S25" s="72">
        <f t="shared" si="30"/>
        <v>0</v>
      </c>
      <c r="T25" s="72">
        <f t="shared" si="30"/>
        <v>0</v>
      </c>
      <c r="U25" s="72">
        <f t="shared" si="30"/>
        <v>0</v>
      </c>
      <c r="V25" s="72">
        <f t="shared" si="30"/>
        <v>0</v>
      </c>
      <c r="W25" s="72">
        <f t="shared" si="30"/>
        <v>0</v>
      </c>
      <c r="X25" s="19">
        <f t="shared" si="30"/>
        <v>0</v>
      </c>
      <c r="Y25" s="19">
        <f t="shared" si="30"/>
        <v>0</v>
      </c>
      <c r="Z25" s="19">
        <f t="shared" si="30"/>
        <v>0</v>
      </c>
      <c r="AA25" s="19">
        <f t="shared" si="30"/>
        <v>0</v>
      </c>
      <c r="AB25" s="19">
        <f t="shared" si="30"/>
        <v>0</v>
      </c>
      <c r="AC25" s="19">
        <f t="shared" si="30"/>
        <v>0</v>
      </c>
      <c r="AD25" s="19">
        <f t="shared" si="30"/>
        <v>0</v>
      </c>
      <c r="AE25" s="19">
        <f t="shared" si="30"/>
        <v>0</v>
      </c>
      <c r="AF25" s="19">
        <f t="shared" si="30"/>
        <v>0</v>
      </c>
      <c r="AG25" s="19">
        <f t="shared" ref="AG25:AH25" si="31">AG76+AG127</f>
        <v>0</v>
      </c>
      <c r="AH25" s="19">
        <f t="shared" si="31"/>
        <v>0</v>
      </c>
      <c r="AI25" s="19">
        <f t="shared" si="30"/>
        <v>0</v>
      </c>
      <c r="AJ25" s="24">
        <f t="shared" si="5"/>
        <v>2041960</v>
      </c>
    </row>
    <row r="26" spans="1:39" ht="12.75" customHeight="1" x14ac:dyDescent="0.2">
      <c r="A26" s="158"/>
      <c r="B26" s="147" t="s">
        <v>47</v>
      </c>
      <c r="C26" s="10" t="s">
        <v>0</v>
      </c>
      <c r="D26" s="71">
        <f t="shared" ref="D26:AI26" si="32">D77+D128</f>
        <v>750</v>
      </c>
      <c r="E26" s="71">
        <f t="shared" si="32"/>
        <v>850</v>
      </c>
      <c r="F26" s="71">
        <f t="shared" si="32"/>
        <v>1000</v>
      </c>
      <c r="G26" s="71">
        <f t="shared" si="32"/>
        <v>915</v>
      </c>
      <c r="H26" s="71">
        <f t="shared" si="32"/>
        <v>922</v>
      </c>
      <c r="I26" s="71">
        <f t="shared" si="32"/>
        <v>1233</v>
      </c>
      <c r="J26" s="71">
        <f t="shared" si="32"/>
        <v>1000</v>
      </c>
      <c r="K26" s="71">
        <f t="shared" si="32"/>
        <v>936</v>
      </c>
      <c r="L26" s="71">
        <f t="shared" si="32"/>
        <v>875</v>
      </c>
      <c r="M26" s="71">
        <f t="shared" si="32"/>
        <v>710</v>
      </c>
      <c r="N26" s="71">
        <f t="shared" si="32"/>
        <v>342</v>
      </c>
      <c r="O26" s="71">
        <f t="shared" si="32"/>
        <v>649</v>
      </c>
      <c r="P26" s="71">
        <f t="shared" si="32"/>
        <v>2193</v>
      </c>
      <c r="Q26" s="71">
        <f t="shared" si="32"/>
        <v>653</v>
      </c>
      <c r="R26" s="71">
        <f t="shared" si="32"/>
        <v>113</v>
      </c>
      <c r="S26" s="71">
        <f t="shared" si="32"/>
        <v>348</v>
      </c>
      <c r="T26" s="71">
        <f t="shared" si="32"/>
        <v>114</v>
      </c>
      <c r="U26" s="71">
        <f t="shared" si="32"/>
        <v>0</v>
      </c>
      <c r="V26" s="71">
        <f t="shared" si="32"/>
        <v>0</v>
      </c>
      <c r="W26" s="71">
        <f t="shared" si="32"/>
        <v>0</v>
      </c>
      <c r="X26" s="18">
        <f t="shared" si="32"/>
        <v>0</v>
      </c>
      <c r="Y26" s="18">
        <f t="shared" si="32"/>
        <v>0</v>
      </c>
      <c r="Z26" s="18">
        <f t="shared" si="32"/>
        <v>0</v>
      </c>
      <c r="AA26" s="18">
        <f t="shared" si="32"/>
        <v>0</v>
      </c>
      <c r="AB26" s="18">
        <f t="shared" si="32"/>
        <v>0</v>
      </c>
      <c r="AC26" s="18">
        <f t="shared" si="32"/>
        <v>0</v>
      </c>
      <c r="AD26" s="18">
        <f t="shared" si="32"/>
        <v>0</v>
      </c>
      <c r="AE26" s="18">
        <f t="shared" si="32"/>
        <v>0</v>
      </c>
      <c r="AF26" s="18">
        <f t="shared" si="32"/>
        <v>0</v>
      </c>
      <c r="AG26" s="18">
        <f t="shared" ref="AG26:AH26" si="33">AG77+AG128</f>
        <v>0</v>
      </c>
      <c r="AH26" s="18">
        <f t="shared" si="33"/>
        <v>0</v>
      </c>
      <c r="AI26" s="18">
        <f t="shared" si="32"/>
        <v>0</v>
      </c>
      <c r="AJ26" s="23">
        <f t="shared" si="5"/>
        <v>13603</v>
      </c>
    </row>
    <row r="27" spans="1:39" ht="12.75" customHeight="1" x14ac:dyDescent="0.2">
      <c r="A27" s="158"/>
      <c r="B27" s="148"/>
      <c r="C27" s="11" t="s">
        <v>3</v>
      </c>
      <c r="D27" s="72">
        <f t="shared" ref="D27:AI27" si="34">D78+D129</f>
        <v>60000</v>
      </c>
      <c r="E27" s="72">
        <f t="shared" si="34"/>
        <v>68000</v>
      </c>
      <c r="F27" s="72">
        <f t="shared" si="34"/>
        <v>80000</v>
      </c>
      <c r="G27" s="72">
        <f t="shared" si="34"/>
        <v>73200</v>
      </c>
      <c r="H27" s="72">
        <f t="shared" si="34"/>
        <v>82980</v>
      </c>
      <c r="I27" s="72">
        <f t="shared" si="34"/>
        <v>110970</v>
      </c>
      <c r="J27" s="72">
        <f t="shared" si="34"/>
        <v>90000</v>
      </c>
      <c r="K27" s="72">
        <f t="shared" si="34"/>
        <v>84240</v>
      </c>
      <c r="L27" s="72">
        <f t="shared" si="34"/>
        <v>78750</v>
      </c>
      <c r="M27" s="72">
        <f t="shared" si="34"/>
        <v>63900</v>
      </c>
      <c r="N27" s="72">
        <f t="shared" si="34"/>
        <v>30780</v>
      </c>
      <c r="O27" s="72">
        <f t="shared" si="34"/>
        <v>58410</v>
      </c>
      <c r="P27" s="72">
        <f t="shared" si="34"/>
        <v>196200</v>
      </c>
      <c r="Q27" s="72">
        <f t="shared" si="34"/>
        <v>58770</v>
      </c>
      <c r="R27" s="72">
        <f t="shared" si="34"/>
        <v>10170</v>
      </c>
      <c r="S27" s="72">
        <f t="shared" si="34"/>
        <v>22620</v>
      </c>
      <c r="T27" s="72">
        <f t="shared" si="34"/>
        <v>7410</v>
      </c>
      <c r="U27" s="72">
        <f t="shared" si="34"/>
        <v>0</v>
      </c>
      <c r="V27" s="72">
        <f t="shared" si="34"/>
        <v>0</v>
      </c>
      <c r="W27" s="72">
        <f t="shared" si="34"/>
        <v>0</v>
      </c>
      <c r="X27" s="19">
        <f t="shared" si="34"/>
        <v>0</v>
      </c>
      <c r="Y27" s="19">
        <f t="shared" si="34"/>
        <v>0</v>
      </c>
      <c r="Z27" s="19">
        <f t="shared" si="34"/>
        <v>0</v>
      </c>
      <c r="AA27" s="19">
        <f t="shared" si="34"/>
        <v>0</v>
      </c>
      <c r="AB27" s="19">
        <f t="shared" si="34"/>
        <v>0</v>
      </c>
      <c r="AC27" s="19">
        <f t="shared" si="34"/>
        <v>0</v>
      </c>
      <c r="AD27" s="19">
        <f t="shared" si="34"/>
        <v>0</v>
      </c>
      <c r="AE27" s="19">
        <f t="shared" si="34"/>
        <v>0</v>
      </c>
      <c r="AF27" s="19">
        <f t="shared" si="34"/>
        <v>0</v>
      </c>
      <c r="AG27" s="19">
        <f t="shared" ref="AG27:AH27" si="35">AG78+AG129</f>
        <v>0</v>
      </c>
      <c r="AH27" s="19">
        <f t="shared" si="35"/>
        <v>0</v>
      </c>
      <c r="AI27" s="19">
        <f t="shared" si="34"/>
        <v>0</v>
      </c>
      <c r="AJ27" s="24">
        <f t="shared" si="5"/>
        <v>1176400</v>
      </c>
    </row>
    <row r="28" spans="1:39" ht="12.75" customHeight="1" x14ac:dyDescent="0.2">
      <c r="A28" s="158"/>
      <c r="B28" s="147" t="s">
        <v>69</v>
      </c>
      <c r="C28" s="10" t="s">
        <v>0</v>
      </c>
      <c r="D28" s="71">
        <f t="shared" ref="D28:AI28" si="36">D79+D130</f>
        <v>0</v>
      </c>
      <c r="E28" s="71">
        <f t="shared" si="36"/>
        <v>0</v>
      </c>
      <c r="F28" s="71">
        <f t="shared" si="36"/>
        <v>0</v>
      </c>
      <c r="G28" s="71">
        <f t="shared" si="36"/>
        <v>0</v>
      </c>
      <c r="H28" s="71">
        <f t="shared" si="36"/>
        <v>0</v>
      </c>
      <c r="I28" s="71">
        <f t="shared" si="36"/>
        <v>0</v>
      </c>
      <c r="J28" s="71">
        <f t="shared" si="36"/>
        <v>0</v>
      </c>
      <c r="K28" s="71">
        <f t="shared" si="36"/>
        <v>0</v>
      </c>
      <c r="L28" s="71">
        <f t="shared" si="36"/>
        <v>0</v>
      </c>
      <c r="M28" s="71">
        <f t="shared" si="36"/>
        <v>4</v>
      </c>
      <c r="N28" s="71">
        <f t="shared" si="36"/>
        <v>3</v>
      </c>
      <c r="O28" s="71">
        <f t="shared" si="36"/>
        <v>4</v>
      </c>
      <c r="P28" s="71">
        <f t="shared" si="36"/>
        <v>3</v>
      </c>
      <c r="Q28" s="71">
        <f t="shared" si="36"/>
        <v>63</v>
      </c>
      <c r="R28" s="71">
        <f t="shared" si="36"/>
        <v>89</v>
      </c>
      <c r="S28" s="71">
        <f t="shared" si="36"/>
        <v>117</v>
      </c>
      <c r="T28" s="71">
        <f t="shared" si="36"/>
        <v>101</v>
      </c>
      <c r="U28" s="71">
        <f t="shared" si="36"/>
        <v>110</v>
      </c>
      <c r="V28" s="71">
        <f t="shared" si="36"/>
        <v>75</v>
      </c>
      <c r="W28" s="71">
        <f t="shared" si="36"/>
        <v>60</v>
      </c>
      <c r="X28" s="18">
        <f t="shared" si="36"/>
        <v>7</v>
      </c>
      <c r="Y28" s="18">
        <f t="shared" si="36"/>
        <v>16</v>
      </c>
      <c r="Z28" s="18">
        <f t="shared" si="36"/>
        <v>11</v>
      </c>
      <c r="AA28" s="18">
        <f t="shared" si="36"/>
        <v>15</v>
      </c>
      <c r="AB28" s="18">
        <f t="shared" si="36"/>
        <v>16</v>
      </c>
      <c r="AC28" s="18">
        <f t="shared" si="36"/>
        <v>49</v>
      </c>
      <c r="AD28" s="18">
        <f t="shared" si="36"/>
        <v>7</v>
      </c>
      <c r="AE28" s="18">
        <f t="shared" si="36"/>
        <v>15</v>
      </c>
      <c r="AF28" s="18">
        <f t="shared" si="36"/>
        <v>43</v>
      </c>
      <c r="AG28" s="18">
        <f t="shared" ref="AG28:AH28" si="37">AG79+AG130</f>
        <v>63</v>
      </c>
      <c r="AH28" s="18">
        <f t="shared" si="37"/>
        <v>67</v>
      </c>
      <c r="AI28" s="18">
        <f t="shared" si="36"/>
        <v>113</v>
      </c>
      <c r="AJ28" s="23">
        <f t="shared" si="5"/>
        <v>1051</v>
      </c>
    </row>
    <row r="29" spans="1:39" ht="12.75" customHeight="1" x14ac:dyDescent="0.2">
      <c r="A29" s="158"/>
      <c r="B29" s="148"/>
      <c r="C29" s="11" t="s">
        <v>3</v>
      </c>
      <c r="D29" s="72">
        <f t="shared" ref="D29:AI29" si="38">D80+D131</f>
        <v>0</v>
      </c>
      <c r="E29" s="72">
        <f t="shared" si="38"/>
        <v>0</v>
      </c>
      <c r="F29" s="72">
        <f t="shared" si="38"/>
        <v>0</v>
      </c>
      <c r="G29" s="72">
        <f t="shared" si="38"/>
        <v>0</v>
      </c>
      <c r="H29" s="72">
        <f t="shared" si="38"/>
        <v>0</v>
      </c>
      <c r="I29" s="72">
        <f t="shared" si="38"/>
        <v>0</v>
      </c>
      <c r="J29" s="72">
        <f t="shared" si="38"/>
        <v>0</v>
      </c>
      <c r="K29" s="72">
        <f t="shared" si="38"/>
        <v>0</v>
      </c>
      <c r="L29" s="72">
        <f t="shared" si="38"/>
        <v>0</v>
      </c>
      <c r="M29" s="72">
        <f t="shared" si="38"/>
        <v>420</v>
      </c>
      <c r="N29" s="72">
        <f t="shared" si="38"/>
        <v>330</v>
      </c>
      <c r="O29" s="72">
        <f t="shared" si="38"/>
        <v>380</v>
      </c>
      <c r="P29" s="72">
        <f t="shared" si="38"/>
        <v>400</v>
      </c>
      <c r="Q29" s="72">
        <f t="shared" si="38"/>
        <v>8466</v>
      </c>
      <c r="R29" s="72">
        <f t="shared" si="38"/>
        <v>8630</v>
      </c>
      <c r="S29" s="72">
        <f t="shared" si="38"/>
        <v>12526</v>
      </c>
      <c r="T29" s="72">
        <f t="shared" si="38"/>
        <v>10560</v>
      </c>
      <c r="U29" s="72">
        <f t="shared" si="38"/>
        <v>10848</v>
      </c>
      <c r="V29" s="72">
        <f t="shared" si="38"/>
        <v>10029.9</v>
      </c>
      <c r="W29" s="72">
        <f t="shared" si="38"/>
        <v>8058.39</v>
      </c>
      <c r="X29" s="19">
        <f t="shared" si="38"/>
        <v>1108</v>
      </c>
      <c r="Y29" s="19">
        <f t="shared" si="38"/>
        <v>3196</v>
      </c>
      <c r="Z29" s="19">
        <f t="shared" si="38"/>
        <v>2164.3000000000002</v>
      </c>
      <c r="AA29" s="19">
        <f t="shared" si="38"/>
        <v>3749.6400000000003</v>
      </c>
      <c r="AB29" s="19">
        <f t="shared" si="38"/>
        <v>4375</v>
      </c>
      <c r="AC29" s="19">
        <f t="shared" si="38"/>
        <v>14502.63</v>
      </c>
      <c r="AD29" s="19">
        <f t="shared" si="38"/>
        <v>1843</v>
      </c>
      <c r="AE29" s="19">
        <f t="shared" si="38"/>
        <v>5251</v>
      </c>
      <c r="AF29" s="19">
        <f t="shared" si="38"/>
        <v>14931</v>
      </c>
      <c r="AG29" s="19">
        <f t="shared" ref="AG29:AH29" si="39">AG80+AG131</f>
        <v>21791</v>
      </c>
      <c r="AH29" s="19">
        <f t="shared" si="39"/>
        <v>23226</v>
      </c>
      <c r="AI29" s="19">
        <f t="shared" si="38"/>
        <v>39460</v>
      </c>
      <c r="AJ29" s="24">
        <f t="shared" si="5"/>
        <v>206245.86000000002</v>
      </c>
    </row>
    <row r="30" spans="1:39" ht="12.75" customHeight="1" x14ac:dyDescent="0.2">
      <c r="A30" s="158"/>
      <c r="B30" s="147" t="s">
        <v>28</v>
      </c>
      <c r="C30" s="10" t="s">
        <v>0</v>
      </c>
      <c r="D30" s="71">
        <f t="shared" ref="D30:AI30" si="40">D81+D132</f>
        <v>0</v>
      </c>
      <c r="E30" s="71">
        <f t="shared" si="40"/>
        <v>0</v>
      </c>
      <c r="F30" s="71">
        <f t="shared" si="40"/>
        <v>0</v>
      </c>
      <c r="G30" s="71">
        <f t="shared" si="40"/>
        <v>0</v>
      </c>
      <c r="H30" s="71">
        <f t="shared" si="40"/>
        <v>0</v>
      </c>
      <c r="I30" s="71">
        <f t="shared" si="40"/>
        <v>0</v>
      </c>
      <c r="J30" s="71">
        <f t="shared" si="40"/>
        <v>0</v>
      </c>
      <c r="K30" s="71">
        <f t="shared" si="40"/>
        <v>0</v>
      </c>
      <c r="L30" s="71">
        <f t="shared" si="40"/>
        <v>0</v>
      </c>
      <c r="M30" s="71">
        <f t="shared" si="40"/>
        <v>0</v>
      </c>
      <c r="N30" s="71">
        <f t="shared" si="40"/>
        <v>0</v>
      </c>
      <c r="O30" s="71">
        <f t="shared" si="40"/>
        <v>0</v>
      </c>
      <c r="P30" s="71">
        <f t="shared" si="40"/>
        <v>0</v>
      </c>
      <c r="Q30" s="71">
        <f t="shared" si="40"/>
        <v>0</v>
      </c>
      <c r="R30" s="71">
        <f t="shared" si="40"/>
        <v>2248</v>
      </c>
      <c r="S30" s="71">
        <f t="shared" si="40"/>
        <v>3576</v>
      </c>
      <c r="T30" s="71">
        <f t="shared" si="40"/>
        <v>3267</v>
      </c>
      <c r="U30" s="71">
        <f t="shared" si="40"/>
        <v>3519</v>
      </c>
      <c r="V30" s="71">
        <f t="shared" si="40"/>
        <v>1139</v>
      </c>
      <c r="W30" s="71">
        <f t="shared" si="40"/>
        <v>510</v>
      </c>
      <c r="X30" s="18">
        <f t="shared" si="40"/>
        <v>1936</v>
      </c>
      <c r="Y30" s="18">
        <f t="shared" si="40"/>
        <v>1977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  <c r="AF30" s="18">
        <f t="shared" si="40"/>
        <v>0</v>
      </c>
      <c r="AG30" s="18">
        <f t="shared" ref="AG30:AH30" si="41">AG81+AG132</f>
        <v>0</v>
      </c>
      <c r="AH30" s="18">
        <f t="shared" si="41"/>
        <v>0</v>
      </c>
      <c r="AI30" s="18">
        <f t="shared" si="40"/>
        <v>0</v>
      </c>
      <c r="AJ30" s="23">
        <f t="shared" si="5"/>
        <v>18172</v>
      </c>
    </row>
    <row r="31" spans="1:39" ht="12.75" customHeight="1" x14ac:dyDescent="0.2">
      <c r="A31" s="158"/>
      <c r="B31" s="148"/>
      <c r="C31" s="11" t="s">
        <v>3</v>
      </c>
      <c r="D31" s="72">
        <f t="shared" ref="D31:AI31" si="42">D82+D133</f>
        <v>0</v>
      </c>
      <c r="E31" s="72">
        <f t="shared" si="42"/>
        <v>0</v>
      </c>
      <c r="F31" s="72">
        <f t="shared" si="42"/>
        <v>0</v>
      </c>
      <c r="G31" s="72">
        <f t="shared" si="42"/>
        <v>0</v>
      </c>
      <c r="H31" s="72">
        <f t="shared" si="42"/>
        <v>0</v>
      </c>
      <c r="I31" s="72">
        <f t="shared" si="42"/>
        <v>0</v>
      </c>
      <c r="J31" s="72">
        <f t="shared" si="42"/>
        <v>0</v>
      </c>
      <c r="K31" s="72">
        <f t="shared" si="42"/>
        <v>0</v>
      </c>
      <c r="L31" s="72">
        <f t="shared" si="42"/>
        <v>0</v>
      </c>
      <c r="M31" s="72">
        <f t="shared" si="42"/>
        <v>0</v>
      </c>
      <c r="N31" s="72">
        <f t="shared" si="42"/>
        <v>0</v>
      </c>
      <c r="O31" s="72">
        <f t="shared" si="42"/>
        <v>0</v>
      </c>
      <c r="P31" s="72">
        <f t="shared" si="42"/>
        <v>0</v>
      </c>
      <c r="Q31" s="72">
        <f t="shared" si="42"/>
        <v>0</v>
      </c>
      <c r="R31" s="72">
        <f t="shared" si="42"/>
        <v>250770</v>
      </c>
      <c r="S31" s="72">
        <f t="shared" si="42"/>
        <v>392833</v>
      </c>
      <c r="T31" s="72">
        <f t="shared" si="42"/>
        <v>351367</v>
      </c>
      <c r="U31" s="72">
        <f t="shared" si="42"/>
        <v>472798</v>
      </c>
      <c r="V31" s="72">
        <f t="shared" si="42"/>
        <v>171480</v>
      </c>
      <c r="W31" s="72">
        <f t="shared" si="42"/>
        <v>89375</v>
      </c>
      <c r="X31" s="19">
        <f t="shared" si="42"/>
        <v>338850</v>
      </c>
      <c r="Y31" s="19">
        <f t="shared" si="42"/>
        <v>588050</v>
      </c>
      <c r="Z31" s="19">
        <f t="shared" si="42"/>
        <v>0</v>
      </c>
      <c r="AA31" s="19">
        <f t="shared" si="42"/>
        <v>0</v>
      </c>
      <c r="AB31" s="19">
        <f t="shared" si="42"/>
        <v>0</v>
      </c>
      <c r="AC31" s="19">
        <f t="shared" si="42"/>
        <v>0</v>
      </c>
      <c r="AD31" s="19">
        <f t="shared" si="42"/>
        <v>0</v>
      </c>
      <c r="AE31" s="19">
        <f t="shared" si="42"/>
        <v>0</v>
      </c>
      <c r="AF31" s="19">
        <f t="shared" si="42"/>
        <v>0</v>
      </c>
      <c r="AG31" s="19">
        <f t="shared" ref="AG31:AH31" si="43">AG82+AG133</f>
        <v>0</v>
      </c>
      <c r="AH31" s="19">
        <f t="shared" si="43"/>
        <v>0</v>
      </c>
      <c r="AI31" s="19">
        <f t="shared" si="42"/>
        <v>0</v>
      </c>
      <c r="AJ31" s="24">
        <f t="shared" si="5"/>
        <v>2655523</v>
      </c>
    </row>
    <row r="32" spans="1:39" ht="19.5" customHeight="1" x14ac:dyDescent="0.2">
      <c r="A32" s="158"/>
      <c r="B32" s="147" t="s">
        <v>29</v>
      </c>
      <c r="C32" s="10" t="s">
        <v>0</v>
      </c>
      <c r="D32" s="71">
        <f t="shared" ref="D32:AI32" si="44">D83+D134</f>
        <v>0</v>
      </c>
      <c r="E32" s="71">
        <f t="shared" si="44"/>
        <v>0</v>
      </c>
      <c r="F32" s="71">
        <f t="shared" si="44"/>
        <v>0</v>
      </c>
      <c r="G32" s="71">
        <f t="shared" si="44"/>
        <v>0</v>
      </c>
      <c r="H32" s="71">
        <f t="shared" si="44"/>
        <v>0</v>
      </c>
      <c r="I32" s="71">
        <f t="shared" si="44"/>
        <v>0</v>
      </c>
      <c r="J32" s="71">
        <f t="shared" si="44"/>
        <v>0</v>
      </c>
      <c r="K32" s="71">
        <f t="shared" si="44"/>
        <v>0</v>
      </c>
      <c r="L32" s="71">
        <f t="shared" si="44"/>
        <v>0</v>
      </c>
      <c r="M32" s="71">
        <f t="shared" si="44"/>
        <v>0</v>
      </c>
      <c r="N32" s="71">
        <f t="shared" si="44"/>
        <v>0</v>
      </c>
      <c r="O32" s="71">
        <f t="shared" si="44"/>
        <v>0</v>
      </c>
      <c r="P32" s="71">
        <f t="shared" si="44"/>
        <v>0</v>
      </c>
      <c r="Q32" s="71">
        <f t="shared" si="44"/>
        <v>0</v>
      </c>
      <c r="R32" s="71">
        <f t="shared" si="44"/>
        <v>0</v>
      </c>
      <c r="S32" s="71">
        <f t="shared" si="44"/>
        <v>0</v>
      </c>
      <c r="T32" s="71">
        <f t="shared" si="44"/>
        <v>0</v>
      </c>
      <c r="U32" s="71">
        <f t="shared" si="44"/>
        <v>0</v>
      </c>
      <c r="V32" s="71">
        <f t="shared" si="44"/>
        <v>0</v>
      </c>
      <c r="W32" s="71">
        <f t="shared" si="44"/>
        <v>3042</v>
      </c>
      <c r="X32" s="18">
        <f t="shared" si="44"/>
        <v>0</v>
      </c>
      <c r="Y32" s="18">
        <f t="shared" si="44"/>
        <v>0</v>
      </c>
      <c r="Z32" s="18">
        <f t="shared" si="44"/>
        <v>0</v>
      </c>
      <c r="AA32" s="18">
        <f t="shared" si="44"/>
        <v>0</v>
      </c>
      <c r="AB32" s="18">
        <f t="shared" si="44"/>
        <v>0</v>
      </c>
      <c r="AC32" s="18">
        <f t="shared" si="44"/>
        <v>0</v>
      </c>
      <c r="AD32" s="18">
        <f t="shared" si="44"/>
        <v>0</v>
      </c>
      <c r="AE32" s="18">
        <f t="shared" si="44"/>
        <v>0</v>
      </c>
      <c r="AF32" s="18">
        <f t="shared" si="44"/>
        <v>0</v>
      </c>
      <c r="AG32" s="18">
        <f t="shared" ref="AG32:AH32" si="45">AG83+AG134</f>
        <v>0</v>
      </c>
      <c r="AH32" s="18">
        <f t="shared" si="45"/>
        <v>0</v>
      </c>
      <c r="AI32" s="18">
        <f t="shared" si="44"/>
        <v>0</v>
      </c>
      <c r="AJ32" s="23">
        <f t="shared" si="5"/>
        <v>3042</v>
      </c>
    </row>
    <row r="33" spans="1:36" ht="19.5" customHeight="1" x14ac:dyDescent="0.2">
      <c r="A33" s="158"/>
      <c r="B33" s="148"/>
      <c r="C33" s="11" t="s">
        <v>3</v>
      </c>
      <c r="D33" s="72">
        <f t="shared" ref="D33:AI33" si="46">D84+D135</f>
        <v>0</v>
      </c>
      <c r="E33" s="72">
        <f t="shared" si="46"/>
        <v>0</v>
      </c>
      <c r="F33" s="72">
        <f t="shared" si="46"/>
        <v>0</v>
      </c>
      <c r="G33" s="72">
        <f t="shared" si="46"/>
        <v>0</v>
      </c>
      <c r="H33" s="72">
        <f t="shared" si="46"/>
        <v>0</v>
      </c>
      <c r="I33" s="72">
        <f t="shared" si="46"/>
        <v>0</v>
      </c>
      <c r="J33" s="72">
        <f t="shared" si="46"/>
        <v>0</v>
      </c>
      <c r="K33" s="72">
        <f t="shared" si="46"/>
        <v>0</v>
      </c>
      <c r="L33" s="72">
        <f t="shared" si="46"/>
        <v>0</v>
      </c>
      <c r="M33" s="72">
        <f t="shared" si="46"/>
        <v>0</v>
      </c>
      <c r="N33" s="72">
        <f t="shared" si="46"/>
        <v>0</v>
      </c>
      <c r="O33" s="72">
        <f t="shared" si="46"/>
        <v>0</v>
      </c>
      <c r="P33" s="72">
        <f t="shared" si="46"/>
        <v>0</v>
      </c>
      <c r="Q33" s="72">
        <f t="shared" si="46"/>
        <v>0</v>
      </c>
      <c r="R33" s="72">
        <f t="shared" si="46"/>
        <v>0</v>
      </c>
      <c r="S33" s="72">
        <f t="shared" si="46"/>
        <v>0</v>
      </c>
      <c r="T33" s="72">
        <f t="shared" si="46"/>
        <v>0</v>
      </c>
      <c r="U33" s="72">
        <f t="shared" si="46"/>
        <v>0</v>
      </c>
      <c r="V33" s="72">
        <f t="shared" si="46"/>
        <v>0</v>
      </c>
      <c r="W33" s="72">
        <f t="shared" si="46"/>
        <v>1160680</v>
      </c>
      <c r="X33" s="19">
        <f t="shared" si="46"/>
        <v>0</v>
      </c>
      <c r="Y33" s="19">
        <f t="shared" si="46"/>
        <v>0</v>
      </c>
      <c r="Z33" s="19">
        <f t="shared" si="46"/>
        <v>0</v>
      </c>
      <c r="AA33" s="19">
        <f t="shared" si="46"/>
        <v>0</v>
      </c>
      <c r="AB33" s="19">
        <f t="shared" si="46"/>
        <v>0</v>
      </c>
      <c r="AC33" s="19">
        <f t="shared" si="46"/>
        <v>0</v>
      </c>
      <c r="AD33" s="19">
        <f t="shared" si="46"/>
        <v>0</v>
      </c>
      <c r="AE33" s="19">
        <f t="shared" si="46"/>
        <v>0</v>
      </c>
      <c r="AF33" s="19">
        <f t="shared" si="46"/>
        <v>0</v>
      </c>
      <c r="AG33" s="19">
        <f t="shared" ref="AG33:AH33" si="47">AG84+AG135</f>
        <v>0</v>
      </c>
      <c r="AH33" s="19">
        <f t="shared" si="47"/>
        <v>0</v>
      </c>
      <c r="AI33" s="19">
        <f t="shared" si="46"/>
        <v>0</v>
      </c>
      <c r="AJ33" s="24">
        <f t="shared" si="5"/>
        <v>1160680</v>
      </c>
    </row>
    <row r="34" spans="1:36" ht="12.75" customHeight="1" x14ac:dyDescent="0.2">
      <c r="A34" s="158"/>
      <c r="B34" s="147" t="s">
        <v>70</v>
      </c>
      <c r="C34" s="10" t="s">
        <v>0</v>
      </c>
      <c r="D34" s="71">
        <f t="shared" ref="D34:AI34" si="48">D85+D136</f>
        <v>0</v>
      </c>
      <c r="E34" s="71">
        <f t="shared" si="48"/>
        <v>0</v>
      </c>
      <c r="F34" s="71">
        <f t="shared" si="48"/>
        <v>0</v>
      </c>
      <c r="G34" s="71">
        <f t="shared" si="48"/>
        <v>0</v>
      </c>
      <c r="H34" s="71">
        <f t="shared" si="48"/>
        <v>0</v>
      </c>
      <c r="I34" s="71">
        <f t="shared" si="48"/>
        <v>0</v>
      </c>
      <c r="J34" s="71">
        <f t="shared" si="48"/>
        <v>0</v>
      </c>
      <c r="K34" s="71">
        <f t="shared" si="48"/>
        <v>0</v>
      </c>
      <c r="L34" s="71">
        <f t="shared" si="48"/>
        <v>0</v>
      </c>
      <c r="M34" s="71">
        <f t="shared" si="48"/>
        <v>0</v>
      </c>
      <c r="N34" s="71">
        <f t="shared" si="48"/>
        <v>0</v>
      </c>
      <c r="O34" s="71">
        <f t="shared" si="48"/>
        <v>0</v>
      </c>
      <c r="P34" s="71">
        <f t="shared" si="48"/>
        <v>0</v>
      </c>
      <c r="Q34" s="71">
        <f t="shared" si="48"/>
        <v>0</v>
      </c>
      <c r="R34" s="71">
        <f t="shared" si="48"/>
        <v>0</v>
      </c>
      <c r="S34" s="71">
        <f t="shared" si="48"/>
        <v>0</v>
      </c>
      <c r="T34" s="71">
        <f t="shared" si="48"/>
        <v>0</v>
      </c>
      <c r="U34" s="71">
        <f t="shared" si="48"/>
        <v>0</v>
      </c>
      <c r="V34" s="71">
        <f t="shared" si="48"/>
        <v>0</v>
      </c>
      <c r="W34" s="71">
        <f t="shared" si="48"/>
        <v>0</v>
      </c>
      <c r="X34" s="18">
        <f t="shared" si="48"/>
        <v>0</v>
      </c>
      <c r="Y34" s="18">
        <f t="shared" si="48"/>
        <v>1423</v>
      </c>
      <c r="Z34" s="18">
        <f t="shared" si="48"/>
        <v>2279</v>
      </c>
      <c r="AA34" s="18">
        <f t="shared" si="48"/>
        <v>3258</v>
      </c>
      <c r="AB34" s="18">
        <f t="shared" si="48"/>
        <v>2332</v>
      </c>
      <c r="AC34" s="18">
        <f t="shared" si="48"/>
        <v>2446</v>
      </c>
      <c r="AD34" s="18">
        <f t="shared" si="48"/>
        <v>1554</v>
      </c>
      <c r="AE34" s="18">
        <f t="shared" si="48"/>
        <v>1093</v>
      </c>
      <c r="AF34" s="18">
        <f t="shared" si="48"/>
        <v>950</v>
      </c>
      <c r="AG34" s="18">
        <f t="shared" ref="AG34:AH34" si="49">AG85+AG136</f>
        <v>872</v>
      </c>
      <c r="AH34" s="18">
        <f t="shared" si="49"/>
        <v>988</v>
      </c>
      <c r="AI34" s="18">
        <f t="shared" si="48"/>
        <v>100</v>
      </c>
      <c r="AJ34" s="23">
        <f t="shared" si="5"/>
        <v>17295</v>
      </c>
    </row>
    <row r="35" spans="1:36" ht="12.75" customHeight="1" x14ac:dyDescent="0.2">
      <c r="A35" s="158"/>
      <c r="B35" s="148"/>
      <c r="C35" s="11" t="s">
        <v>3</v>
      </c>
      <c r="D35" s="72">
        <f t="shared" ref="D35:AI35" si="50">D86+D137</f>
        <v>0</v>
      </c>
      <c r="E35" s="72">
        <f t="shared" si="50"/>
        <v>0</v>
      </c>
      <c r="F35" s="72">
        <f t="shared" si="50"/>
        <v>0</v>
      </c>
      <c r="G35" s="72">
        <f t="shared" si="50"/>
        <v>0</v>
      </c>
      <c r="H35" s="72">
        <f t="shared" si="50"/>
        <v>0</v>
      </c>
      <c r="I35" s="72">
        <f t="shared" si="50"/>
        <v>0</v>
      </c>
      <c r="J35" s="72">
        <f t="shared" si="50"/>
        <v>0</v>
      </c>
      <c r="K35" s="72">
        <f t="shared" si="50"/>
        <v>0</v>
      </c>
      <c r="L35" s="72">
        <f t="shared" si="50"/>
        <v>0</v>
      </c>
      <c r="M35" s="72">
        <f t="shared" si="50"/>
        <v>0</v>
      </c>
      <c r="N35" s="72">
        <f t="shared" si="50"/>
        <v>0</v>
      </c>
      <c r="O35" s="72">
        <f t="shared" si="50"/>
        <v>0</v>
      </c>
      <c r="P35" s="72">
        <f t="shared" si="50"/>
        <v>0</v>
      </c>
      <c r="Q35" s="72">
        <f t="shared" si="50"/>
        <v>0</v>
      </c>
      <c r="R35" s="72">
        <f t="shared" si="50"/>
        <v>0</v>
      </c>
      <c r="S35" s="72">
        <f t="shared" si="50"/>
        <v>0</v>
      </c>
      <c r="T35" s="72">
        <f t="shared" si="50"/>
        <v>0</v>
      </c>
      <c r="U35" s="72">
        <f t="shared" si="50"/>
        <v>0</v>
      </c>
      <c r="V35" s="72">
        <f t="shared" si="50"/>
        <v>0</v>
      </c>
      <c r="W35" s="72">
        <f t="shared" si="50"/>
        <v>0</v>
      </c>
      <c r="X35" s="19">
        <f t="shared" si="50"/>
        <v>0</v>
      </c>
      <c r="Y35" s="19">
        <f t="shared" si="50"/>
        <v>376990</v>
      </c>
      <c r="Z35" s="19">
        <f t="shared" si="50"/>
        <v>646929.98999999987</v>
      </c>
      <c r="AA35" s="19">
        <f t="shared" si="50"/>
        <v>1091750</v>
      </c>
      <c r="AB35" s="19">
        <f t="shared" si="50"/>
        <v>777100</v>
      </c>
      <c r="AC35" s="19">
        <f t="shared" si="50"/>
        <v>891580</v>
      </c>
      <c r="AD35" s="19">
        <f t="shared" si="50"/>
        <v>601730</v>
      </c>
      <c r="AE35" s="19">
        <f t="shared" si="50"/>
        <v>441320</v>
      </c>
      <c r="AF35" s="19">
        <f t="shared" si="50"/>
        <v>378118</v>
      </c>
      <c r="AG35" s="19">
        <f t="shared" ref="AG35:AH35" si="51">AG86+AG137</f>
        <v>369950</v>
      </c>
      <c r="AH35" s="19">
        <f t="shared" si="51"/>
        <v>399860</v>
      </c>
      <c r="AI35" s="19">
        <f t="shared" si="50"/>
        <v>37500</v>
      </c>
      <c r="AJ35" s="24">
        <f t="shared" si="5"/>
        <v>6012827.9900000002</v>
      </c>
    </row>
    <row r="36" spans="1:36" ht="12.75" customHeight="1" x14ac:dyDescent="0.2">
      <c r="A36" s="158"/>
      <c r="B36" s="147" t="s">
        <v>71</v>
      </c>
      <c r="C36" s="10" t="s">
        <v>0</v>
      </c>
      <c r="D36" s="71">
        <f t="shared" ref="D36:AI36" si="52">D87+D138</f>
        <v>0</v>
      </c>
      <c r="E36" s="71">
        <f t="shared" si="52"/>
        <v>0</v>
      </c>
      <c r="F36" s="71">
        <f t="shared" si="52"/>
        <v>0</v>
      </c>
      <c r="G36" s="71">
        <f t="shared" si="52"/>
        <v>0</v>
      </c>
      <c r="H36" s="71">
        <f t="shared" si="52"/>
        <v>0</v>
      </c>
      <c r="I36" s="71">
        <f t="shared" si="52"/>
        <v>0</v>
      </c>
      <c r="J36" s="71">
        <f t="shared" si="52"/>
        <v>0</v>
      </c>
      <c r="K36" s="71">
        <f t="shared" si="52"/>
        <v>0</v>
      </c>
      <c r="L36" s="71">
        <f t="shared" si="52"/>
        <v>0</v>
      </c>
      <c r="M36" s="71">
        <f t="shared" si="52"/>
        <v>0</v>
      </c>
      <c r="N36" s="71">
        <f t="shared" si="52"/>
        <v>0</v>
      </c>
      <c r="O36" s="71">
        <f t="shared" si="52"/>
        <v>0</v>
      </c>
      <c r="P36" s="71">
        <f t="shared" si="52"/>
        <v>0</v>
      </c>
      <c r="Q36" s="71">
        <f t="shared" si="52"/>
        <v>0</v>
      </c>
      <c r="R36" s="71">
        <f t="shared" si="52"/>
        <v>0</v>
      </c>
      <c r="S36" s="71">
        <f t="shared" si="52"/>
        <v>0</v>
      </c>
      <c r="T36" s="71">
        <f t="shared" si="52"/>
        <v>0</v>
      </c>
      <c r="U36" s="71">
        <f t="shared" si="52"/>
        <v>0</v>
      </c>
      <c r="V36" s="71">
        <f t="shared" si="52"/>
        <v>0</v>
      </c>
      <c r="W36" s="71">
        <f t="shared" si="52"/>
        <v>0</v>
      </c>
      <c r="X36" s="18">
        <f t="shared" si="52"/>
        <v>0</v>
      </c>
      <c r="Y36" s="18">
        <f t="shared" si="52"/>
        <v>0</v>
      </c>
      <c r="Z36" s="18">
        <f t="shared" si="52"/>
        <v>0</v>
      </c>
      <c r="AA36" s="18">
        <f t="shared" si="52"/>
        <v>0</v>
      </c>
      <c r="AB36" s="18">
        <f t="shared" si="52"/>
        <v>0</v>
      </c>
      <c r="AC36" s="18">
        <f t="shared" si="52"/>
        <v>5361</v>
      </c>
      <c r="AD36" s="18">
        <f t="shared" si="52"/>
        <v>0</v>
      </c>
      <c r="AE36" s="18">
        <f t="shared" si="52"/>
        <v>0</v>
      </c>
      <c r="AF36" s="18">
        <f t="shared" si="52"/>
        <v>0</v>
      </c>
      <c r="AG36" s="18">
        <f t="shared" ref="AG36:AH36" si="53">AG87+AG138</f>
        <v>0</v>
      </c>
      <c r="AH36" s="18">
        <f t="shared" si="53"/>
        <v>0</v>
      </c>
      <c r="AI36" s="18">
        <f t="shared" si="52"/>
        <v>0</v>
      </c>
      <c r="AJ36" s="23">
        <f t="shared" si="5"/>
        <v>5361</v>
      </c>
    </row>
    <row r="37" spans="1:36" ht="24.75" customHeight="1" x14ac:dyDescent="0.2">
      <c r="A37" s="158"/>
      <c r="B37" s="148"/>
      <c r="C37" s="11" t="s">
        <v>3</v>
      </c>
      <c r="D37" s="72">
        <f t="shared" ref="D37:AI37" si="54">D88+D139</f>
        <v>0</v>
      </c>
      <c r="E37" s="72">
        <f t="shared" si="54"/>
        <v>0</v>
      </c>
      <c r="F37" s="72">
        <f t="shared" si="54"/>
        <v>0</v>
      </c>
      <c r="G37" s="72">
        <f t="shared" si="54"/>
        <v>0</v>
      </c>
      <c r="H37" s="72">
        <f t="shared" si="54"/>
        <v>0</v>
      </c>
      <c r="I37" s="72">
        <f t="shared" si="54"/>
        <v>0</v>
      </c>
      <c r="J37" s="72">
        <f t="shared" si="54"/>
        <v>0</v>
      </c>
      <c r="K37" s="72">
        <f t="shared" si="54"/>
        <v>0</v>
      </c>
      <c r="L37" s="72">
        <f t="shared" si="54"/>
        <v>0</v>
      </c>
      <c r="M37" s="72">
        <f t="shared" si="54"/>
        <v>0</v>
      </c>
      <c r="N37" s="72">
        <f t="shared" si="54"/>
        <v>0</v>
      </c>
      <c r="O37" s="72">
        <f t="shared" si="54"/>
        <v>0</v>
      </c>
      <c r="P37" s="72">
        <f t="shared" si="54"/>
        <v>0</v>
      </c>
      <c r="Q37" s="72">
        <f t="shared" si="54"/>
        <v>0</v>
      </c>
      <c r="R37" s="72">
        <f t="shared" si="54"/>
        <v>0</v>
      </c>
      <c r="S37" s="72">
        <f t="shared" si="54"/>
        <v>0</v>
      </c>
      <c r="T37" s="72">
        <f t="shared" si="54"/>
        <v>0</v>
      </c>
      <c r="U37" s="72">
        <f t="shared" si="54"/>
        <v>0</v>
      </c>
      <c r="V37" s="72">
        <f t="shared" si="54"/>
        <v>0</v>
      </c>
      <c r="W37" s="72">
        <f t="shared" si="54"/>
        <v>0</v>
      </c>
      <c r="X37" s="19">
        <f t="shared" si="54"/>
        <v>0</v>
      </c>
      <c r="Y37" s="19">
        <f t="shared" si="54"/>
        <v>0</v>
      </c>
      <c r="Z37" s="19">
        <f t="shared" si="54"/>
        <v>0</v>
      </c>
      <c r="AA37" s="19">
        <f t="shared" si="54"/>
        <v>0</v>
      </c>
      <c r="AB37" s="19">
        <f t="shared" si="54"/>
        <v>0</v>
      </c>
      <c r="AC37" s="19">
        <f t="shared" si="54"/>
        <v>2230176</v>
      </c>
      <c r="AD37" s="19">
        <f t="shared" si="54"/>
        <v>0</v>
      </c>
      <c r="AE37" s="19">
        <f t="shared" si="54"/>
        <v>0</v>
      </c>
      <c r="AF37" s="19">
        <f t="shared" si="54"/>
        <v>0</v>
      </c>
      <c r="AG37" s="19">
        <f t="shared" ref="AG37:AH37" si="55">AG88+AG139</f>
        <v>0</v>
      </c>
      <c r="AH37" s="19">
        <f t="shared" si="55"/>
        <v>0</v>
      </c>
      <c r="AI37" s="19">
        <f t="shared" si="54"/>
        <v>0</v>
      </c>
      <c r="AJ37" s="24">
        <f t="shared" si="5"/>
        <v>2230176</v>
      </c>
    </row>
    <row r="38" spans="1:36" ht="12.75" customHeight="1" x14ac:dyDescent="0.2">
      <c r="A38" s="158"/>
      <c r="B38" s="147" t="s">
        <v>49</v>
      </c>
      <c r="C38" s="10" t="s">
        <v>0</v>
      </c>
      <c r="D38" s="71">
        <f t="shared" ref="D38:AI38" si="56">D89+D140</f>
        <v>0</v>
      </c>
      <c r="E38" s="71">
        <f t="shared" si="56"/>
        <v>0</v>
      </c>
      <c r="F38" s="71">
        <f t="shared" si="56"/>
        <v>0</v>
      </c>
      <c r="G38" s="71">
        <f t="shared" si="56"/>
        <v>0</v>
      </c>
      <c r="H38" s="71">
        <f t="shared" si="56"/>
        <v>0</v>
      </c>
      <c r="I38" s="71">
        <f t="shared" si="56"/>
        <v>0</v>
      </c>
      <c r="J38" s="71">
        <f t="shared" si="56"/>
        <v>0</v>
      </c>
      <c r="K38" s="71">
        <f t="shared" si="56"/>
        <v>0</v>
      </c>
      <c r="L38" s="71">
        <f t="shared" si="56"/>
        <v>0</v>
      </c>
      <c r="M38" s="71">
        <f t="shared" si="56"/>
        <v>0</v>
      </c>
      <c r="N38" s="71">
        <f t="shared" si="56"/>
        <v>0</v>
      </c>
      <c r="O38" s="71">
        <f t="shared" si="56"/>
        <v>0</v>
      </c>
      <c r="P38" s="71">
        <f t="shared" si="56"/>
        <v>0</v>
      </c>
      <c r="Q38" s="71">
        <f t="shared" si="56"/>
        <v>0</v>
      </c>
      <c r="R38" s="71">
        <f t="shared" si="56"/>
        <v>0</v>
      </c>
      <c r="S38" s="71">
        <f t="shared" si="56"/>
        <v>0</v>
      </c>
      <c r="T38" s="71">
        <f t="shared" si="56"/>
        <v>0</v>
      </c>
      <c r="U38" s="71">
        <f t="shared" si="56"/>
        <v>0</v>
      </c>
      <c r="V38" s="71">
        <f t="shared" si="56"/>
        <v>0</v>
      </c>
      <c r="W38" s="71">
        <f t="shared" si="56"/>
        <v>0</v>
      </c>
      <c r="X38" s="18">
        <f t="shared" si="56"/>
        <v>0</v>
      </c>
      <c r="Y38" s="18">
        <f t="shared" si="56"/>
        <v>0</v>
      </c>
      <c r="Z38" s="18">
        <f t="shared" si="56"/>
        <v>0</v>
      </c>
      <c r="AA38" s="18">
        <f t="shared" si="56"/>
        <v>0</v>
      </c>
      <c r="AB38" s="18">
        <f t="shared" si="56"/>
        <v>0</v>
      </c>
      <c r="AC38" s="18">
        <f t="shared" si="56"/>
        <v>0</v>
      </c>
      <c r="AD38" s="18">
        <f t="shared" si="56"/>
        <v>4556</v>
      </c>
      <c r="AE38" s="18">
        <f t="shared" si="56"/>
        <v>2759</v>
      </c>
      <c r="AF38" s="18">
        <f t="shared" si="56"/>
        <v>2143</v>
      </c>
      <c r="AG38" s="18">
        <f t="shared" ref="AG38:AH38" si="57">AG89+AG140</f>
        <v>4141</v>
      </c>
      <c r="AH38" s="18">
        <f t="shared" si="57"/>
        <v>5040</v>
      </c>
      <c r="AI38" s="18">
        <f t="shared" si="56"/>
        <v>0</v>
      </c>
      <c r="AJ38" s="23">
        <f t="shared" si="5"/>
        <v>18639</v>
      </c>
    </row>
    <row r="39" spans="1:36" ht="12.75" customHeight="1" x14ac:dyDescent="0.2">
      <c r="A39" s="159"/>
      <c r="B39" s="148"/>
      <c r="C39" s="11" t="s">
        <v>3</v>
      </c>
      <c r="D39" s="72">
        <f t="shared" ref="D39:AI39" si="58">D90+D141</f>
        <v>0</v>
      </c>
      <c r="E39" s="72">
        <f t="shared" si="58"/>
        <v>0</v>
      </c>
      <c r="F39" s="72">
        <f t="shared" si="58"/>
        <v>0</v>
      </c>
      <c r="G39" s="72">
        <f t="shared" si="58"/>
        <v>0</v>
      </c>
      <c r="H39" s="72">
        <f t="shared" si="58"/>
        <v>0</v>
      </c>
      <c r="I39" s="72">
        <f t="shared" si="58"/>
        <v>0</v>
      </c>
      <c r="J39" s="72">
        <f t="shared" si="58"/>
        <v>0</v>
      </c>
      <c r="K39" s="72">
        <f t="shared" si="58"/>
        <v>0</v>
      </c>
      <c r="L39" s="72">
        <f t="shared" si="58"/>
        <v>0</v>
      </c>
      <c r="M39" s="72">
        <f t="shared" si="58"/>
        <v>0</v>
      </c>
      <c r="N39" s="72">
        <f t="shared" si="58"/>
        <v>0</v>
      </c>
      <c r="O39" s="72">
        <f t="shared" si="58"/>
        <v>0</v>
      </c>
      <c r="P39" s="72">
        <f t="shared" si="58"/>
        <v>0</v>
      </c>
      <c r="Q39" s="72">
        <f t="shared" si="58"/>
        <v>0</v>
      </c>
      <c r="R39" s="72">
        <f t="shared" si="58"/>
        <v>0</v>
      </c>
      <c r="S39" s="72">
        <f t="shared" si="58"/>
        <v>0</v>
      </c>
      <c r="T39" s="72">
        <f t="shared" si="58"/>
        <v>0</v>
      </c>
      <c r="U39" s="72">
        <f t="shared" si="58"/>
        <v>0</v>
      </c>
      <c r="V39" s="72">
        <f t="shared" si="58"/>
        <v>0</v>
      </c>
      <c r="W39" s="72">
        <f t="shared" si="58"/>
        <v>0</v>
      </c>
      <c r="X39" s="19">
        <f t="shared" si="58"/>
        <v>0</v>
      </c>
      <c r="Y39" s="19">
        <f t="shared" si="58"/>
        <v>0</v>
      </c>
      <c r="Z39" s="19">
        <f t="shared" si="58"/>
        <v>0</v>
      </c>
      <c r="AA39" s="19">
        <f t="shared" si="58"/>
        <v>0</v>
      </c>
      <c r="AB39" s="19">
        <f t="shared" si="58"/>
        <v>0</v>
      </c>
      <c r="AC39" s="19">
        <f t="shared" si="58"/>
        <v>0</v>
      </c>
      <c r="AD39" s="19">
        <f t="shared" si="58"/>
        <v>2118540</v>
      </c>
      <c r="AE39" s="19">
        <f t="shared" si="58"/>
        <v>1285694</v>
      </c>
      <c r="AF39" s="19">
        <f t="shared" si="58"/>
        <v>998638</v>
      </c>
      <c r="AG39" s="19">
        <f t="shared" ref="AG39:AH39" si="59">AG90+AG141</f>
        <v>1929706</v>
      </c>
      <c r="AH39" s="19">
        <f t="shared" si="59"/>
        <v>2348640</v>
      </c>
      <c r="AI39" s="19">
        <f t="shared" si="58"/>
        <v>0</v>
      </c>
      <c r="AJ39" s="24">
        <f t="shared" si="5"/>
        <v>8681218</v>
      </c>
    </row>
    <row r="40" spans="1:36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I40" si="60">D91+D142</f>
        <v>0</v>
      </c>
      <c r="E40" s="71">
        <f t="shared" si="60"/>
        <v>0</v>
      </c>
      <c r="F40" s="71">
        <f t="shared" si="60"/>
        <v>0</v>
      </c>
      <c r="G40" s="71">
        <f t="shared" si="60"/>
        <v>0</v>
      </c>
      <c r="H40" s="71">
        <f t="shared" si="60"/>
        <v>0</v>
      </c>
      <c r="I40" s="71">
        <f t="shared" si="60"/>
        <v>0</v>
      </c>
      <c r="J40" s="71">
        <f t="shared" si="60"/>
        <v>0</v>
      </c>
      <c r="K40" s="71">
        <f t="shared" si="60"/>
        <v>0</v>
      </c>
      <c r="L40" s="71">
        <f t="shared" si="60"/>
        <v>0</v>
      </c>
      <c r="M40" s="71">
        <f t="shared" si="60"/>
        <v>0</v>
      </c>
      <c r="N40" s="71">
        <f t="shared" si="60"/>
        <v>0</v>
      </c>
      <c r="O40" s="71">
        <f t="shared" si="60"/>
        <v>0</v>
      </c>
      <c r="P40" s="71">
        <f t="shared" si="60"/>
        <v>0</v>
      </c>
      <c r="Q40" s="71">
        <f t="shared" si="60"/>
        <v>0</v>
      </c>
      <c r="R40" s="71">
        <f t="shared" si="60"/>
        <v>0</v>
      </c>
      <c r="S40" s="71">
        <f t="shared" si="60"/>
        <v>342</v>
      </c>
      <c r="T40" s="71">
        <f t="shared" si="60"/>
        <v>0</v>
      </c>
      <c r="U40" s="71">
        <f t="shared" si="60"/>
        <v>3002</v>
      </c>
      <c r="V40" s="71">
        <f t="shared" si="60"/>
        <v>2334</v>
      </c>
      <c r="W40" s="71">
        <f t="shared" si="60"/>
        <v>1775</v>
      </c>
      <c r="X40" s="18">
        <f t="shared" si="60"/>
        <v>4124</v>
      </c>
      <c r="Y40" s="18">
        <f t="shared" si="60"/>
        <v>5819</v>
      </c>
      <c r="Z40" s="18">
        <f t="shared" si="60"/>
        <v>2505</v>
      </c>
      <c r="AA40" s="18">
        <f t="shared" si="60"/>
        <v>3686</v>
      </c>
      <c r="AB40" s="18">
        <f t="shared" si="60"/>
        <v>3534</v>
      </c>
      <c r="AC40" s="18">
        <f t="shared" si="60"/>
        <v>3849</v>
      </c>
      <c r="AD40" s="18">
        <f t="shared" si="60"/>
        <v>5032</v>
      </c>
      <c r="AE40" s="18">
        <f t="shared" si="60"/>
        <v>4641</v>
      </c>
      <c r="AF40" s="18">
        <f t="shared" si="60"/>
        <v>5895</v>
      </c>
      <c r="AG40" s="18">
        <f t="shared" ref="AG40:AH40" si="61">AG91+AG142</f>
        <v>5441</v>
      </c>
      <c r="AH40" s="18">
        <f t="shared" si="61"/>
        <v>5391</v>
      </c>
      <c r="AI40" s="18">
        <f t="shared" si="60"/>
        <v>57</v>
      </c>
      <c r="AJ40" s="23">
        <f t="shared" si="5"/>
        <v>57427</v>
      </c>
    </row>
    <row r="41" spans="1:36" ht="24" customHeight="1" x14ac:dyDescent="0.2">
      <c r="A41" s="158"/>
      <c r="B41" s="148"/>
      <c r="C41" s="11" t="s">
        <v>3</v>
      </c>
      <c r="D41" s="72">
        <f t="shared" ref="D41:AI41" si="62">D92+D143</f>
        <v>0</v>
      </c>
      <c r="E41" s="72">
        <f t="shared" si="62"/>
        <v>0</v>
      </c>
      <c r="F41" s="72">
        <f t="shared" si="62"/>
        <v>0</v>
      </c>
      <c r="G41" s="72">
        <f t="shared" si="62"/>
        <v>0</v>
      </c>
      <c r="H41" s="72">
        <f t="shared" si="62"/>
        <v>0</v>
      </c>
      <c r="I41" s="72">
        <f t="shared" si="62"/>
        <v>0</v>
      </c>
      <c r="J41" s="72">
        <f t="shared" si="62"/>
        <v>0</v>
      </c>
      <c r="K41" s="72">
        <f t="shared" si="62"/>
        <v>0</v>
      </c>
      <c r="L41" s="72">
        <f t="shared" si="62"/>
        <v>0</v>
      </c>
      <c r="M41" s="72">
        <f t="shared" si="62"/>
        <v>0</v>
      </c>
      <c r="N41" s="72">
        <f t="shared" si="62"/>
        <v>0</v>
      </c>
      <c r="O41" s="72">
        <f t="shared" si="62"/>
        <v>0</v>
      </c>
      <c r="P41" s="72">
        <f t="shared" si="62"/>
        <v>0</v>
      </c>
      <c r="Q41" s="72">
        <f t="shared" si="62"/>
        <v>0</v>
      </c>
      <c r="R41" s="72">
        <f t="shared" si="62"/>
        <v>0</v>
      </c>
      <c r="S41" s="72">
        <f t="shared" si="62"/>
        <v>9855</v>
      </c>
      <c r="T41" s="72">
        <f t="shared" si="62"/>
        <v>0</v>
      </c>
      <c r="U41" s="72">
        <f t="shared" si="62"/>
        <v>253930</v>
      </c>
      <c r="V41" s="72">
        <f t="shared" si="62"/>
        <v>178690</v>
      </c>
      <c r="W41" s="72">
        <f t="shared" si="62"/>
        <v>137440.5</v>
      </c>
      <c r="X41" s="19">
        <f t="shared" si="62"/>
        <v>233864</v>
      </c>
      <c r="Y41" s="19">
        <f t="shared" si="62"/>
        <v>416012</v>
      </c>
      <c r="Z41" s="19">
        <f t="shared" si="62"/>
        <v>198044.91999999998</v>
      </c>
      <c r="AA41" s="19">
        <f t="shared" si="62"/>
        <v>295921.41000000003</v>
      </c>
      <c r="AB41" s="19">
        <f t="shared" si="62"/>
        <v>262967.58</v>
      </c>
      <c r="AC41" s="19">
        <f t="shared" si="62"/>
        <v>312540.56</v>
      </c>
      <c r="AD41" s="19">
        <f t="shared" si="62"/>
        <v>390230.788</v>
      </c>
      <c r="AE41" s="19">
        <f t="shared" si="62"/>
        <v>465584.64400000003</v>
      </c>
      <c r="AF41" s="19">
        <f t="shared" si="62"/>
        <v>534206.1399999999</v>
      </c>
      <c r="AG41" s="19">
        <f t="shared" ref="AG41:AH41" si="63">AG92+AG143</f>
        <v>618163.19999999995</v>
      </c>
      <c r="AH41" s="19">
        <f t="shared" si="63"/>
        <v>522097.24</v>
      </c>
      <c r="AI41" s="19">
        <f t="shared" si="62"/>
        <v>2932.5</v>
      </c>
      <c r="AJ41" s="24">
        <f t="shared" si="5"/>
        <v>4832480.4820000008</v>
      </c>
    </row>
    <row r="42" spans="1:36" ht="12.75" customHeight="1" x14ac:dyDescent="0.2">
      <c r="A42" s="158"/>
      <c r="B42" s="147" t="s">
        <v>6</v>
      </c>
      <c r="C42" s="10" t="s">
        <v>0</v>
      </c>
      <c r="D42" s="71">
        <f t="shared" ref="D42:AI42" si="64">D93+D144</f>
        <v>0</v>
      </c>
      <c r="E42" s="71">
        <f t="shared" si="64"/>
        <v>0</v>
      </c>
      <c r="F42" s="71">
        <f t="shared" si="64"/>
        <v>0</v>
      </c>
      <c r="G42" s="71">
        <f t="shared" si="64"/>
        <v>0</v>
      </c>
      <c r="H42" s="71">
        <f t="shared" si="64"/>
        <v>0</v>
      </c>
      <c r="I42" s="71">
        <f t="shared" si="64"/>
        <v>0</v>
      </c>
      <c r="J42" s="71">
        <f t="shared" si="64"/>
        <v>0</v>
      </c>
      <c r="K42" s="71">
        <f t="shared" si="64"/>
        <v>0</v>
      </c>
      <c r="L42" s="71">
        <f t="shared" si="64"/>
        <v>0</v>
      </c>
      <c r="M42" s="71">
        <f t="shared" si="64"/>
        <v>0</v>
      </c>
      <c r="N42" s="71">
        <f t="shared" si="64"/>
        <v>0</v>
      </c>
      <c r="O42" s="71">
        <f t="shared" si="64"/>
        <v>0</v>
      </c>
      <c r="P42" s="71">
        <f t="shared" si="64"/>
        <v>0</v>
      </c>
      <c r="Q42" s="71">
        <f t="shared" si="64"/>
        <v>0</v>
      </c>
      <c r="R42" s="71">
        <f t="shared" si="64"/>
        <v>0</v>
      </c>
      <c r="S42" s="71">
        <f t="shared" si="64"/>
        <v>0</v>
      </c>
      <c r="T42" s="71">
        <f t="shared" si="64"/>
        <v>742</v>
      </c>
      <c r="U42" s="71">
        <f t="shared" si="64"/>
        <v>0</v>
      </c>
      <c r="V42" s="71">
        <f t="shared" si="64"/>
        <v>0</v>
      </c>
      <c r="W42" s="71">
        <f t="shared" si="64"/>
        <v>0</v>
      </c>
      <c r="X42" s="18">
        <f t="shared" si="64"/>
        <v>0</v>
      </c>
      <c r="Y42" s="18">
        <f t="shared" si="64"/>
        <v>0</v>
      </c>
      <c r="Z42" s="18">
        <f t="shared" si="64"/>
        <v>0</v>
      </c>
      <c r="AA42" s="18">
        <f t="shared" si="64"/>
        <v>0</v>
      </c>
      <c r="AB42" s="18">
        <f t="shared" si="64"/>
        <v>0</v>
      </c>
      <c r="AC42" s="18">
        <f t="shared" si="64"/>
        <v>0</v>
      </c>
      <c r="AD42" s="18">
        <f t="shared" si="64"/>
        <v>0</v>
      </c>
      <c r="AE42" s="18">
        <f t="shared" si="64"/>
        <v>0</v>
      </c>
      <c r="AF42" s="18">
        <f t="shared" si="64"/>
        <v>0</v>
      </c>
      <c r="AG42" s="18">
        <f t="shared" ref="AG42:AH42" si="65">AG93+AG144</f>
        <v>0</v>
      </c>
      <c r="AH42" s="18">
        <f t="shared" si="65"/>
        <v>0</v>
      </c>
      <c r="AI42" s="18">
        <f t="shared" si="64"/>
        <v>0</v>
      </c>
      <c r="AJ42" s="23">
        <f t="shared" si="5"/>
        <v>742</v>
      </c>
    </row>
    <row r="43" spans="1:36" ht="12.75" customHeight="1" x14ac:dyDescent="0.2">
      <c r="A43" s="158"/>
      <c r="B43" s="148"/>
      <c r="C43" s="11" t="s">
        <v>3</v>
      </c>
      <c r="D43" s="72">
        <f t="shared" ref="D43:AI43" si="66">D94+D145</f>
        <v>0</v>
      </c>
      <c r="E43" s="72">
        <f t="shared" si="66"/>
        <v>0</v>
      </c>
      <c r="F43" s="72">
        <f t="shared" si="66"/>
        <v>0</v>
      </c>
      <c r="G43" s="72">
        <f t="shared" si="66"/>
        <v>0</v>
      </c>
      <c r="H43" s="72">
        <f t="shared" si="66"/>
        <v>0</v>
      </c>
      <c r="I43" s="72">
        <f t="shared" si="66"/>
        <v>0</v>
      </c>
      <c r="J43" s="72">
        <f t="shared" si="66"/>
        <v>0</v>
      </c>
      <c r="K43" s="72">
        <f t="shared" si="66"/>
        <v>0</v>
      </c>
      <c r="L43" s="72">
        <f t="shared" si="66"/>
        <v>0</v>
      </c>
      <c r="M43" s="72">
        <f t="shared" si="66"/>
        <v>0</v>
      </c>
      <c r="N43" s="72">
        <f t="shared" si="66"/>
        <v>0</v>
      </c>
      <c r="O43" s="72">
        <f t="shared" si="66"/>
        <v>0</v>
      </c>
      <c r="P43" s="72">
        <f t="shared" si="66"/>
        <v>0</v>
      </c>
      <c r="Q43" s="72">
        <f t="shared" si="66"/>
        <v>0</v>
      </c>
      <c r="R43" s="72">
        <f t="shared" si="66"/>
        <v>0</v>
      </c>
      <c r="S43" s="72">
        <f t="shared" si="66"/>
        <v>0</v>
      </c>
      <c r="T43" s="72">
        <f t="shared" si="66"/>
        <v>44520</v>
      </c>
      <c r="U43" s="72">
        <f t="shared" si="66"/>
        <v>0</v>
      </c>
      <c r="V43" s="72">
        <f t="shared" si="66"/>
        <v>0</v>
      </c>
      <c r="W43" s="72">
        <f t="shared" si="66"/>
        <v>0</v>
      </c>
      <c r="X43" s="19">
        <f t="shared" si="66"/>
        <v>0</v>
      </c>
      <c r="Y43" s="19">
        <f t="shared" si="66"/>
        <v>0</v>
      </c>
      <c r="Z43" s="19">
        <f t="shared" si="66"/>
        <v>0</v>
      </c>
      <c r="AA43" s="19">
        <f t="shared" si="66"/>
        <v>0</v>
      </c>
      <c r="AB43" s="19">
        <f t="shared" si="66"/>
        <v>0</v>
      </c>
      <c r="AC43" s="19">
        <f t="shared" si="66"/>
        <v>0</v>
      </c>
      <c r="AD43" s="19">
        <f t="shared" si="66"/>
        <v>0</v>
      </c>
      <c r="AE43" s="19">
        <f t="shared" si="66"/>
        <v>0</v>
      </c>
      <c r="AF43" s="19">
        <f t="shared" si="66"/>
        <v>0</v>
      </c>
      <c r="AG43" s="19">
        <f t="shared" ref="AG43:AH43" si="67">AG94+AG145</f>
        <v>0</v>
      </c>
      <c r="AH43" s="19">
        <f t="shared" si="67"/>
        <v>0</v>
      </c>
      <c r="AI43" s="19">
        <f t="shared" si="66"/>
        <v>0</v>
      </c>
      <c r="AJ43" s="24">
        <f t="shared" si="5"/>
        <v>44520</v>
      </c>
    </row>
    <row r="44" spans="1:36" ht="12.75" customHeight="1" x14ac:dyDescent="0.2">
      <c r="A44" s="158"/>
      <c r="B44" s="147" t="s">
        <v>73</v>
      </c>
      <c r="C44" s="10" t="s">
        <v>0</v>
      </c>
      <c r="D44" s="71">
        <f t="shared" ref="D44:AI44" si="68">D95+D146</f>
        <v>0</v>
      </c>
      <c r="E44" s="71">
        <f t="shared" si="68"/>
        <v>0</v>
      </c>
      <c r="F44" s="71">
        <f t="shared" si="68"/>
        <v>0</v>
      </c>
      <c r="G44" s="71">
        <f t="shared" si="68"/>
        <v>0</v>
      </c>
      <c r="H44" s="71">
        <f t="shared" si="68"/>
        <v>0</v>
      </c>
      <c r="I44" s="71">
        <f t="shared" si="68"/>
        <v>0</v>
      </c>
      <c r="J44" s="71">
        <f t="shared" si="68"/>
        <v>0</v>
      </c>
      <c r="K44" s="71">
        <f t="shared" si="68"/>
        <v>0</v>
      </c>
      <c r="L44" s="71">
        <f t="shared" si="68"/>
        <v>0</v>
      </c>
      <c r="M44" s="71">
        <f t="shared" si="68"/>
        <v>0</v>
      </c>
      <c r="N44" s="71">
        <f t="shared" si="68"/>
        <v>0</v>
      </c>
      <c r="O44" s="71">
        <f t="shared" si="68"/>
        <v>0</v>
      </c>
      <c r="P44" s="71">
        <f t="shared" si="68"/>
        <v>0</v>
      </c>
      <c r="Q44" s="71">
        <f t="shared" si="68"/>
        <v>0</v>
      </c>
      <c r="R44" s="71">
        <f t="shared" si="68"/>
        <v>0</v>
      </c>
      <c r="S44" s="71">
        <f t="shared" si="68"/>
        <v>0</v>
      </c>
      <c r="T44" s="71">
        <f t="shared" si="68"/>
        <v>0</v>
      </c>
      <c r="U44" s="71">
        <f t="shared" si="68"/>
        <v>0</v>
      </c>
      <c r="V44" s="71">
        <f t="shared" si="68"/>
        <v>0</v>
      </c>
      <c r="W44" s="71">
        <f t="shared" si="68"/>
        <v>26</v>
      </c>
      <c r="X44" s="18">
        <f t="shared" si="68"/>
        <v>0</v>
      </c>
      <c r="Y44" s="18">
        <f t="shared" si="68"/>
        <v>30</v>
      </c>
      <c r="Z44" s="18">
        <f t="shared" si="68"/>
        <v>33</v>
      </c>
      <c r="AA44" s="18">
        <f t="shared" si="68"/>
        <v>42</v>
      </c>
      <c r="AB44" s="18">
        <f t="shared" si="68"/>
        <v>0</v>
      </c>
      <c r="AC44" s="18">
        <f t="shared" si="68"/>
        <v>0</v>
      </c>
      <c r="AD44" s="18">
        <f t="shared" si="68"/>
        <v>0</v>
      </c>
      <c r="AE44" s="18">
        <f t="shared" si="68"/>
        <v>0</v>
      </c>
      <c r="AF44" s="18">
        <f t="shared" si="68"/>
        <v>0</v>
      </c>
      <c r="AG44" s="18">
        <f t="shared" ref="AG44:AH44" si="69">AG95+AG146</f>
        <v>0</v>
      </c>
      <c r="AH44" s="18">
        <f t="shared" si="69"/>
        <v>0</v>
      </c>
      <c r="AI44" s="18">
        <f t="shared" si="68"/>
        <v>0</v>
      </c>
      <c r="AJ44" s="23">
        <f t="shared" si="5"/>
        <v>131</v>
      </c>
    </row>
    <row r="45" spans="1:36" ht="12.75" customHeight="1" x14ac:dyDescent="0.2">
      <c r="A45" s="158"/>
      <c r="B45" s="148"/>
      <c r="C45" s="11" t="s">
        <v>3</v>
      </c>
      <c r="D45" s="72">
        <f t="shared" ref="D45:AI45" si="70">D96+D147</f>
        <v>0</v>
      </c>
      <c r="E45" s="72">
        <f t="shared" si="70"/>
        <v>0</v>
      </c>
      <c r="F45" s="72">
        <f t="shared" si="70"/>
        <v>0</v>
      </c>
      <c r="G45" s="72">
        <f t="shared" si="70"/>
        <v>0</v>
      </c>
      <c r="H45" s="72">
        <f t="shared" si="70"/>
        <v>0</v>
      </c>
      <c r="I45" s="72">
        <f t="shared" si="70"/>
        <v>0</v>
      </c>
      <c r="J45" s="72">
        <f t="shared" si="70"/>
        <v>0</v>
      </c>
      <c r="K45" s="72">
        <f t="shared" si="70"/>
        <v>0</v>
      </c>
      <c r="L45" s="72">
        <f t="shared" si="70"/>
        <v>0</v>
      </c>
      <c r="M45" s="72">
        <f t="shared" si="70"/>
        <v>0</v>
      </c>
      <c r="N45" s="72">
        <f t="shared" si="70"/>
        <v>0</v>
      </c>
      <c r="O45" s="72">
        <f t="shared" si="70"/>
        <v>0</v>
      </c>
      <c r="P45" s="72">
        <f t="shared" si="70"/>
        <v>0</v>
      </c>
      <c r="Q45" s="72">
        <f t="shared" si="70"/>
        <v>0</v>
      </c>
      <c r="R45" s="72">
        <f t="shared" si="70"/>
        <v>0</v>
      </c>
      <c r="S45" s="72">
        <f t="shared" si="70"/>
        <v>0</v>
      </c>
      <c r="T45" s="72">
        <f t="shared" si="70"/>
        <v>0</v>
      </c>
      <c r="U45" s="72">
        <f t="shared" si="70"/>
        <v>0</v>
      </c>
      <c r="V45" s="72">
        <f t="shared" si="70"/>
        <v>0</v>
      </c>
      <c r="W45" s="72">
        <f t="shared" si="70"/>
        <v>2808</v>
      </c>
      <c r="X45" s="19">
        <f t="shared" si="70"/>
        <v>0</v>
      </c>
      <c r="Y45" s="19">
        <f t="shared" si="70"/>
        <v>3165</v>
      </c>
      <c r="Z45" s="19">
        <f t="shared" si="70"/>
        <v>3481.5</v>
      </c>
      <c r="AA45" s="19">
        <f t="shared" si="70"/>
        <v>4462</v>
      </c>
      <c r="AB45" s="19">
        <f t="shared" si="70"/>
        <v>0</v>
      </c>
      <c r="AC45" s="19">
        <f t="shared" si="70"/>
        <v>0</v>
      </c>
      <c r="AD45" s="19">
        <f t="shared" si="70"/>
        <v>0</v>
      </c>
      <c r="AE45" s="19">
        <f t="shared" si="70"/>
        <v>0</v>
      </c>
      <c r="AF45" s="19">
        <f t="shared" si="70"/>
        <v>0</v>
      </c>
      <c r="AG45" s="19">
        <f t="shared" ref="AG45:AH45" si="71">AG96+AG147</f>
        <v>0</v>
      </c>
      <c r="AH45" s="19">
        <f t="shared" si="71"/>
        <v>0</v>
      </c>
      <c r="AI45" s="19">
        <f t="shared" si="70"/>
        <v>0</v>
      </c>
      <c r="AJ45" s="24">
        <f t="shared" si="5"/>
        <v>13916.5</v>
      </c>
    </row>
    <row r="46" spans="1:36" ht="12.75" customHeight="1" x14ac:dyDescent="0.2">
      <c r="A46" s="158"/>
      <c r="B46" s="147" t="s">
        <v>74</v>
      </c>
      <c r="C46" s="115" t="s">
        <v>0</v>
      </c>
      <c r="D46" s="116">
        <f t="shared" ref="D46:AI46" si="72">D97+D149</f>
        <v>0</v>
      </c>
      <c r="E46" s="116">
        <f t="shared" si="72"/>
        <v>0</v>
      </c>
      <c r="F46" s="116">
        <f t="shared" si="72"/>
        <v>0</v>
      </c>
      <c r="G46" s="116">
        <f t="shared" si="72"/>
        <v>0</v>
      </c>
      <c r="H46" s="116">
        <f t="shared" si="72"/>
        <v>0</v>
      </c>
      <c r="I46" s="116">
        <f t="shared" si="72"/>
        <v>0</v>
      </c>
      <c r="J46" s="116">
        <f t="shared" si="72"/>
        <v>0</v>
      </c>
      <c r="K46" s="116">
        <f t="shared" si="72"/>
        <v>0</v>
      </c>
      <c r="L46" s="116">
        <f t="shared" si="72"/>
        <v>0</v>
      </c>
      <c r="M46" s="116">
        <f t="shared" si="72"/>
        <v>0</v>
      </c>
      <c r="N46" s="116">
        <f t="shared" si="72"/>
        <v>0</v>
      </c>
      <c r="O46" s="116">
        <f t="shared" si="72"/>
        <v>0</v>
      </c>
      <c r="P46" s="116">
        <f t="shared" si="72"/>
        <v>0</v>
      </c>
      <c r="Q46" s="116">
        <f t="shared" si="72"/>
        <v>0</v>
      </c>
      <c r="R46" s="116">
        <f t="shared" si="72"/>
        <v>0</v>
      </c>
      <c r="S46" s="116">
        <f t="shared" si="72"/>
        <v>0</v>
      </c>
      <c r="T46" s="116">
        <f t="shared" si="72"/>
        <v>0</v>
      </c>
      <c r="U46" s="116">
        <f t="shared" si="72"/>
        <v>0</v>
      </c>
      <c r="V46" s="116">
        <f t="shared" si="72"/>
        <v>0</v>
      </c>
      <c r="W46" s="116">
        <f t="shared" si="72"/>
        <v>0</v>
      </c>
      <c r="X46" s="116">
        <f t="shared" si="72"/>
        <v>0</v>
      </c>
      <c r="Y46" s="116">
        <f t="shared" si="72"/>
        <v>0</v>
      </c>
      <c r="Z46" s="116">
        <f t="shared" si="72"/>
        <v>29</v>
      </c>
      <c r="AA46" s="116">
        <f t="shared" si="72"/>
        <v>0</v>
      </c>
      <c r="AB46" s="116">
        <f t="shared" si="72"/>
        <v>0</v>
      </c>
      <c r="AC46" s="116">
        <f t="shared" si="72"/>
        <v>0</v>
      </c>
      <c r="AD46" s="116">
        <f t="shared" si="72"/>
        <v>0</v>
      </c>
      <c r="AE46" s="116">
        <f t="shared" si="72"/>
        <v>0</v>
      </c>
      <c r="AF46" s="116">
        <f t="shared" si="72"/>
        <v>0</v>
      </c>
      <c r="AG46" s="116">
        <f t="shared" ref="AG46:AH46" si="73">AG97+AG149</f>
        <v>0</v>
      </c>
      <c r="AH46" s="116">
        <f t="shared" si="73"/>
        <v>0</v>
      </c>
      <c r="AI46" s="116">
        <f t="shared" si="72"/>
        <v>0</v>
      </c>
      <c r="AJ46" s="116">
        <f t="shared" si="5"/>
        <v>29</v>
      </c>
    </row>
    <row r="47" spans="1:36" ht="12.75" customHeight="1" x14ac:dyDescent="0.2">
      <c r="A47" s="158"/>
      <c r="B47" s="148"/>
      <c r="C47" s="11" t="s">
        <v>3</v>
      </c>
      <c r="D47" s="117">
        <f t="shared" ref="D47:AI47" si="74">D98+D150</f>
        <v>0</v>
      </c>
      <c r="E47" s="117">
        <f t="shared" si="74"/>
        <v>0</v>
      </c>
      <c r="F47" s="117">
        <f t="shared" si="74"/>
        <v>0</v>
      </c>
      <c r="G47" s="117">
        <f t="shared" si="74"/>
        <v>0</v>
      </c>
      <c r="H47" s="117">
        <f t="shared" si="74"/>
        <v>0</v>
      </c>
      <c r="I47" s="117">
        <f t="shared" si="74"/>
        <v>0</v>
      </c>
      <c r="J47" s="117">
        <f t="shared" si="74"/>
        <v>0</v>
      </c>
      <c r="K47" s="117">
        <f t="shared" si="74"/>
        <v>0</v>
      </c>
      <c r="L47" s="117">
        <f t="shared" si="74"/>
        <v>0</v>
      </c>
      <c r="M47" s="117">
        <f t="shared" si="74"/>
        <v>0</v>
      </c>
      <c r="N47" s="117">
        <f t="shared" si="74"/>
        <v>0</v>
      </c>
      <c r="O47" s="117">
        <f t="shared" si="74"/>
        <v>0</v>
      </c>
      <c r="P47" s="117">
        <f t="shared" si="74"/>
        <v>0</v>
      </c>
      <c r="Q47" s="117">
        <f t="shared" si="74"/>
        <v>0</v>
      </c>
      <c r="R47" s="117">
        <f t="shared" si="74"/>
        <v>0</v>
      </c>
      <c r="S47" s="117">
        <f t="shared" si="74"/>
        <v>0</v>
      </c>
      <c r="T47" s="117">
        <f t="shared" si="74"/>
        <v>0</v>
      </c>
      <c r="U47" s="117">
        <f t="shared" si="74"/>
        <v>0</v>
      </c>
      <c r="V47" s="117">
        <f t="shared" si="74"/>
        <v>0</v>
      </c>
      <c r="W47" s="117">
        <f t="shared" si="74"/>
        <v>0</v>
      </c>
      <c r="X47" s="117">
        <f t="shared" si="74"/>
        <v>0</v>
      </c>
      <c r="Y47" s="117">
        <f t="shared" si="74"/>
        <v>0</v>
      </c>
      <c r="Z47" s="117">
        <f t="shared" si="74"/>
        <v>1609.5</v>
      </c>
      <c r="AA47" s="117">
        <f t="shared" si="74"/>
        <v>0</v>
      </c>
      <c r="AB47" s="117">
        <f t="shared" si="74"/>
        <v>0</v>
      </c>
      <c r="AC47" s="117">
        <f t="shared" si="74"/>
        <v>0</v>
      </c>
      <c r="AD47" s="117">
        <f t="shared" si="74"/>
        <v>0</v>
      </c>
      <c r="AE47" s="117">
        <f t="shared" si="74"/>
        <v>0</v>
      </c>
      <c r="AF47" s="117">
        <f t="shared" si="74"/>
        <v>0</v>
      </c>
      <c r="AG47" s="117">
        <f t="shared" ref="AG47:AH47" si="75">AG98+AG150</f>
        <v>0</v>
      </c>
      <c r="AH47" s="117">
        <f t="shared" si="75"/>
        <v>0</v>
      </c>
      <c r="AI47" s="117">
        <f t="shared" si="74"/>
        <v>0</v>
      </c>
      <c r="AJ47" s="117">
        <f t="shared" si="5"/>
        <v>1609.5</v>
      </c>
    </row>
    <row r="48" spans="1:36" ht="12.75" customHeight="1" x14ac:dyDescent="0.2">
      <c r="A48" s="158"/>
      <c r="B48" s="147" t="s">
        <v>66</v>
      </c>
      <c r="C48" s="10" t="s">
        <v>0</v>
      </c>
      <c r="D48" s="116">
        <f t="shared" ref="D48:AI48" si="76">D99+D151</f>
        <v>0</v>
      </c>
      <c r="E48" s="116">
        <f t="shared" si="76"/>
        <v>0</v>
      </c>
      <c r="F48" s="116">
        <f t="shared" si="76"/>
        <v>0</v>
      </c>
      <c r="G48" s="116">
        <f t="shared" si="76"/>
        <v>0</v>
      </c>
      <c r="H48" s="116">
        <f t="shared" si="76"/>
        <v>0</v>
      </c>
      <c r="I48" s="116">
        <f t="shared" si="76"/>
        <v>0</v>
      </c>
      <c r="J48" s="116">
        <f t="shared" si="76"/>
        <v>0</v>
      </c>
      <c r="K48" s="116">
        <f t="shared" si="76"/>
        <v>0</v>
      </c>
      <c r="L48" s="116">
        <f t="shared" si="76"/>
        <v>0</v>
      </c>
      <c r="M48" s="116">
        <f t="shared" si="76"/>
        <v>0</v>
      </c>
      <c r="N48" s="116">
        <f t="shared" si="76"/>
        <v>0</v>
      </c>
      <c r="O48" s="116">
        <f t="shared" si="76"/>
        <v>0</v>
      </c>
      <c r="P48" s="116">
        <f t="shared" si="76"/>
        <v>0</v>
      </c>
      <c r="Q48" s="116">
        <f t="shared" si="76"/>
        <v>0</v>
      </c>
      <c r="R48" s="116">
        <f t="shared" si="76"/>
        <v>0</v>
      </c>
      <c r="S48" s="116">
        <f t="shared" si="76"/>
        <v>0</v>
      </c>
      <c r="T48" s="116">
        <f t="shared" si="76"/>
        <v>0</v>
      </c>
      <c r="U48" s="116">
        <f t="shared" si="76"/>
        <v>0</v>
      </c>
      <c r="V48" s="116">
        <f t="shared" si="76"/>
        <v>0</v>
      </c>
      <c r="W48" s="116">
        <f t="shared" si="76"/>
        <v>0</v>
      </c>
      <c r="X48" s="116">
        <f t="shared" si="76"/>
        <v>0</v>
      </c>
      <c r="Y48" s="116">
        <f t="shared" si="76"/>
        <v>0</v>
      </c>
      <c r="Z48" s="116">
        <f t="shared" si="76"/>
        <v>0</v>
      </c>
      <c r="AA48" s="116">
        <f t="shared" si="76"/>
        <v>0</v>
      </c>
      <c r="AB48" s="116">
        <f t="shared" si="76"/>
        <v>0</v>
      </c>
      <c r="AC48" s="116">
        <f t="shared" si="76"/>
        <v>0</v>
      </c>
      <c r="AD48" s="116">
        <f t="shared" si="76"/>
        <v>0</v>
      </c>
      <c r="AE48" s="116">
        <f t="shared" si="76"/>
        <v>0</v>
      </c>
      <c r="AF48" s="116">
        <f t="shared" si="76"/>
        <v>0</v>
      </c>
      <c r="AG48" s="116">
        <f t="shared" ref="AG48:AH48" si="77">AG99+AG151</f>
        <v>36</v>
      </c>
      <c r="AH48" s="116">
        <f t="shared" si="77"/>
        <v>1492</v>
      </c>
      <c r="AI48" s="116">
        <f t="shared" si="76"/>
        <v>17</v>
      </c>
      <c r="AJ48" s="116">
        <f t="shared" si="5"/>
        <v>1545</v>
      </c>
    </row>
    <row r="49" spans="1:38" ht="12.75" customHeight="1" x14ac:dyDescent="0.2">
      <c r="A49" s="159"/>
      <c r="B49" s="148"/>
      <c r="C49" s="11" t="s">
        <v>3</v>
      </c>
      <c r="D49" s="117">
        <f t="shared" ref="D49:AI49" si="78">D100+D152</f>
        <v>0</v>
      </c>
      <c r="E49" s="117">
        <f t="shared" si="78"/>
        <v>0</v>
      </c>
      <c r="F49" s="117">
        <f t="shared" si="78"/>
        <v>0</v>
      </c>
      <c r="G49" s="117">
        <f t="shared" si="78"/>
        <v>0</v>
      </c>
      <c r="H49" s="117">
        <f t="shared" si="78"/>
        <v>0</v>
      </c>
      <c r="I49" s="117">
        <f t="shared" si="78"/>
        <v>0</v>
      </c>
      <c r="J49" s="117">
        <f t="shared" si="78"/>
        <v>0</v>
      </c>
      <c r="K49" s="117">
        <f t="shared" si="78"/>
        <v>0</v>
      </c>
      <c r="L49" s="117">
        <f t="shared" si="78"/>
        <v>0</v>
      </c>
      <c r="M49" s="117">
        <f t="shared" si="78"/>
        <v>0</v>
      </c>
      <c r="N49" s="117">
        <f t="shared" si="78"/>
        <v>0</v>
      </c>
      <c r="O49" s="117">
        <f t="shared" si="78"/>
        <v>0</v>
      </c>
      <c r="P49" s="117">
        <f t="shared" si="78"/>
        <v>0</v>
      </c>
      <c r="Q49" s="117">
        <f t="shared" si="78"/>
        <v>0</v>
      </c>
      <c r="R49" s="117">
        <f t="shared" si="78"/>
        <v>0</v>
      </c>
      <c r="S49" s="117">
        <f t="shared" si="78"/>
        <v>0</v>
      </c>
      <c r="T49" s="117">
        <f t="shared" si="78"/>
        <v>0</v>
      </c>
      <c r="U49" s="117">
        <f t="shared" si="78"/>
        <v>0</v>
      </c>
      <c r="V49" s="117">
        <f t="shared" si="78"/>
        <v>0</v>
      </c>
      <c r="W49" s="117">
        <f t="shared" si="78"/>
        <v>0</v>
      </c>
      <c r="X49" s="117">
        <f t="shared" si="78"/>
        <v>0</v>
      </c>
      <c r="Y49" s="117">
        <f t="shared" si="78"/>
        <v>0</v>
      </c>
      <c r="Z49" s="117">
        <f t="shared" si="78"/>
        <v>0</v>
      </c>
      <c r="AA49" s="117">
        <f t="shared" si="78"/>
        <v>0</v>
      </c>
      <c r="AB49" s="117">
        <f t="shared" si="78"/>
        <v>0</v>
      </c>
      <c r="AC49" s="117">
        <f t="shared" si="78"/>
        <v>0</v>
      </c>
      <c r="AD49" s="117">
        <f t="shared" si="78"/>
        <v>0</v>
      </c>
      <c r="AE49" s="117">
        <f t="shared" si="78"/>
        <v>0</v>
      </c>
      <c r="AF49" s="117">
        <f t="shared" si="78"/>
        <v>0</v>
      </c>
      <c r="AG49" s="117">
        <f t="shared" ref="AG49:AH49" si="79">AG100+AG152</f>
        <v>3608</v>
      </c>
      <c r="AH49" s="117">
        <f t="shared" si="79"/>
        <v>226372.9</v>
      </c>
      <c r="AI49" s="117">
        <f t="shared" si="78"/>
        <v>2546</v>
      </c>
      <c r="AJ49" s="117">
        <f t="shared" si="5"/>
        <v>232526.9</v>
      </c>
    </row>
    <row r="50" spans="1:38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I50" si="80">D101+D152</f>
        <v>0</v>
      </c>
      <c r="E50" s="71">
        <f t="shared" si="80"/>
        <v>0</v>
      </c>
      <c r="F50" s="71">
        <f t="shared" si="80"/>
        <v>0</v>
      </c>
      <c r="G50" s="71">
        <f t="shared" si="80"/>
        <v>0</v>
      </c>
      <c r="H50" s="71">
        <f t="shared" si="80"/>
        <v>0</v>
      </c>
      <c r="I50" s="71">
        <f t="shared" si="80"/>
        <v>0</v>
      </c>
      <c r="J50" s="71">
        <f t="shared" si="80"/>
        <v>0</v>
      </c>
      <c r="K50" s="71">
        <f t="shared" si="80"/>
        <v>0</v>
      </c>
      <c r="L50" s="71">
        <f t="shared" si="80"/>
        <v>0</v>
      </c>
      <c r="M50" s="71">
        <f t="shared" si="80"/>
        <v>0</v>
      </c>
      <c r="N50" s="71">
        <f t="shared" si="80"/>
        <v>0</v>
      </c>
      <c r="O50" s="71">
        <f t="shared" si="80"/>
        <v>0</v>
      </c>
      <c r="P50" s="71">
        <f t="shared" si="80"/>
        <v>0</v>
      </c>
      <c r="Q50" s="71">
        <f t="shared" si="80"/>
        <v>0</v>
      </c>
      <c r="R50" s="71">
        <f t="shared" si="80"/>
        <v>0</v>
      </c>
      <c r="S50" s="71">
        <f t="shared" si="80"/>
        <v>0</v>
      </c>
      <c r="T50" s="71">
        <f t="shared" si="80"/>
        <v>0</v>
      </c>
      <c r="U50" s="71">
        <f t="shared" si="80"/>
        <v>0</v>
      </c>
      <c r="V50" s="71">
        <f t="shared" si="80"/>
        <v>0</v>
      </c>
      <c r="W50" s="71">
        <f t="shared" si="80"/>
        <v>0</v>
      </c>
      <c r="X50" s="18">
        <f t="shared" si="80"/>
        <v>0</v>
      </c>
      <c r="Y50" s="18">
        <f t="shared" si="80"/>
        <v>0</v>
      </c>
      <c r="Z50" s="18">
        <f t="shared" si="80"/>
        <v>0</v>
      </c>
      <c r="AA50" s="18">
        <f t="shared" si="80"/>
        <v>0</v>
      </c>
      <c r="AB50" s="18">
        <f t="shared" si="80"/>
        <v>470</v>
      </c>
      <c r="AC50" s="18">
        <f t="shared" si="80"/>
        <v>246</v>
      </c>
      <c r="AD50" s="18">
        <f t="shared" si="80"/>
        <v>832</v>
      </c>
      <c r="AE50" s="18">
        <f t="shared" si="80"/>
        <v>889</v>
      </c>
      <c r="AF50" s="18">
        <f t="shared" si="80"/>
        <v>638</v>
      </c>
      <c r="AG50" s="18">
        <f t="shared" ref="AG50:AH50" si="81">AG101+AG152</f>
        <v>665</v>
      </c>
      <c r="AH50" s="18">
        <f t="shared" si="81"/>
        <v>1923</v>
      </c>
      <c r="AI50" s="18">
        <f t="shared" si="80"/>
        <v>1112</v>
      </c>
      <c r="AJ50" s="23">
        <f t="shared" si="5"/>
        <v>6775</v>
      </c>
    </row>
    <row r="51" spans="1:38" ht="12.75" customHeight="1" x14ac:dyDescent="0.2">
      <c r="A51" s="172"/>
      <c r="B51" s="148"/>
      <c r="C51" s="11" t="s">
        <v>3</v>
      </c>
      <c r="D51" s="72">
        <f t="shared" ref="D51:AI51" si="82">D102+D153</f>
        <v>0</v>
      </c>
      <c r="E51" s="72">
        <f t="shared" si="82"/>
        <v>0</v>
      </c>
      <c r="F51" s="72">
        <f t="shared" si="82"/>
        <v>0</v>
      </c>
      <c r="G51" s="72">
        <f t="shared" si="82"/>
        <v>0</v>
      </c>
      <c r="H51" s="72">
        <f t="shared" si="82"/>
        <v>0</v>
      </c>
      <c r="I51" s="72">
        <f t="shared" si="82"/>
        <v>0</v>
      </c>
      <c r="J51" s="72">
        <f t="shared" si="82"/>
        <v>0</v>
      </c>
      <c r="K51" s="72">
        <f t="shared" si="82"/>
        <v>0</v>
      </c>
      <c r="L51" s="72">
        <f t="shared" si="82"/>
        <v>0</v>
      </c>
      <c r="M51" s="72">
        <f t="shared" si="82"/>
        <v>0</v>
      </c>
      <c r="N51" s="72">
        <f t="shared" si="82"/>
        <v>0</v>
      </c>
      <c r="O51" s="72">
        <f t="shared" si="82"/>
        <v>0</v>
      </c>
      <c r="P51" s="72">
        <f t="shared" si="82"/>
        <v>0</v>
      </c>
      <c r="Q51" s="72">
        <f t="shared" si="82"/>
        <v>0</v>
      </c>
      <c r="R51" s="72">
        <f t="shared" si="82"/>
        <v>0</v>
      </c>
      <c r="S51" s="72">
        <f t="shared" si="82"/>
        <v>0</v>
      </c>
      <c r="T51" s="72">
        <f t="shared" si="82"/>
        <v>0</v>
      </c>
      <c r="U51" s="72">
        <f t="shared" si="82"/>
        <v>0</v>
      </c>
      <c r="V51" s="72">
        <f t="shared" si="82"/>
        <v>0</v>
      </c>
      <c r="W51" s="72">
        <f t="shared" si="82"/>
        <v>0</v>
      </c>
      <c r="X51" s="19">
        <f t="shared" si="82"/>
        <v>0</v>
      </c>
      <c r="Y51" s="19">
        <f t="shared" si="82"/>
        <v>0</v>
      </c>
      <c r="Z51" s="19">
        <f t="shared" si="82"/>
        <v>0</v>
      </c>
      <c r="AA51" s="19">
        <f t="shared" si="82"/>
        <v>0</v>
      </c>
      <c r="AB51" s="19">
        <f t="shared" si="82"/>
        <v>78960</v>
      </c>
      <c r="AC51" s="19">
        <f t="shared" si="82"/>
        <v>40778.400000000001</v>
      </c>
      <c r="AD51" s="19">
        <f t="shared" si="82"/>
        <v>142368</v>
      </c>
      <c r="AE51" s="19">
        <f t="shared" si="82"/>
        <v>153870</v>
      </c>
      <c r="AF51" s="19">
        <f t="shared" si="82"/>
        <v>115289</v>
      </c>
      <c r="AG51" s="19">
        <f t="shared" ref="AG51:AH51" si="83">AG102+AG153</f>
        <v>114341</v>
      </c>
      <c r="AH51" s="19">
        <f t="shared" si="83"/>
        <v>159418.62</v>
      </c>
      <c r="AI51" s="19">
        <f t="shared" si="82"/>
        <v>33518.205050483288</v>
      </c>
      <c r="AJ51" s="24">
        <f t="shared" si="5"/>
        <v>838543.22505048336</v>
      </c>
    </row>
    <row r="52" spans="1:38" ht="12.75" customHeight="1" x14ac:dyDescent="0.2">
      <c r="A52" s="3" t="str">
        <f>'Ingreso de Datos 2021'!A53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</row>
    <row r="53" spans="1:38" ht="12.75" customHeight="1" x14ac:dyDescent="0.2">
      <c r="A53" s="3" t="str">
        <f>'Ingreso de Datos 2021'!A54</f>
        <v>Publicado el 10-08-2021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</row>
    <row r="54" spans="1:38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</row>
    <row r="55" spans="1:38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</row>
    <row r="56" spans="1:3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</row>
    <row r="57" spans="1:38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8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68" t="s">
        <v>5</v>
      </c>
    </row>
    <row r="59" spans="1:38" s="7" customFormat="1" ht="12.75" customHeight="1" thickBot="1" x14ac:dyDescent="0.25">
      <c r="A59" s="165"/>
      <c r="B59" s="166"/>
      <c r="C59" s="167"/>
      <c r="D59" s="111">
        <v>1990</v>
      </c>
      <c r="E59" s="112">
        <v>1991</v>
      </c>
      <c r="F59" s="112">
        <v>1992</v>
      </c>
      <c r="G59" s="112">
        <v>1993</v>
      </c>
      <c r="H59" s="112">
        <v>1994</v>
      </c>
      <c r="I59" s="112">
        <v>1995</v>
      </c>
      <c r="J59" s="112">
        <v>1996</v>
      </c>
      <c r="K59" s="112">
        <v>1997</v>
      </c>
      <c r="L59" s="112">
        <v>1998</v>
      </c>
      <c r="M59" s="112">
        <v>1999</v>
      </c>
      <c r="N59" s="112">
        <v>2000</v>
      </c>
      <c r="O59" s="112">
        <v>2001</v>
      </c>
      <c r="P59" s="112">
        <v>2002</v>
      </c>
      <c r="Q59" s="112">
        <v>2003</v>
      </c>
      <c r="R59" s="112">
        <v>2004</v>
      </c>
      <c r="S59" s="112">
        <v>2005</v>
      </c>
      <c r="T59" s="112">
        <v>2006</v>
      </c>
      <c r="U59" s="112">
        <v>2007</v>
      </c>
      <c r="V59" s="112">
        <v>2008</v>
      </c>
      <c r="W59" s="112">
        <v>2009</v>
      </c>
      <c r="X59" s="112">
        <v>2010</v>
      </c>
      <c r="Y59" s="112">
        <v>2011</v>
      </c>
      <c r="Z59" s="112">
        <v>2012</v>
      </c>
      <c r="AA59" s="112">
        <v>2013</v>
      </c>
      <c r="AB59" s="112">
        <v>2014</v>
      </c>
      <c r="AC59" s="112">
        <v>2015</v>
      </c>
      <c r="AD59" s="112">
        <v>2016</v>
      </c>
      <c r="AE59" s="112">
        <v>2017</v>
      </c>
      <c r="AF59" s="112">
        <v>2018</v>
      </c>
      <c r="AG59" s="119">
        <v>2019</v>
      </c>
      <c r="AH59" s="119">
        <v>2020</v>
      </c>
      <c r="AI59" s="119">
        <v>2021</v>
      </c>
      <c r="AJ59" s="169"/>
      <c r="AK59" s="1"/>
      <c r="AL59" s="1"/>
    </row>
    <row r="60" spans="1:38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3414</v>
      </c>
      <c r="E60" s="62">
        <f t="shared" ref="E60:AI60" si="84">E63+E65+E67+E69+E71+E73+E75+E77+E79+E81+E83+E85+E87+E89+E91+E93+E95+E97+E99+E101</f>
        <v>4318</v>
      </c>
      <c r="F60" s="62">
        <f t="shared" si="84"/>
        <v>5095</v>
      </c>
      <c r="G60" s="62">
        <f t="shared" si="84"/>
        <v>5604</v>
      </c>
      <c r="H60" s="62">
        <f t="shared" si="84"/>
        <v>5103</v>
      </c>
      <c r="I60" s="62">
        <f t="shared" si="84"/>
        <v>4367</v>
      </c>
      <c r="J60" s="62">
        <f t="shared" si="84"/>
        <v>5029</v>
      </c>
      <c r="K60" s="62">
        <f t="shared" si="84"/>
        <v>4437</v>
      </c>
      <c r="L60" s="62">
        <f t="shared" si="84"/>
        <v>5575</v>
      </c>
      <c r="M60" s="62">
        <f t="shared" si="84"/>
        <v>5471</v>
      </c>
      <c r="N60" s="62">
        <f t="shared" si="84"/>
        <v>4905</v>
      </c>
      <c r="O60" s="62">
        <f t="shared" si="84"/>
        <v>6203</v>
      </c>
      <c r="P60" s="62">
        <f t="shared" si="84"/>
        <v>7079</v>
      </c>
      <c r="Q60" s="62">
        <f t="shared" si="84"/>
        <v>6004</v>
      </c>
      <c r="R60" s="62">
        <f t="shared" si="84"/>
        <v>5962</v>
      </c>
      <c r="S60" s="62">
        <f t="shared" si="84"/>
        <v>8255</v>
      </c>
      <c r="T60" s="62">
        <f t="shared" si="84"/>
        <v>6277</v>
      </c>
      <c r="U60" s="62">
        <f t="shared" si="84"/>
        <v>12551</v>
      </c>
      <c r="V60" s="62">
        <f t="shared" si="84"/>
        <v>5627</v>
      </c>
      <c r="W60" s="62">
        <f t="shared" si="84"/>
        <v>9797</v>
      </c>
      <c r="X60" s="62">
        <f t="shared" si="84"/>
        <v>3312</v>
      </c>
      <c r="Y60" s="62">
        <f t="shared" si="84"/>
        <v>4841</v>
      </c>
      <c r="Z60" s="62">
        <f t="shared" si="84"/>
        <v>5971</v>
      </c>
      <c r="AA60" s="62">
        <f t="shared" si="84"/>
        <v>9495</v>
      </c>
      <c r="AB60" s="62">
        <f t="shared" si="84"/>
        <v>7886</v>
      </c>
      <c r="AC60" s="62">
        <f t="shared" si="84"/>
        <v>14049</v>
      </c>
      <c r="AD60" s="62">
        <f t="shared" si="84"/>
        <v>13758</v>
      </c>
      <c r="AE60" s="62">
        <f t="shared" si="84"/>
        <v>11851</v>
      </c>
      <c r="AF60" s="62">
        <f t="shared" si="84"/>
        <v>10985</v>
      </c>
      <c r="AG60" s="62">
        <f t="shared" ref="AG60:AH60" si="85">AG63+AG65+AG67+AG69+AG71+AG73+AG75+AG77+AG79+AG81+AG83+AG85+AG87+AG89+AG91+AG93+AG95+AG97+AG99+AG101</f>
        <v>11986</v>
      </c>
      <c r="AH60" s="62">
        <f t="shared" si="85"/>
        <v>15641</v>
      </c>
      <c r="AI60" s="62">
        <f t="shared" si="84"/>
        <v>2394</v>
      </c>
      <c r="AJ60" s="41">
        <f>SUM(D60:AI60)</f>
        <v>233242</v>
      </c>
      <c r="AK60" s="1"/>
      <c r="AL60" s="1"/>
    </row>
    <row r="61" spans="1:38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393050</v>
      </c>
      <c r="E61" s="63">
        <f t="shared" ref="E61:AI61" si="86">E64+E66+E68+E70+E72+E74+E76+E78+E80+E82+E84+E86+E88+E90+E92+E94+E96+E98+E100+E102</f>
        <v>492680</v>
      </c>
      <c r="F61" s="63">
        <f t="shared" si="86"/>
        <v>553670</v>
      </c>
      <c r="G61" s="63">
        <f t="shared" si="86"/>
        <v>644750</v>
      </c>
      <c r="H61" s="63">
        <f t="shared" si="86"/>
        <v>579083</v>
      </c>
      <c r="I61" s="63">
        <f t="shared" si="86"/>
        <v>484920</v>
      </c>
      <c r="J61" s="63">
        <f t="shared" si="86"/>
        <v>568117</v>
      </c>
      <c r="K61" s="63">
        <f t="shared" si="86"/>
        <v>522920</v>
      </c>
      <c r="L61" s="63">
        <f t="shared" si="86"/>
        <v>663427</v>
      </c>
      <c r="M61" s="63">
        <f t="shared" si="86"/>
        <v>694890</v>
      </c>
      <c r="N61" s="63">
        <f t="shared" si="86"/>
        <v>653559</v>
      </c>
      <c r="O61" s="63">
        <f t="shared" si="86"/>
        <v>803920</v>
      </c>
      <c r="P61" s="63">
        <f t="shared" si="86"/>
        <v>879059</v>
      </c>
      <c r="Q61" s="63">
        <f t="shared" si="86"/>
        <v>863257</v>
      </c>
      <c r="R61" s="63">
        <f t="shared" si="86"/>
        <v>991936</v>
      </c>
      <c r="S61" s="63">
        <f t="shared" si="86"/>
        <v>1262256</v>
      </c>
      <c r="T61" s="63">
        <f t="shared" si="86"/>
        <v>869530</v>
      </c>
      <c r="U61" s="63">
        <f t="shared" si="86"/>
        <v>2903048</v>
      </c>
      <c r="V61" s="63">
        <f t="shared" si="86"/>
        <v>983670.11</v>
      </c>
      <c r="W61" s="63">
        <f t="shared" si="86"/>
        <v>3348775.34</v>
      </c>
      <c r="X61" s="63">
        <f t="shared" si="86"/>
        <v>1179140.1000000001</v>
      </c>
      <c r="Y61" s="63">
        <f t="shared" si="86"/>
        <v>1655061.78</v>
      </c>
      <c r="Z61" s="63">
        <f t="shared" si="86"/>
        <v>1913093.3800000001</v>
      </c>
      <c r="AA61" s="63">
        <f t="shared" si="86"/>
        <v>3150843.05</v>
      </c>
      <c r="AB61" s="63">
        <f t="shared" si="86"/>
        <v>2112650.3156222305</v>
      </c>
      <c r="AC61" s="63">
        <f t="shared" si="86"/>
        <v>5099334.18</v>
      </c>
      <c r="AD61" s="63">
        <f t="shared" si="86"/>
        <v>4710127.8279999997</v>
      </c>
      <c r="AE61" s="63">
        <f t="shared" si="86"/>
        <v>4187783.3709999998</v>
      </c>
      <c r="AF61" s="63">
        <f t="shared" si="86"/>
        <v>2930814.5949999997</v>
      </c>
      <c r="AG61" s="63">
        <f t="shared" ref="AG61:AH61" si="87">AG64+AG66+AG68+AG70+AG72+AG74+AG76+AG78+AG80+AG82+AG84+AG86+AG88+AG90+AG92+AG94+AG96+AG98+AG100+AG102</f>
        <v>3629394.6730000004</v>
      </c>
      <c r="AH61" s="63">
        <f t="shared" si="87"/>
        <v>4403656.5330000008</v>
      </c>
      <c r="AI61" s="63">
        <f t="shared" si="86"/>
        <v>1065662.3570504833</v>
      </c>
      <c r="AJ61" s="43">
        <f>SUM(D61:AI61)</f>
        <v>55194079.612672716</v>
      </c>
      <c r="AK61" s="1"/>
      <c r="AL61" s="1"/>
    </row>
    <row r="62" spans="1:38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9"/>
    </row>
    <row r="63" spans="1:38" ht="12.75" customHeight="1" x14ac:dyDescent="0.2">
      <c r="A63" s="170" t="s">
        <v>23</v>
      </c>
      <c r="B63" s="147" t="s">
        <v>24</v>
      </c>
      <c r="C63" s="61" t="s">
        <v>0</v>
      </c>
      <c r="D63" s="76">
        <v>1137</v>
      </c>
      <c r="E63" s="76">
        <v>1344</v>
      </c>
      <c r="F63" s="76">
        <v>1108</v>
      </c>
      <c r="G63" s="76">
        <v>1175</v>
      </c>
      <c r="H63" s="76">
        <v>1099</v>
      </c>
      <c r="I63" s="76">
        <v>845</v>
      </c>
      <c r="J63" s="76">
        <v>642</v>
      </c>
      <c r="K63" s="76">
        <v>862</v>
      </c>
      <c r="L63" s="76">
        <v>1008</v>
      </c>
      <c r="M63" s="76">
        <v>1051</v>
      </c>
      <c r="N63" s="76">
        <v>1122</v>
      </c>
      <c r="O63" s="76">
        <v>1119</v>
      </c>
      <c r="P63" s="76">
        <v>1067</v>
      </c>
      <c r="Q63" s="76">
        <v>1683</v>
      </c>
      <c r="R63" s="76">
        <v>1714</v>
      </c>
      <c r="S63" s="76">
        <v>2494</v>
      </c>
      <c r="T63" s="76">
        <v>1422</v>
      </c>
      <c r="U63" s="76">
        <v>626</v>
      </c>
      <c r="V63" s="76">
        <v>140</v>
      </c>
      <c r="W63" s="76">
        <v>412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f>'Ingreso de Datos 2021'!J9</f>
        <v>0</v>
      </c>
      <c r="AJ63" s="23">
        <f>'Ingreso de Datos 2021'!K9</f>
        <v>0</v>
      </c>
    </row>
    <row r="64" spans="1:38" ht="12.75" customHeight="1" x14ac:dyDescent="0.2">
      <c r="A64" s="171"/>
      <c r="B64" s="148"/>
      <c r="C64" s="58" t="s">
        <v>3</v>
      </c>
      <c r="D64" s="77">
        <v>126830</v>
      </c>
      <c r="E64" s="77">
        <v>150040</v>
      </c>
      <c r="F64" s="77">
        <v>125400</v>
      </c>
      <c r="G64" s="77">
        <v>132190</v>
      </c>
      <c r="H64" s="77">
        <v>128090</v>
      </c>
      <c r="I64" s="77">
        <v>113210</v>
      </c>
      <c r="J64" s="77">
        <v>86430</v>
      </c>
      <c r="K64" s="77">
        <v>124970</v>
      </c>
      <c r="L64" s="77">
        <v>149610</v>
      </c>
      <c r="M64" s="77">
        <v>144150</v>
      </c>
      <c r="N64" s="77">
        <v>167850</v>
      </c>
      <c r="O64" s="77">
        <v>140910</v>
      </c>
      <c r="P64" s="77">
        <v>177688</v>
      </c>
      <c r="Q64" s="77">
        <v>269670</v>
      </c>
      <c r="R64" s="77">
        <v>297900</v>
      </c>
      <c r="S64" s="77">
        <v>427263</v>
      </c>
      <c r="T64" s="77">
        <v>239525</v>
      </c>
      <c r="U64" s="77">
        <v>149797</v>
      </c>
      <c r="V64" s="77">
        <v>49091.21</v>
      </c>
      <c r="W64" s="77">
        <v>145429.45000000001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f>'Ingreso de Datos 2021'!J10</f>
        <v>0</v>
      </c>
      <c r="AJ64" s="24">
        <f>'Ingreso de Datos 2021'!K10</f>
        <v>0</v>
      </c>
    </row>
    <row r="65" spans="1:36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230</v>
      </c>
      <c r="F65" s="76">
        <v>1233</v>
      </c>
      <c r="G65" s="76">
        <v>1520</v>
      </c>
      <c r="H65" s="76">
        <v>1307</v>
      </c>
      <c r="I65" s="76">
        <v>1082</v>
      </c>
      <c r="J65" s="76">
        <v>1688</v>
      </c>
      <c r="K65" s="76">
        <v>1289</v>
      </c>
      <c r="L65" s="76">
        <v>1995</v>
      </c>
      <c r="M65" s="76">
        <v>1911</v>
      </c>
      <c r="N65" s="76">
        <v>1561</v>
      </c>
      <c r="O65" s="76">
        <v>2433</v>
      </c>
      <c r="P65" s="76">
        <v>1729</v>
      </c>
      <c r="Q65" s="76">
        <v>1683</v>
      </c>
      <c r="R65" s="76">
        <v>496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f>'Ingreso de Datos 2021'!J11</f>
        <v>0</v>
      </c>
      <c r="AJ65" s="23">
        <f>'Ingreso de Datos 2021'!K11</f>
        <v>0</v>
      </c>
    </row>
    <row r="66" spans="1:36" ht="12.75" customHeight="1" x14ac:dyDescent="0.2">
      <c r="A66" s="171"/>
      <c r="B66" s="148"/>
      <c r="C66" s="11" t="s">
        <v>3</v>
      </c>
      <c r="D66" s="77">
        <v>0</v>
      </c>
      <c r="E66" s="77">
        <v>24230</v>
      </c>
      <c r="F66" s="77">
        <v>116730</v>
      </c>
      <c r="G66" s="77">
        <v>184150</v>
      </c>
      <c r="H66" s="77">
        <v>151863</v>
      </c>
      <c r="I66" s="77">
        <v>115470</v>
      </c>
      <c r="J66" s="77">
        <v>190127</v>
      </c>
      <c r="K66" s="77">
        <v>150850</v>
      </c>
      <c r="L66" s="77">
        <v>224907</v>
      </c>
      <c r="M66" s="77">
        <v>253040</v>
      </c>
      <c r="N66" s="77">
        <v>211959</v>
      </c>
      <c r="O66" s="77">
        <v>337680</v>
      </c>
      <c r="P66" s="77">
        <v>228076</v>
      </c>
      <c r="Q66" s="77">
        <v>227299</v>
      </c>
      <c r="R66" s="77">
        <v>65479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f>'Ingreso de Datos 2021'!J12</f>
        <v>0</v>
      </c>
      <c r="AJ66" s="24">
        <f>'Ingreso de Datos 2021'!K12</f>
        <v>0</v>
      </c>
    </row>
    <row r="67" spans="1:36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290</v>
      </c>
      <c r="K67" s="76">
        <v>315</v>
      </c>
      <c r="L67" s="76">
        <v>597</v>
      </c>
      <c r="M67" s="76">
        <v>1108</v>
      </c>
      <c r="N67" s="76">
        <v>1057</v>
      </c>
      <c r="O67" s="76">
        <v>1317</v>
      </c>
      <c r="P67" s="76">
        <v>1477</v>
      </c>
      <c r="Q67" s="76">
        <v>1196</v>
      </c>
      <c r="R67" s="76">
        <v>31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f>'Ingreso de Datos 2021'!J13</f>
        <v>0</v>
      </c>
      <c r="AJ67" s="23">
        <f>'Ingreso de Datos 2021'!K13</f>
        <v>0</v>
      </c>
    </row>
    <row r="68" spans="1:36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40600</v>
      </c>
      <c r="K68" s="77">
        <v>44100</v>
      </c>
      <c r="L68" s="77">
        <v>83580</v>
      </c>
      <c r="M68" s="77">
        <v>155120</v>
      </c>
      <c r="N68" s="77">
        <v>147980</v>
      </c>
      <c r="O68" s="77">
        <v>184380</v>
      </c>
      <c r="P68" s="77">
        <v>177345</v>
      </c>
      <c r="Q68" s="77">
        <v>143520</v>
      </c>
      <c r="R68" s="77">
        <v>3720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f>'Ingreso de Datos 2021'!J14</f>
        <v>0</v>
      </c>
      <c r="AJ68" s="24">
        <f>'Ingreso de Datos 2021'!K14</f>
        <v>0</v>
      </c>
    </row>
    <row r="69" spans="1:36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213</v>
      </c>
      <c r="Q69" s="76">
        <v>452</v>
      </c>
      <c r="R69" s="76">
        <v>1271</v>
      </c>
      <c r="S69" s="76">
        <v>1378</v>
      </c>
      <c r="T69" s="76">
        <v>631</v>
      </c>
      <c r="U69" s="76">
        <v>5294</v>
      </c>
      <c r="V69" s="76">
        <v>1939</v>
      </c>
      <c r="W69" s="76">
        <v>3972</v>
      </c>
      <c r="X69" s="18">
        <v>1824</v>
      </c>
      <c r="Y69" s="18">
        <v>2075</v>
      </c>
      <c r="Z69" s="18">
        <v>302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f>'Ingreso de Datos 2021'!J15</f>
        <v>0</v>
      </c>
      <c r="AJ69" s="23">
        <f>'Ingreso de Datos 2021'!K15</f>
        <v>0</v>
      </c>
    </row>
    <row r="70" spans="1:36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53060</v>
      </c>
      <c r="Q70" s="77">
        <v>126042</v>
      </c>
      <c r="R70" s="77">
        <v>355267</v>
      </c>
      <c r="S70" s="77">
        <v>397159</v>
      </c>
      <c r="T70" s="77">
        <v>216148</v>
      </c>
      <c r="U70" s="77">
        <v>2015675</v>
      </c>
      <c r="V70" s="77">
        <v>574379</v>
      </c>
      <c r="W70" s="77">
        <v>1804984</v>
      </c>
      <c r="X70" s="19">
        <v>1019955.1</v>
      </c>
      <c r="Y70" s="19">
        <v>1162480.78</v>
      </c>
      <c r="Z70" s="19">
        <v>174548.26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f>'Ingreso de Datos 2021'!J16</f>
        <v>0</v>
      </c>
      <c r="AJ70" s="24">
        <f>'Ingreso de Datos 2021'!K16</f>
        <v>0</v>
      </c>
    </row>
    <row r="71" spans="1:36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1748</v>
      </c>
      <c r="AA71" s="18">
        <v>2494</v>
      </c>
      <c r="AB71" s="18">
        <v>1534</v>
      </c>
      <c r="AC71" s="18">
        <v>2098</v>
      </c>
      <c r="AD71" s="18">
        <v>1397</v>
      </c>
      <c r="AE71" s="18">
        <v>1826</v>
      </c>
      <c r="AF71" s="18">
        <v>465</v>
      </c>
      <c r="AG71" s="18">
        <v>635</v>
      </c>
      <c r="AH71" s="18">
        <v>705</v>
      </c>
      <c r="AI71" s="18">
        <f>'Ingreso de Datos 2021'!J17</f>
        <v>934</v>
      </c>
      <c r="AJ71" s="23">
        <f>'Ingreso de Datos 2021'!K17</f>
        <v>885</v>
      </c>
    </row>
    <row r="72" spans="1:36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963576.11</v>
      </c>
      <c r="AA72" s="19">
        <v>1754960</v>
      </c>
      <c r="AB72" s="19">
        <v>989247.73562223045</v>
      </c>
      <c r="AC72" s="19">
        <v>1609756.59</v>
      </c>
      <c r="AD72" s="19">
        <v>1153269.5699999998</v>
      </c>
      <c r="AE72" s="19">
        <v>1394822.8369999998</v>
      </c>
      <c r="AF72" s="19">
        <v>399483.48499999999</v>
      </c>
      <c r="AG72" s="19">
        <v>501651.71</v>
      </c>
      <c r="AH72" s="19">
        <v>674180.79</v>
      </c>
      <c r="AI72" s="19">
        <f>'Ingreso de Datos 2021'!J18</f>
        <v>876701.51</v>
      </c>
      <c r="AJ72" s="24">
        <f>'Ingreso de Datos 2021'!K18</f>
        <v>755284.51600000006</v>
      </c>
    </row>
    <row r="73" spans="1:36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380</v>
      </c>
      <c r="AE73" s="18">
        <v>666</v>
      </c>
      <c r="AF73" s="18">
        <v>851</v>
      </c>
      <c r="AG73" s="18">
        <v>133</v>
      </c>
      <c r="AH73" s="18">
        <v>35</v>
      </c>
      <c r="AI73" s="18">
        <f>'Ingreso de Datos 2021'!J19</f>
        <v>61</v>
      </c>
      <c r="AJ73" s="23">
        <f>'Ingreso de Datos 2021'!K19</f>
        <v>2</v>
      </c>
    </row>
    <row r="74" spans="1:36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302146.46999999997</v>
      </c>
      <c r="AE74" s="19">
        <v>460893.79000000004</v>
      </c>
      <c r="AF74" s="19">
        <v>490148.97000000003</v>
      </c>
      <c r="AG74" s="19">
        <v>70183.763000000006</v>
      </c>
      <c r="AH74" s="19">
        <v>49860.982999999993</v>
      </c>
      <c r="AI74" s="19">
        <f>'Ingreso de Datos 2021'!J20</f>
        <v>73004.142000000007</v>
      </c>
      <c r="AJ74" s="24">
        <f>'Ingreso de Datos 2021'!K20</f>
        <v>5122.1849999999995</v>
      </c>
    </row>
    <row r="75" spans="1:36" ht="12.75" customHeight="1" x14ac:dyDescent="0.2">
      <c r="A75" s="151" t="s">
        <v>27</v>
      </c>
      <c r="B75" s="147" t="s">
        <v>68</v>
      </c>
      <c r="C75" s="10" t="s">
        <v>0</v>
      </c>
      <c r="D75" s="76">
        <v>1527</v>
      </c>
      <c r="E75" s="76">
        <v>1894</v>
      </c>
      <c r="F75" s="76">
        <v>1754</v>
      </c>
      <c r="G75" s="76">
        <v>1994</v>
      </c>
      <c r="H75" s="76">
        <v>1775</v>
      </c>
      <c r="I75" s="76">
        <v>1207</v>
      </c>
      <c r="J75" s="76">
        <v>1409</v>
      </c>
      <c r="K75" s="76">
        <v>1035</v>
      </c>
      <c r="L75" s="76">
        <v>1100</v>
      </c>
      <c r="M75" s="76">
        <v>687</v>
      </c>
      <c r="N75" s="76">
        <v>820</v>
      </c>
      <c r="O75" s="76">
        <v>681</v>
      </c>
      <c r="P75" s="76">
        <v>397</v>
      </c>
      <c r="Q75" s="76">
        <v>274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f>'Ingreso de Datos 2021'!J21</f>
        <v>0</v>
      </c>
      <c r="AJ75" s="23">
        <f>'Ingreso de Datos 2021'!K21</f>
        <v>0</v>
      </c>
    </row>
    <row r="76" spans="1:36" ht="12.75" customHeight="1" x14ac:dyDescent="0.2">
      <c r="A76" s="158"/>
      <c r="B76" s="148"/>
      <c r="C76" s="11" t="s">
        <v>3</v>
      </c>
      <c r="D76" s="77">
        <v>206220</v>
      </c>
      <c r="E76" s="77">
        <v>250410</v>
      </c>
      <c r="F76" s="77">
        <v>231540</v>
      </c>
      <c r="G76" s="77">
        <v>255210</v>
      </c>
      <c r="H76" s="77">
        <v>216150</v>
      </c>
      <c r="I76" s="77">
        <v>145270</v>
      </c>
      <c r="J76" s="77">
        <v>160960</v>
      </c>
      <c r="K76" s="77">
        <v>118760</v>
      </c>
      <c r="L76" s="77">
        <v>126580</v>
      </c>
      <c r="M76" s="77">
        <v>78260</v>
      </c>
      <c r="N76" s="77">
        <v>94660</v>
      </c>
      <c r="O76" s="77">
        <v>82160</v>
      </c>
      <c r="P76" s="77">
        <v>46290</v>
      </c>
      <c r="Q76" s="77">
        <v>29490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f>'Ingreso de Datos 2021'!J22</f>
        <v>0</v>
      </c>
      <c r="AJ76" s="24">
        <f>'Ingreso de Datos 2021'!K22</f>
        <v>0</v>
      </c>
    </row>
    <row r="77" spans="1:36" ht="12.75" customHeight="1" x14ac:dyDescent="0.2">
      <c r="A77" s="158"/>
      <c r="B77" s="147" t="s">
        <v>47</v>
      </c>
      <c r="C77" s="10" t="s">
        <v>0</v>
      </c>
      <c r="D77" s="76">
        <v>750</v>
      </c>
      <c r="E77" s="76">
        <v>850</v>
      </c>
      <c r="F77" s="76">
        <v>1000</v>
      </c>
      <c r="G77" s="76">
        <v>915</v>
      </c>
      <c r="H77" s="76">
        <v>922</v>
      </c>
      <c r="I77" s="76">
        <v>1233</v>
      </c>
      <c r="J77" s="76">
        <v>1000</v>
      </c>
      <c r="K77" s="76">
        <v>936</v>
      </c>
      <c r="L77" s="76">
        <v>875</v>
      </c>
      <c r="M77" s="76">
        <v>710</v>
      </c>
      <c r="N77" s="76">
        <v>342</v>
      </c>
      <c r="O77" s="76">
        <v>649</v>
      </c>
      <c r="P77" s="76">
        <v>2193</v>
      </c>
      <c r="Q77" s="76">
        <v>653</v>
      </c>
      <c r="R77" s="76">
        <v>113</v>
      </c>
      <c r="S77" s="76">
        <v>348</v>
      </c>
      <c r="T77" s="76">
        <v>114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f>'Ingreso de Datos 2021'!J23</f>
        <v>0</v>
      </c>
      <c r="AJ77" s="23">
        <f>'Ingreso de Datos 2021'!K23</f>
        <v>0</v>
      </c>
    </row>
    <row r="78" spans="1:36" ht="12.75" customHeight="1" x14ac:dyDescent="0.2">
      <c r="A78" s="158"/>
      <c r="B78" s="148"/>
      <c r="C78" s="11" t="s">
        <v>3</v>
      </c>
      <c r="D78" s="77">
        <v>60000</v>
      </c>
      <c r="E78" s="77">
        <v>68000</v>
      </c>
      <c r="F78" s="77">
        <v>80000</v>
      </c>
      <c r="G78" s="77">
        <v>73200</v>
      </c>
      <c r="H78" s="77">
        <v>82980</v>
      </c>
      <c r="I78" s="77">
        <v>110970</v>
      </c>
      <c r="J78" s="77">
        <v>90000</v>
      </c>
      <c r="K78" s="77">
        <v>84240</v>
      </c>
      <c r="L78" s="77">
        <v>78750</v>
      </c>
      <c r="M78" s="77">
        <v>63900</v>
      </c>
      <c r="N78" s="77">
        <v>30780</v>
      </c>
      <c r="O78" s="77">
        <v>58410</v>
      </c>
      <c r="P78" s="77">
        <v>196200</v>
      </c>
      <c r="Q78" s="77">
        <v>58770</v>
      </c>
      <c r="R78" s="77">
        <v>10170</v>
      </c>
      <c r="S78" s="77">
        <v>22620</v>
      </c>
      <c r="T78" s="77">
        <v>7410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f>'Ingreso de Datos 2021'!J24</f>
        <v>0</v>
      </c>
      <c r="AJ78" s="24">
        <f>'Ingreso de Datos 2021'!K24</f>
        <v>0</v>
      </c>
    </row>
    <row r="79" spans="1:36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4</v>
      </c>
      <c r="N79" s="76">
        <v>3</v>
      </c>
      <c r="O79" s="76">
        <v>4</v>
      </c>
      <c r="P79" s="76">
        <v>3</v>
      </c>
      <c r="Q79" s="76">
        <v>63</v>
      </c>
      <c r="R79" s="76">
        <v>89</v>
      </c>
      <c r="S79" s="76">
        <v>117</v>
      </c>
      <c r="T79" s="76">
        <v>101</v>
      </c>
      <c r="U79" s="76">
        <v>110</v>
      </c>
      <c r="V79" s="76">
        <v>75</v>
      </c>
      <c r="W79" s="76">
        <v>60</v>
      </c>
      <c r="X79" s="18">
        <v>7</v>
      </c>
      <c r="Y79" s="18">
        <v>16</v>
      </c>
      <c r="Z79" s="18">
        <v>11</v>
      </c>
      <c r="AA79" s="18">
        <v>15</v>
      </c>
      <c r="AB79" s="18">
        <v>16</v>
      </c>
      <c r="AC79" s="18">
        <v>49</v>
      </c>
      <c r="AD79" s="18">
        <v>7</v>
      </c>
      <c r="AE79" s="18">
        <v>15</v>
      </c>
      <c r="AF79" s="18">
        <v>43</v>
      </c>
      <c r="AG79" s="18">
        <v>63</v>
      </c>
      <c r="AH79" s="18">
        <v>67</v>
      </c>
      <c r="AI79" s="18">
        <f>'Ingreso de Datos 2021'!J25</f>
        <v>113</v>
      </c>
      <c r="AJ79" s="23">
        <f>'Ingreso de Datos 2021'!K25</f>
        <v>502</v>
      </c>
    </row>
    <row r="80" spans="1:36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420</v>
      </c>
      <c r="N80" s="77">
        <v>330</v>
      </c>
      <c r="O80" s="77">
        <v>380</v>
      </c>
      <c r="P80" s="77">
        <v>400</v>
      </c>
      <c r="Q80" s="77">
        <v>8466</v>
      </c>
      <c r="R80" s="77">
        <v>8630</v>
      </c>
      <c r="S80" s="77">
        <v>12526</v>
      </c>
      <c r="T80" s="77">
        <v>10560</v>
      </c>
      <c r="U80" s="77">
        <v>10848</v>
      </c>
      <c r="V80" s="77">
        <v>10029.9</v>
      </c>
      <c r="W80" s="77">
        <v>8058.39</v>
      </c>
      <c r="X80" s="19">
        <v>1108</v>
      </c>
      <c r="Y80" s="19">
        <v>3196</v>
      </c>
      <c r="Z80" s="19">
        <v>2164.3000000000002</v>
      </c>
      <c r="AA80" s="19">
        <v>3749.6400000000003</v>
      </c>
      <c r="AB80" s="19">
        <v>4375</v>
      </c>
      <c r="AC80" s="19">
        <v>14502.63</v>
      </c>
      <c r="AD80" s="19">
        <v>1843</v>
      </c>
      <c r="AE80" s="19">
        <v>5251</v>
      </c>
      <c r="AF80" s="19">
        <v>14931</v>
      </c>
      <c r="AG80" s="19">
        <v>21791</v>
      </c>
      <c r="AH80" s="19">
        <v>23226</v>
      </c>
      <c r="AI80" s="19">
        <f>'Ingreso de Datos 2021'!J26</f>
        <v>39460</v>
      </c>
      <c r="AJ80" s="24">
        <f>'Ingreso de Datos 2021'!K26</f>
        <v>156826</v>
      </c>
    </row>
    <row r="81" spans="1:36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2248</v>
      </c>
      <c r="S81" s="76">
        <v>3576</v>
      </c>
      <c r="T81" s="76">
        <v>3267</v>
      </c>
      <c r="U81" s="76">
        <v>3519</v>
      </c>
      <c r="V81" s="76">
        <v>1139</v>
      </c>
      <c r="W81" s="76">
        <v>510</v>
      </c>
      <c r="X81" s="18">
        <v>454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f>'Ingreso de Datos 2021'!J27</f>
        <v>0</v>
      </c>
      <c r="AJ81" s="23">
        <f>'Ingreso de Datos 2021'!K27</f>
        <v>0</v>
      </c>
    </row>
    <row r="82" spans="1:36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250770</v>
      </c>
      <c r="S82" s="77">
        <v>392833</v>
      </c>
      <c r="T82" s="77">
        <v>351367</v>
      </c>
      <c r="U82" s="77">
        <v>472798</v>
      </c>
      <c r="V82" s="77">
        <v>171480</v>
      </c>
      <c r="W82" s="77">
        <v>89375</v>
      </c>
      <c r="X82" s="19">
        <v>79500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f>'Ingreso de Datos 2021'!J28</f>
        <v>0</v>
      </c>
      <c r="AJ82" s="24">
        <f>'Ingreso de Datos 2021'!K28</f>
        <v>0</v>
      </c>
    </row>
    <row r="83" spans="1:36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3042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f>'Ingreso de Datos 2021'!J29</f>
        <v>0</v>
      </c>
      <c r="AJ83" s="23">
        <f>'Ingreso de Datos 2021'!K29</f>
        <v>0</v>
      </c>
    </row>
    <row r="84" spans="1:36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1160680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f>'Ingreso de Datos 2021'!J30</f>
        <v>0</v>
      </c>
      <c r="AJ84" s="24">
        <f>'Ingreso de Datos 2021'!K30</f>
        <v>0</v>
      </c>
    </row>
    <row r="85" spans="1:36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1423</v>
      </c>
      <c r="Z85" s="18">
        <v>2278</v>
      </c>
      <c r="AA85" s="18">
        <v>3258</v>
      </c>
      <c r="AB85" s="18">
        <v>2332</v>
      </c>
      <c r="AC85" s="18">
        <v>2446</v>
      </c>
      <c r="AD85" s="18">
        <v>1554</v>
      </c>
      <c r="AE85" s="18">
        <v>1071</v>
      </c>
      <c r="AF85" s="18">
        <v>950</v>
      </c>
      <c r="AG85" s="18">
        <v>872</v>
      </c>
      <c r="AH85" s="18">
        <v>988</v>
      </c>
      <c r="AI85" s="18">
        <f>'Ingreso de Datos 2021'!J31</f>
        <v>100</v>
      </c>
      <c r="AJ85" s="23">
        <f>'Ingreso de Datos 2021'!K31</f>
        <v>34</v>
      </c>
    </row>
    <row r="86" spans="1:36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376990</v>
      </c>
      <c r="Z86" s="19">
        <v>646629.98999999987</v>
      </c>
      <c r="AA86" s="19">
        <v>1091750</v>
      </c>
      <c r="AB86" s="19">
        <v>777100</v>
      </c>
      <c r="AC86" s="19">
        <v>891580</v>
      </c>
      <c r="AD86" s="19">
        <v>601730</v>
      </c>
      <c r="AE86" s="19">
        <v>423240</v>
      </c>
      <c r="AF86" s="19">
        <v>378118</v>
      </c>
      <c r="AG86" s="19">
        <v>369950</v>
      </c>
      <c r="AH86" s="19">
        <v>399860</v>
      </c>
      <c r="AI86" s="19">
        <f>'Ingreso de Datos 2021'!J32</f>
        <v>37500</v>
      </c>
      <c r="AJ86" s="24">
        <f>'Ingreso de Datos 2021'!K32</f>
        <v>20400</v>
      </c>
    </row>
    <row r="87" spans="1:36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5361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f>'Ingreso de Datos 2021'!J33</f>
        <v>0</v>
      </c>
      <c r="AJ87" s="23">
        <f>'Ingreso de Datos 2021'!K33</f>
        <v>0</v>
      </c>
    </row>
    <row r="88" spans="1:36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2230176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f>'Ingreso de Datos 2021'!J34</f>
        <v>0</v>
      </c>
      <c r="AJ88" s="24">
        <f>'Ingreso de Datos 2021'!K34</f>
        <v>0</v>
      </c>
    </row>
    <row r="89" spans="1:36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4556</v>
      </c>
      <c r="AE89" s="18">
        <v>2759</v>
      </c>
      <c r="AF89" s="18">
        <v>2143</v>
      </c>
      <c r="AG89" s="18">
        <v>4141</v>
      </c>
      <c r="AH89" s="18">
        <v>5040</v>
      </c>
      <c r="AI89" s="18">
        <f>'Ingreso de Datos 2021'!J35</f>
        <v>0</v>
      </c>
      <c r="AJ89" s="23">
        <f>'Ingreso de Datos 2021'!K35</f>
        <v>0</v>
      </c>
    </row>
    <row r="90" spans="1:36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2118540</v>
      </c>
      <c r="AE90" s="19">
        <v>1285694</v>
      </c>
      <c r="AF90" s="19">
        <v>998638</v>
      </c>
      <c r="AG90" s="19">
        <v>1929706</v>
      </c>
      <c r="AH90" s="19">
        <v>2348640</v>
      </c>
      <c r="AI90" s="19">
        <f>'Ingreso de Datos 2021'!J36</f>
        <v>0</v>
      </c>
      <c r="AJ90" s="24">
        <f>'Ingreso de Datos 2021'!K36</f>
        <v>0</v>
      </c>
    </row>
    <row r="91" spans="1:36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342</v>
      </c>
      <c r="T91" s="76">
        <v>0</v>
      </c>
      <c r="U91" s="76">
        <v>3002</v>
      </c>
      <c r="V91" s="76">
        <v>2334</v>
      </c>
      <c r="W91" s="76">
        <v>1775</v>
      </c>
      <c r="X91" s="18">
        <v>1027</v>
      </c>
      <c r="Y91" s="18">
        <v>1297</v>
      </c>
      <c r="Z91" s="18">
        <v>1570</v>
      </c>
      <c r="AA91" s="18">
        <v>3686</v>
      </c>
      <c r="AB91" s="18">
        <v>3534</v>
      </c>
      <c r="AC91" s="18">
        <v>3849</v>
      </c>
      <c r="AD91" s="18">
        <v>5032</v>
      </c>
      <c r="AE91" s="18">
        <v>4625</v>
      </c>
      <c r="AF91" s="18">
        <v>5895</v>
      </c>
      <c r="AG91" s="18">
        <v>5441</v>
      </c>
      <c r="AH91" s="18">
        <v>5391</v>
      </c>
      <c r="AI91" s="18">
        <f>'Ingreso de Datos 2021'!J37</f>
        <v>57</v>
      </c>
      <c r="AJ91" s="23">
        <f>'Ingreso de Datos 2021'!K37</f>
        <v>433</v>
      </c>
    </row>
    <row r="92" spans="1:36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9855</v>
      </c>
      <c r="T92" s="77">
        <v>0</v>
      </c>
      <c r="U92" s="77">
        <v>253930</v>
      </c>
      <c r="V92" s="77">
        <v>178690</v>
      </c>
      <c r="W92" s="77">
        <v>137440.5</v>
      </c>
      <c r="X92" s="19">
        <v>78577</v>
      </c>
      <c r="Y92" s="19">
        <v>109230</v>
      </c>
      <c r="Z92" s="19">
        <v>121083.72</v>
      </c>
      <c r="AA92" s="19">
        <v>295921.41000000003</v>
      </c>
      <c r="AB92" s="19">
        <v>262967.58</v>
      </c>
      <c r="AC92" s="19">
        <v>312540.56</v>
      </c>
      <c r="AD92" s="19">
        <v>390230.788</v>
      </c>
      <c r="AE92" s="19">
        <v>464011.74400000001</v>
      </c>
      <c r="AF92" s="19">
        <v>534206.1399999999</v>
      </c>
      <c r="AG92" s="19">
        <v>618163.19999999995</v>
      </c>
      <c r="AH92" s="19">
        <v>522097.24</v>
      </c>
      <c r="AI92" s="19">
        <f>'Ingreso de Datos 2021'!J38</f>
        <v>2932.5</v>
      </c>
      <c r="AJ92" s="24">
        <f>'Ingreso de Datos 2021'!K38</f>
        <v>17558</v>
      </c>
    </row>
    <row r="93" spans="1:36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742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f>'Ingreso de Datos 2021'!J39</f>
        <v>0</v>
      </c>
      <c r="AJ93" s="23">
        <f>'Ingreso de Datos 2021'!K39</f>
        <v>0</v>
      </c>
    </row>
    <row r="94" spans="1:36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44520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f>'Ingreso de Datos 2021'!J40</f>
        <v>0</v>
      </c>
      <c r="AJ94" s="24">
        <f>'Ingreso de Datos 2021'!K40</f>
        <v>0</v>
      </c>
    </row>
    <row r="95" spans="1:36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26</v>
      </c>
      <c r="X95" s="18">
        <v>0</v>
      </c>
      <c r="Y95" s="18">
        <v>30</v>
      </c>
      <c r="Z95" s="18">
        <v>33</v>
      </c>
      <c r="AA95" s="18">
        <v>42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f>'Ingreso de Datos 2021'!J41</f>
        <v>0</v>
      </c>
      <c r="AJ95" s="23">
        <f>'Ingreso de Datos 2021'!K41</f>
        <v>0</v>
      </c>
    </row>
    <row r="96" spans="1:36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2808</v>
      </c>
      <c r="X96" s="19">
        <v>0</v>
      </c>
      <c r="Y96" s="19">
        <v>3165</v>
      </c>
      <c r="Z96" s="19">
        <v>3481.5</v>
      </c>
      <c r="AA96" s="19">
        <v>4462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f>'Ingreso de Datos 2021'!J42</f>
        <v>0</v>
      </c>
      <c r="AJ96" s="24">
        <f>'Ingreso de Datos 2021'!K42</f>
        <v>0</v>
      </c>
    </row>
    <row r="97" spans="1:38" ht="12.75" customHeight="1" x14ac:dyDescent="0.2">
      <c r="A97" s="158"/>
      <c r="B97" s="147" t="s">
        <v>74</v>
      </c>
      <c r="C97" s="115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29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f>'Ingreso de Datos 2021'!J45</f>
        <v>0</v>
      </c>
      <c r="AJ97" s="23">
        <f>'Ingreso de Datos 2021'!K45</f>
        <v>0</v>
      </c>
    </row>
    <row r="98" spans="1:38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1609.5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f>'Ingreso de Datos 2021'!J46</f>
        <v>0</v>
      </c>
      <c r="AJ98" s="24">
        <f>'Ingreso de Datos 2021'!K46</f>
        <v>0</v>
      </c>
    </row>
    <row r="99" spans="1:38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1">
        <v>0</v>
      </c>
      <c r="AG99" s="76">
        <v>36</v>
      </c>
      <c r="AH99" s="76">
        <v>1492</v>
      </c>
      <c r="AI99" s="18">
        <f>'Ingreso de Datos 2021'!J47</f>
        <v>17</v>
      </c>
      <c r="AJ99" s="23">
        <f>'Ingreso de Datos 2021'!K47</f>
        <v>6</v>
      </c>
    </row>
    <row r="100" spans="1:38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2">
        <v>0</v>
      </c>
      <c r="AG100" s="77">
        <v>3608</v>
      </c>
      <c r="AH100" s="77">
        <v>226372.9</v>
      </c>
      <c r="AI100" s="19">
        <f>'Ingreso de Datos 2021'!J48</f>
        <v>2546</v>
      </c>
      <c r="AJ100" s="24">
        <f>'Ingreso de Datos 2021'!K48</f>
        <v>2815.6</v>
      </c>
    </row>
    <row r="101" spans="1:38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470</v>
      </c>
      <c r="AC101" s="18">
        <v>246</v>
      </c>
      <c r="AD101" s="18">
        <v>832</v>
      </c>
      <c r="AE101" s="23">
        <v>889</v>
      </c>
      <c r="AF101" s="23">
        <v>638</v>
      </c>
      <c r="AG101" s="23">
        <v>665</v>
      </c>
      <c r="AH101" s="23">
        <v>1923</v>
      </c>
      <c r="AI101" s="23">
        <f>'Ingreso de Datos 2021'!J49</f>
        <v>1112</v>
      </c>
      <c r="AJ101" s="23">
        <f>'Ingreso de Datos 2021'!K49</f>
        <v>1311</v>
      </c>
    </row>
    <row r="102" spans="1:38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78960</v>
      </c>
      <c r="AC102" s="19">
        <v>40778.400000000001</v>
      </c>
      <c r="AD102" s="19">
        <v>142368</v>
      </c>
      <c r="AE102" s="24">
        <v>153870</v>
      </c>
      <c r="AF102" s="24">
        <v>115289</v>
      </c>
      <c r="AG102" s="24">
        <v>114341</v>
      </c>
      <c r="AH102" s="24">
        <v>159418.62</v>
      </c>
      <c r="AI102" s="24">
        <f>'Ingreso de Datos 2021'!J50</f>
        <v>33518.205050483288</v>
      </c>
      <c r="AJ102" s="24">
        <f>'Ingreso de Datos 2021'!K50</f>
        <v>38000.826396435208</v>
      </c>
    </row>
    <row r="103" spans="1:38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</row>
    <row r="104" spans="1:38" ht="12.75" customHeight="1" x14ac:dyDescent="0.2">
      <c r="A104" s="3" t="str">
        <f>A53</f>
        <v>Publicado el 10-08-2021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8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8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8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68" t="s">
        <v>5</v>
      </c>
    </row>
    <row r="110" spans="1:38" s="7" customFormat="1" ht="12.75" customHeight="1" thickBot="1" x14ac:dyDescent="0.25">
      <c r="A110" s="165"/>
      <c r="B110" s="166"/>
      <c r="C110" s="167"/>
      <c r="D110" s="111">
        <v>1990</v>
      </c>
      <c r="E110" s="112">
        <v>1991</v>
      </c>
      <c r="F110" s="112">
        <v>1992</v>
      </c>
      <c r="G110" s="112">
        <v>1993</v>
      </c>
      <c r="H110" s="112">
        <v>1994</v>
      </c>
      <c r="I110" s="112">
        <v>1995</v>
      </c>
      <c r="J110" s="112">
        <v>1996</v>
      </c>
      <c r="K110" s="112">
        <v>1997</v>
      </c>
      <c r="L110" s="112">
        <v>1998</v>
      </c>
      <c r="M110" s="112">
        <v>1999</v>
      </c>
      <c r="N110" s="112">
        <v>2000</v>
      </c>
      <c r="O110" s="112">
        <v>2001</v>
      </c>
      <c r="P110" s="112">
        <v>2002</v>
      </c>
      <c r="Q110" s="112">
        <v>2003</v>
      </c>
      <c r="R110" s="112">
        <v>2004</v>
      </c>
      <c r="S110" s="112">
        <v>2005</v>
      </c>
      <c r="T110" s="112">
        <v>2006</v>
      </c>
      <c r="U110" s="112">
        <v>2007</v>
      </c>
      <c r="V110" s="112">
        <v>2008</v>
      </c>
      <c r="W110" s="112">
        <v>2009</v>
      </c>
      <c r="X110" s="112">
        <v>2010</v>
      </c>
      <c r="Y110" s="112">
        <v>2011</v>
      </c>
      <c r="Z110" s="112">
        <v>2012</v>
      </c>
      <c r="AA110" s="112">
        <v>2013</v>
      </c>
      <c r="AB110" s="112">
        <v>2014</v>
      </c>
      <c r="AC110" s="112">
        <v>2015</v>
      </c>
      <c r="AD110" s="112">
        <v>2016</v>
      </c>
      <c r="AE110" s="112">
        <v>2017</v>
      </c>
      <c r="AF110" s="112">
        <v>2018</v>
      </c>
      <c r="AG110" s="119">
        <v>2019</v>
      </c>
      <c r="AH110" s="119">
        <v>2020</v>
      </c>
      <c r="AI110" s="119">
        <v>2021</v>
      </c>
      <c r="AJ110" s="169"/>
      <c r="AK110" s="1"/>
      <c r="AL110" s="1"/>
    </row>
    <row r="111" spans="1:38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I111" si="88">E114+E116+E118+E120+E122+E124+E126+E128+E130+E132+E134+E136+E138+E140+E142+E144+E146+E148+E150+E152</f>
        <v>0</v>
      </c>
      <c r="F111" s="62">
        <f t="shared" si="88"/>
        <v>0</v>
      </c>
      <c r="G111" s="62">
        <f t="shared" si="88"/>
        <v>0</v>
      </c>
      <c r="H111" s="62">
        <f t="shared" si="88"/>
        <v>0</v>
      </c>
      <c r="I111" s="62">
        <f t="shared" si="88"/>
        <v>0</v>
      </c>
      <c r="J111" s="62">
        <f t="shared" si="88"/>
        <v>0</v>
      </c>
      <c r="K111" s="62">
        <f t="shared" si="88"/>
        <v>0</v>
      </c>
      <c r="L111" s="62">
        <f t="shared" si="88"/>
        <v>0</v>
      </c>
      <c r="M111" s="62">
        <f t="shared" si="88"/>
        <v>0</v>
      </c>
      <c r="N111" s="62">
        <f t="shared" si="88"/>
        <v>0</v>
      </c>
      <c r="O111" s="62">
        <f t="shared" si="88"/>
        <v>0</v>
      </c>
      <c r="P111" s="62">
        <f t="shared" si="88"/>
        <v>0</v>
      </c>
      <c r="Q111" s="62">
        <f t="shared" si="88"/>
        <v>0</v>
      </c>
      <c r="R111" s="62">
        <f t="shared" si="88"/>
        <v>0</v>
      </c>
      <c r="S111" s="62">
        <f t="shared" si="88"/>
        <v>0</v>
      </c>
      <c r="T111" s="62">
        <f t="shared" si="88"/>
        <v>0</v>
      </c>
      <c r="U111" s="62">
        <f t="shared" si="88"/>
        <v>0</v>
      </c>
      <c r="V111" s="62">
        <f t="shared" si="88"/>
        <v>0</v>
      </c>
      <c r="W111" s="62">
        <f t="shared" si="88"/>
        <v>0</v>
      </c>
      <c r="X111" s="62">
        <f t="shared" si="88"/>
        <v>13455</v>
      </c>
      <c r="Y111" s="62">
        <f t="shared" si="88"/>
        <v>12760</v>
      </c>
      <c r="Z111" s="62">
        <f t="shared" si="88"/>
        <v>4269</v>
      </c>
      <c r="AA111" s="62">
        <f t="shared" si="88"/>
        <v>0</v>
      </c>
      <c r="AB111" s="62">
        <f t="shared" si="88"/>
        <v>0</v>
      </c>
      <c r="AC111" s="62">
        <f t="shared" si="88"/>
        <v>0</v>
      </c>
      <c r="AD111" s="62">
        <f t="shared" si="88"/>
        <v>0</v>
      </c>
      <c r="AE111" s="62">
        <f t="shared" si="88"/>
        <v>38</v>
      </c>
      <c r="AF111" s="62">
        <f t="shared" si="88"/>
        <v>0</v>
      </c>
      <c r="AG111" s="62"/>
      <c r="AH111" s="62">
        <f t="shared" ref="AH111" si="89">AH114+AH116+AH118+AH120+AH122+AH124+AH126+AH128+AH130+AH132+AH134+AH136+AH138+AH140+AH142+AH144+AH146+AH148+AH150+AH152</f>
        <v>0</v>
      </c>
      <c r="AI111" s="62">
        <f t="shared" si="88"/>
        <v>0</v>
      </c>
      <c r="AJ111" s="41">
        <f>SUM(D111:AI111)</f>
        <v>30522</v>
      </c>
      <c r="AK111" s="1"/>
      <c r="AL111" s="1"/>
    </row>
    <row r="112" spans="1:38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I112" si="90">E115+E117+E119+E121+E123+E125+E127+E129+E131+E133+E135+E137+E139+E141+E143+E145+E147+E149+E151+E153</f>
        <v>0</v>
      </c>
      <c r="F112" s="63">
        <f t="shared" si="90"/>
        <v>0</v>
      </c>
      <c r="G112" s="63">
        <f t="shared" si="90"/>
        <v>0</v>
      </c>
      <c r="H112" s="63">
        <f t="shared" si="90"/>
        <v>0</v>
      </c>
      <c r="I112" s="63">
        <f t="shared" si="90"/>
        <v>0</v>
      </c>
      <c r="J112" s="63">
        <f t="shared" si="90"/>
        <v>0</v>
      </c>
      <c r="K112" s="63">
        <f t="shared" si="90"/>
        <v>0</v>
      </c>
      <c r="L112" s="63">
        <f t="shared" si="90"/>
        <v>0</v>
      </c>
      <c r="M112" s="63">
        <f t="shared" si="90"/>
        <v>0</v>
      </c>
      <c r="N112" s="63">
        <f t="shared" si="90"/>
        <v>0</v>
      </c>
      <c r="O112" s="63">
        <f t="shared" si="90"/>
        <v>0</v>
      </c>
      <c r="P112" s="63">
        <f t="shared" si="90"/>
        <v>0</v>
      </c>
      <c r="Q112" s="63">
        <f t="shared" si="90"/>
        <v>0</v>
      </c>
      <c r="R112" s="63">
        <f t="shared" si="90"/>
        <v>0</v>
      </c>
      <c r="S112" s="63">
        <f t="shared" si="90"/>
        <v>0</v>
      </c>
      <c r="T112" s="63">
        <f t="shared" si="90"/>
        <v>0</v>
      </c>
      <c r="U112" s="63">
        <f t="shared" si="90"/>
        <v>0</v>
      </c>
      <c r="V112" s="63">
        <f t="shared" si="90"/>
        <v>0</v>
      </c>
      <c r="W112" s="63">
        <f t="shared" si="90"/>
        <v>0</v>
      </c>
      <c r="X112" s="63">
        <f t="shared" si="90"/>
        <v>4926236</v>
      </c>
      <c r="Y112" s="63">
        <f t="shared" si="90"/>
        <v>4254767</v>
      </c>
      <c r="Z112" s="63">
        <f t="shared" si="90"/>
        <v>1929111.43</v>
      </c>
      <c r="AA112" s="63">
        <f t="shared" si="90"/>
        <v>0</v>
      </c>
      <c r="AB112" s="63">
        <f t="shared" si="90"/>
        <v>0</v>
      </c>
      <c r="AC112" s="63">
        <f t="shared" si="90"/>
        <v>0</v>
      </c>
      <c r="AD112" s="63">
        <f t="shared" si="90"/>
        <v>0</v>
      </c>
      <c r="AE112" s="63">
        <f t="shared" si="90"/>
        <v>19652.900000000001</v>
      </c>
      <c r="AF112" s="63">
        <f t="shared" si="90"/>
        <v>0</v>
      </c>
      <c r="AG112" s="63"/>
      <c r="AH112" s="63">
        <f t="shared" ref="AH112" si="91">AH115+AH117+AH119+AH121+AH123+AH125+AH127+AH129+AH131+AH133+AH135+AH137+AH139+AH141+AH143+AH145+AH147+AH149+AH151+AH153</f>
        <v>0</v>
      </c>
      <c r="AI112" s="63">
        <f t="shared" si="90"/>
        <v>0</v>
      </c>
      <c r="AJ112" s="43">
        <f>SUM(D112:AI112)</f>
        <v>11129767.33</v>
      </c>
      <c r="AK112" s="1"/>
      <c r="AL112" s="1"/>
    </row>
    <row r="113" spans="1:36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10"/>
      <c r="AG113" s="110"/>
      <c r="AH113" s="110"/>
      <c r="AI113" s="110"/>
      <c r="AJ113" s="9"/>
    </row>
    <row r="114" spans="1:36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f>'Ingreso de Datos 2021'!J65</f>
        <v>0</v>
      </c>
      <c r="AJ114" s="23">
        <f t="shared" ref="AJ114:AJ153" si="92">SUM(D114:AI114)</f>
        <v>0</v>
      </c>
    </row>
    <row r="115" spans="1:36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f>'Ingreso de Datos 2021'!J66</f>
        <v>0</v>
      </c>
      <c r="AJ115" s="24">
        <f t="shared" si="92"/>
        <v>0</v>
      </c>
    </row>
    <row r="116" spans="1:36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f>'Ingreso de Datos 2021'!J67</f>
        <v>0</v>
      </c>
      <c r="AJ116" s="23">
        <f t="shared" si="92"/>
        <v>0</v>
      </c>
    </row>
    <row r="117" spans="1:36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f>'Ingreso de Datos 2021'!J68</f>
        <v>0</v>
      </c>
      <c r="AJ117" s="24">
        <f t="shared" si="92"/>
        <v>0</v>
      </c>
    </row>
    <row r="118" spans="1:36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f>'Ingreso de Datos 2021'!J69</f>
        <v>0</v>
      </c>
      <c r="AJ118" s="23">
        <f t="shared" si="92"/>
        <v>0</v>
      </c>
    </row>
    <row r="119" spans="1:36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f>'Ingreso de Datos 2021'!J70</f>
        <v>0</v>
      </c>
      <c r="AJ119" s="24">
        <f t="shared" si="92"/>
        <v>0</v>
      </c>
    </row>
    <row r="120" spans="1:36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8876</v>
      </c>
      <c r="Y120" s="18">
        <v>6261</v>
      </c>
      <c r="Z120" s="18">
        <v>2132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f>'Ingreso de Datos 2021'!J71</f>
        <v>0</v>
      </c>
      <c r="AJ120" s="23">
        <f t="shared" si="92"/>
        <v>17269</v>
      </c>
    </row>
    <row r="121" spans="1:36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4511599</v>
      </c>
      <c r="Y121" s="19">
        <v>3359935</v>
      </c>
      <c r="Z121" s="19">
        <v>1193210.6299999999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f>'Ingreso de Datos 2021'!J72</f>
        <v>0</v>
      </c>
      <c r="AJ121" s="24">
        <f t="shared" si="92"/>
        <v>9064744.629999999</v>
      </c>
    </row>
    <row r="122" spans="1:36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1201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f>'Ingreso de Datos 2021'!J73</f>
        <v>0</v>
      </c>
      <c r="AJ122" s="23">
        <f t="shared" si="92"/>
        <v>1201</v>
      </c>
    </row>
    <row r="123" spans="1:36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658639.6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f>'Ingreso de Datos 2021'!J74</f>
        <v>0</v>
      </c>
      <c r="AJ123" s="24">
        <f t="shared" si="92"/>
        <v>658639.6</v>
      </c>
    </row>
    <row r="124" spans="1:36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f>'Ingreso de Datos 2021'!J75</f>
        <v>0</v>
      </c>
      <c r="AJ124" s="23">
        <f t="shared" si="92"/>
        <v>0</v>
      </c>
    </row>
    <row r="125" spans="1:36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f>'Ingreso de Datos 2021'!J76</f>
        <v>0</v>
      </c>
      <c r="AJ125" s="24">
        <f t="shared" si="92"/>
        <v>0</v>
      </c>
    </row>
    <row r="126" spans="1:36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f>'Ingreso de Datos 2021'!J77</f>
        <v>0</v>
      </c>
      <c r="AJ126" s="23">
        <f t="shared" si="92"/>
        <v>0</v>
      </c>
    </row>
    <row r="127" spans="1:36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f>'Ingreso de Datos 2021'!J78</f>
        <v>0</v>
      </c>
      <c r="AJ127" s="24">
        <f t="shared" si="92"/>
        <v>0</v>
      </c>
    </row>
    <row r="128" spans="1:36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f>'Ingreso de Datos 2021'!J79</f>
        <v>0</v>
      </c>
      <c r="AJ128" s="23">
        <f t="shared" si="92"/>
        <v>0</v>
      </c>
    </row>
    <row r="129" spans="1:36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f>'Ingreso de Datos 2021'!J80</f>
        <v>0</v>
      </c>
      <c r="AJ129" s="24">
        <f t="shared" si="92"/>
        <v>0</v>
      </c>
    </row>
    <row r="130" spans="1:36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f>'Ingreso de Datos 2021'!J81</f>
        <v>0</v>
      </c>
      <c r="AJ130" s="23">
        <f t="shared" si="92"/>
        <v>0</v>
      </c>
    </row>
    <row r="131" spans="1:36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f>'Ingreso de Datos 2021'!J82</f>
        <v>0</v>
      </c>
      <c r="AJ131" s="24">
        <f t="shared" si="92"/>
        <v>0</v>
      </c>
    </row>
    <row r="132" spans="1:36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1482</v>
      </c>
      <c r="Y132" s="18">
        <v>1977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f>'Ingreso de Datos 2021'!J83</f>
        <v>0</v>
      </c>
      <c r="AJ132" s="23">
        <f t="shared" si="92"/>
        <v>3459</v>
      </c>
    </row>
    <row r="133" spans="1:36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259350</v>
      </c>
      <c r="Y133" s="19">
        <v>588050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f>'Ingreso de Datos 2021'!J84</f>
        <v>0</v>
      </c>
      <c r="AJ133" s="24">
        <f t="shared" si="92"/>
        <v>847400</v>
      </c>
    </row>
    <row r="134" spans="1:36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f>'Ingreso de Datos 2021'!J85</f>
        <v>0</v>
      </c>
      <c r="AJ134" s="23">
        <f t="shared" si="92"/>
        <v>0</v>
      </c>
    </row>
    <row r="135" spans="1:36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f>'Ingreso de Datos 2021'!J86</f>
        <v>0</v>
      </c>
      <c r="AJ135" s="24">
        <f t="shared" si="92"/>
        <v>0</v>
      </c>
    </row>
    <row r="136" spans="1:36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22</v>
      </c>
      <c r="AF136" s="18">
        <v>0</v>
      </c>
      <c r="AG136" s="18">
        <v>0</v>
      </c>
      <c r="AH136" s="18">
        <v>0</v>
      </c>
      <c r="AI136" s="18">
        <f>'Ingreso de Datos 2021'!J87</f>
        <v>0</v>
      </c>
      <c r="AJ136" s="23">
        <f t="shared" si="92"/>
        <v>23</v>
      </c>
    </row>
    <row r="137" spans="1:36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300</v>
      </c>
      <c r="AA137" s="19">
        <v>0</v>
      </c>
      <c r="AB137" s="19">
        <v>0</v>
      </c>
      <c r="AC137" s="19">
        <v>0</v>
      </c>
      <c r="AD137" s="19">
        <v>0</v>
      </c>
      <c r="AE137" s="19">
        <v>18080</v>
      </c>
      <c r="AF137" s="19">
        <v>0</v>
      </c>
      <c r="AG137" s="19">
        <v>0</v>
      </c>
      <c r="AH137" s="19">
        <v>0</v>
      </c>
      <c r="AI137" s="19">
        <f>'Ingreso de Datos 2021'!J88</f>
        <v>0</v>
      </c>
      <c r="AJ137" s="24">
        <f t="shared" si="92"/>
        <v>18380</v>
      </c>
    </row>
    <row r="138" spans="1:36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f>'Ingreso de Datos 2021'!J89</f>
        <v>0</v>
      </c>
      <c r="AJ138" s="23">
        <f t="shared" si="92"/>
        <v>0</v>
      </c>
    </row>
    <row r="139" spans="1:36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f>'Ingreso de Datos 2021'!J90</f>
        <v>0</v>
      </c>
      <c r="AJ139" s="24">
        <f t="shared" si="92"/>
        <v>0</v>
      </c>
    </row>
    <row r="140" spans="1:36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f>'Ingreso de Datos 2021'!J91</f>
        <v>0</v>
      </c>
      <c r="AJ140" s="23">
        <f t="shared" si="92"/>
        <v>0</v>
      </c>
    </row>
    <row r="141" spans="1:36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f>'Ingreso de Datos 2021'!J92</f>
        <v>0</v>
      </c>
      <c r="AJ141" s="24">
        <f t="shared" si="92"/>
        <v>0</v>
      </c>
    </row>
    <row r="142" spans="1:36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3097</v>
      </c>
      <c r="Y142" s="18">
        <v>4522</v>
      </c>
      <c r="Z142" s="18">
        <v>935</v>
      </c>
      <c r="AA142" s="18">
        <v>0</v>
      </c>
      <c r="AB142" s="18">
        <v>0</v>
      </c>
      <c r="AC142" s="18">
        <v>0</v>
      </c>
      <c r="AD142" s="18">
        <v>0</v>
      </c>
      <c r="AE142" s="18">
        <v>16</v>
      </c>
      <c r="AF142" s="18">
        <v>0</v>
      </c>
      <c r="AG142" s="18">
        <v>0</v>
      </c>
      <c r="AH142" s="18">
        <v>0</v>
      </c>
      <c r="AI142" s="18">
        <f>'Ingreso de Datos 2021'!J93</f>
        <v>0</v>
      </c>
      <c r="AJ142" s="23">
        <f t="shared" si="92"/>
        <v>8570</v>
      </c>
    </row>
    <row r="143" spans="1:36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155287</v>
      </c>
      <c r="Y143" s="19">
        <v>306782</v>
      </c>
      <c r="Z143" s="19">
        <v>76961.2</v>
      </c>
      <c r="AA143" s="19">
        <v>0</v>
      </c>
      <c r="AB143" s="19">
        <v>0</v>
      </c>
      <c r="AC143" s="19">
        <v>0</v>
      </c>
      <c r="AD143" s="19">
        <v>0</v>
      </c>
      <c r="AE143" s="19">
        <v>1572.9</v>
      </c>
      <c r="AF143" s="19">
        <v>0</v>
      </c>
      <c r="AG143" s="19">
        <v>0</v>
      </c>
      <c r="AH143" s="19">
        <v>0</v>
      </c>
      <c r="AI143" s="19">
        <f>'Ingreso de Datos 2021'!J94</f>
        <v>0</v>
      </c>
      <c r="AJ143" s="24">
        <f t="shared" si="92"/>
        <v>540603.1</v>
      </c>
    </row>
    <row r="144" spans="1:36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f>'Ingreso de Datos 2021'!J95</f>
        <v>0</v>
      </c>
      <c r="AJ144" s="23">
        <f t="shared" si="92"/>
        <v>0</v>
      </c>
    </row>
    <row r="145" spans="1:36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f>'Ingreso de Datos 2021'!J96</f>
        <v>0</v>
      </c>
      <c r="AJ145" s="24">
        <f t="shared" si="92"/>
        <v>0</v>
      </c>
    </row>
    <row r="146" spans="1:36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f>'Ingreso de Datos 2021'!J97</f>
        <v>0</v>
      </c>
      <c r="AJ146" s="23">
        <f t="shared" si="92"/>
        <v>0</v>
      </c>
    </row>
    <row r="147" spans="1:36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f>'Ingreso de Datos 2021'!J98</f>
        <v>0</v>
      </c>
      <c r="AJ147" s="24">
        <f t="shared" si="92"/>
        <v>0</v>
      </c>
    </row>
    <row r="148" spans="1:36" ht="12.75" customHeight="1" x14ac:dyDescent="0.2">
      <c r="A148" s="158"/>
      <c r="B148" s="147" t="s">
        <v>74</v>
      </c>
      <c r="C148" s="115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f>'Ingreso de Datos 2021'!J105</f>
        <v>0</v>
      </c>
      <c r="AJ148" s="23">
        <f t="shared" si="92"/>
        <v>0</v>
      </c>
    </row>
    <row r="149" spans="1:36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f>'Ingreso de Datos 2021'!J106</f>
        <v>0</v>
      </c>
      <c r="AJ149" s="24">
        <f t="shared" si="92"/>
        <v>0</v>
      </c>
    </row>
    <row r="150" spans="1:36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f>'Ingreso de Datos 2021'!J99</f>
        <v>0</v>
      </c>
      <c r="AJ150" s="23">
        <f t="shared" si="92"/>
        <v>0</v>
      </c>
    </row>
    <row r="151" spans="1:36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f>'Ingreso de Datos 2021'!J100</f>
        <v>0</v>
      </c>
      <c r="AJ151" s="24">
        <f t="shared" si="92"/>
        <v>0</v>
      </c>
    </row>
    <row r="152" spans="1:36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f>'Ingreso de Datos 2021'!J105</f>
        <v>0</v>
      </c>
      <c r="AJ152" s="23">
        <f t="shared" si="92"/>
        <v>0</v>
      </c>
    </row>
    <row r="153" spans="1:36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f>'Ingreso de Datos 2021'!J106</f>
        <v>0</v>
      </c>
      <c r="AJ153" s="24">
        <f t="shared" si="92"/>
        <v>0</v>
      </c>
    </row>
    <row r="154" spans="1:36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2">
      <c r="A155" s="3" t="str">
        <f>A53</f>
        <v>Publicado el 10-08-2021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J58:AJ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J109:AJ110"/>
    <mergeCell ref="B97:B98"/>
    <mergeCell ref="D109:AI109"/>
    <mergeCell ref="A40:A49"/>
    <mergeCell ref="B40:B41"/>
    <mergeCell ref="B42:B43"/>
    <mergeCell ref="B44:B45"/>
    <mergeCell ref="B99:B100"/>
    <mergeCell ref="A91:A100"/>
    <mergeCell ref="B77:B78"/>
    <mergeCell ref="D58:AI58"/>
    <mergeCell ref="A50:A51"/>
    <mergeCell ref="B83:B84"/>
    <mergeCell ref="B81:B82"/>
    <mergeCell ref="B89:B90"/>
    <mergeCell ref="B91:B92"/>
    <mergeCell ref="AJ7:AJ8"/>
    <mergeCell ref="A12:A23"/>
    <mergeCell ref="B12:B13"/>
    <mergeCell ref="B14:B15"/>
    <mergeCell ref="B16:B17"/>
    <mergeCell ref="B18:B19"/>
    <mergeCell ref="B20:B21"/>
    <mergeCell ref="B22:B23"/>
    <mergeCell ref="D7:AI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2BA42F5ECB894694310F7739BBEE11" ma:contentTypeVersion="13" ma:contentTypeDescription="Crear nuevo documento." ma:contentTypeScope="" ma:versionID="190403b6a3c689743c7c97867fc1cc13">
  <xsd:schema xmlns:xsd="http://www.w3.org/2001/XMLSchema" xmlns:xs="http://www.w3.org/2001/XMLSchema" xmlns:p="http://schemas.microsoft.com/office/2006/metadata/properties" xmlns:ns2="e294dd27-482d-41c9-9f94-608195a5637f" xmlns:ns3="3adbef8e-2f5b-4dbb-840a-75f7f18a2ff7" targetNamespace="http://schemas.microsoft.com/office/2006/metadata/properties" ma:root="true" ma:fieldsID="9d633af9d8e8f595c8a2c9c75345dfe7" ns2:_="" ns3:_="">
    <xsd:import namespace="e294dd27-482d-41c9-9f94-608195a5637f"/>
    <xsd:import namespace="3adbef8e-2f5b-4dbb-840a-75f7f18a2ff7"/>
    <xsd:element name="properties">
      <xsd:complexType>
        <xsd:sequence>
          <xsd:element name="documentManagement">
            <xsd:complexType>
              <xsd:all>
                <xsd:element ref="ns2:Autor_x0020_persona" minOccurs="0"/>
                <xsd:element ref="ns2:Autor_x0020_instituci_x00f3_n" minOccurs="0"/>
                <xsd:element ref="ns2:Tema" minOccurs="0"/>
                <xsd:element ref="ns2:Materia" minOccurs="0"/>
                <xsd:element ref="ns2:Editorial" minOccurs="0"/>
                <xsd:element ref="ns2:Tipo_x0020_archivo" minOccurs="0"/>
                <xsd:element ref="ns2:Formato_x0020__x0028_extensi_x00f3_n_x0029_" minOccurs="0"/>
                <xsd:element ref="ns2:Ubicaci_x00f3_n_x0020__x0028_url_x0029_" minOccurs="0"/>
                <xsd:element ref="ns2:URL_x0020_corta" minOccurs="0"/>
                <xsd:element ref="ns2:Idioma" minOccurs="0"/>
                <xsd:element ref="ns2:Derechos" minOccurs="0"/>
                <xsd:element ref="ns2:Fecha_x0020_documen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4dd27-482d-41c9-9f94-608195a5637f" elementFormDefault="qualified">
    <xsd:import namespace="http://schemas.microsoft.com/office/2006/documentManagement/types"/>
    <xsd:import namespace="http://schemas.microsoft.com/office/infopath/2007/PartnerControls"/>
    <xsd:element name="Autor_x0020_persona" ma:index="1" nillable="true" ma:displayName="Autor persona" ma:internalName="Autor_x0020_persona">
      <xsd:simpleType>
        <xsd:restriction base="dms:Note">
          <xsd:maxLength value="255"/>
        </xsd:restriction>
      </xsd:simpleType>
    </xsd:element>
    <xsd:element name="Autor_x0020_instituci_x00f3_n" ma:index="2" nillable="true" ma:displayName="Autor institución" ma:internalName="Autor_x0020_instituci_x00f3_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INVU"/>
                    <xsd:enumeration value="Parque metropolitano"/>
                    <xsd:enumeration value="SEREMI"/>
                    <xsd:enumeration value="SERVIU"/>
                  </xsd:restriction>
                </xsd:simpleType>
              </xsd:element>
            </xsd:sequence>
          </xsd:extension>
        </xsd:complexContent>
      </xsd:complexType>
    </xsd:element>
    <xsd:element name="Tema" ma:index="3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clovías"/>
                    <xsd:enumeration value="Ciudad"/>
                    <xsd:enumeration value="Construcción sustentable"/>
                    <xsd:enumeration value="Espacios públicos"/>
                    <xsd:enumeration value="Estadísticas"/>
                    <xsd:enumeration value="Estudios"/>
                    <xsd:enumeration value="Instrumentos planificación territorial"/>
                    <xsd:enumeration value="Legislación"/>
                    <xsd:enumeration value="Normas técnicas"/>
                    <xsd:enumeration value="Parques"/>
                    <xsd:enumeration value="Parque metropolitano"/>
                    <xsd:enumeration value="Pavimentos participativo"/>
                    <xsd:enumeration value="Programa barrios"/>
                    <xsd:enumeration value="Reconstrucción"/>
                    <xsd:enumeration value="Subsidio"/>
                    <xsd:enumeration value="Vialidad urbana"/>
                    <xsd:enumeration value="Vivienda"/>
                  </xsd:restriction>
                </xsd:simpleType>
              </xsd:element>
            </xsd:sequence>
          </xsd:extension>
        </xsd:complexContent>
      </xsd:complexType>
    </xsd:element>
    <xsd:element name="Materia" ma:index="4" nillable="true" ma:displayName="Materia" ma:internalName="Materia">
      <xsd:simpleType>
        <xsd:restriction base="dms:Note">
          <xsd:maxLength value="255"/>
        </xsd:restriction>
      </xsd:simpleType>
    </xsd:element>
    <xsd:element name="Editorial" ma:index="5" nillable="true" ma:displayName="Editorial" ma:internalName="Editorial">
      <xsd:simpleType>
        <xsd:restriction base="dms:Note">
          <xsd:maxLength value="255"/>
        </xsd:restriction>
      </xsd:simpleType>
    </xsd:element>
    <xsd:element name="Tipo_x0020_archivo" ma:index="6" nillable="true" ma:displayName="Tipo archivo" ma:format="Dropdown" ma:internalName="Tipo_x0020_archivo">
      <xsd:simpleType>
        <xsd:union memberTypes="dms:Text">
          <xsd:simpleType>
            <xsd:restriction base="dms:Choice">
              <xsd:enumeration value="Seleccione"/>
              <xsd:enumeration value="Comprimido"/>
              <xsd:enumeration value="Imagen"/>
              <xsd:enumeration value="Mapa"/>
              <xsd:enumeration value="Plano"/>
              <xsd:enumeration value="Sonido"/>
              <xsd:enumeration value="Texto"/>
              <xsd:enumeration value="Video"/>
              <xsd:enumeration value="Otro"/>
            </xsd:restriction>
          </xsd:simpleType>
        </xsd:union>
      </xsd:simpleType>
    </xsd:element>
    <xsd:element name="Formato_x0020__x0028_extensi_x00f3_n_x0029_" ma:index="7" nillable="true" ma:displayName="Formato (extensión)" ma:internalName="Formato_x0020__x0028_extensi_x00f3_n_x0029_">
      <xsd:simpleType>
        <xsd:restriction base="dms:Text">
          <xsd:maxLength value="50"/>
        </xsd:restriction>
      </xsd:simpleType>
    </xsd:element>
    <xsd:element name="Ubicaci_x00f3_n_x0020__x0028_url_x0029_" ma:index="8" nillable="true" ma:displayName="Ubicación (url)" ma:internalName="Ubicaci_x00f3_n_x0020__x0028_url_x0029_">
      <xsd:simpleType>
        <xsd:restriction base="dms:Note">
          <xsd:maxLength value="255"/>
        </xsd:restriction>
      </xsd:simpleType>
    </xsd:element>
    <xsd:element name="URL_x0020_corta" ma:index="9" nillable="true" ma:displayName="URL corta" ma:internalName="URL_x0020_corta">
      <xsd:simpleType>
        <xsd:restriction base="dms:Note">
          <xsd:maxLength value="255"/>
        </xsd:restriction>
      </xsd:simpleType>
    </xsd:element>
    <xsd:element name="Idioma" ma:index="10" nillable="true" ma:displayName="Idioma" ma:format="Dropdown" ma:indexed="true" ma:internalName="Idioma">
      <xsd:simpleType>
        <xsd:restriction base="dms:Choice">
          <xsd:enumeration value="Seleccione"/>
          <xsd:enumeration value="Alemán"/>
          <xsd:enumeration value="Español"/>
          <xsd:enumeration value="Francés"/>
          <xsd:enumeration value="Inglés"/>
          <xsd:enumeration value="Mapudungun"/>
          <xsd:enumeration value="Portugues"/>
        </xsd:restriction>
      </xsd:simpleType>
    </xsd:element>
    <xsd:element name="Derechos" ma:index="11" nillable="true" ma:displayName="Derechos" ma:internalName="Derecho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ector Vivienda y Urbanismo"/>
                        <xsd:enumeration value="Otro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Fecha_x0020_documento" ma:index="13" nillable="true" ma:displayName="Fecha documento" ma:format="DateOnly" ma:internalName="Fecha_x0020_documen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bef8e-2f5b-4dbb-840a-75f7f18a2ff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Tipo de contenido"/>
        <xsd:element ref="dc:title" minOccurs="0" maxOccurs="1" ma:index="12" ma:displayName="Comentari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Tema xmlns="e294dd27-482d-41c9-9f94-608195a5637f">
      <Value xmlns="e294dd27-482d-41c9-9f94-608195a5637f">Estadísticas</Value>
      <Value xmlns="e294dd27-482d-41c9-9f94-608195a5637f">Subsidio</Value>
      <Value xmlns="e294dd27-482d-41c9-9f94-608195a5637f">Vivienda</Value>
    </Tema>
    <URL_x0020_corta xmlns="e294dd27-482d-41c9-9f94-608195a5637f">https://bit.ly/2FBcz1l</URL_x0020_corta>
    <Autor_x0020_persona xmlns="e294dd27-482d-41c9-9f94-608195a5637f">Equipo de Estadísticas Comisión de Estudios Habitacionales y Urbanos</Autor_x0020_persona>
    <Materia xmlns="e294dd27-482d-41c9-9f94-608195a5637f" xsi:nil="true"/>
    <Derechos xmlns="e294dd27-482d-41c9-9f94-608195a5637f">
      <Value xmlns="e294dd27-482d-41c9-9f94-608195a5637f">Sector Vivienda y Urbanismo</Value>
    </Derechos>
    <Editorial xmlns="e294dd27-482d-41c9-9f94-608195a5637f">Comisión de Estudios Habitacionales y Urbanos CEHU</Editorial>
    <Formato_x0020__x0028_extensi_x00f3_n_x0029_ xmlns="e294dd27-482d-41c9-9f94-608195a5637f">.xls</Formato_x0020__x0028_extensi_x00f3_n_x0029_>
    <Idioma xmlns="e294dd27-482d-41c9-9f94-608195a5637f">Español</Idioma>
    <Ubicaci_x00f3_n_x0020__x0028_url_x0029_ xmlns="e294dd27-482d-41c9-9f94-608195a5637f" xsi:nil="true"/>
    <Autor_x0020_instituci_x00f3_n xmlns="e294dd27-482d-41c9-9f94-608195a5637f">
      <Value xmlns="e294dd27-482d-41c9-9f94-608195a5637f">MINVU</Value>
    </Autor_x0020_instituci_x00f3_n>
    <Fecha_x0020_documento xmlns="e294dd27-482d-41c9-9f94-608195a5637f" xsi:nil="true"/>
    <Tipo_x0020_archivo xmlns="e294dd27-482d-41c9-9f94-608195a5637f" xsi:nil="true"/>
  </documentManagement>
</p:properties>
</file>

<file path=customXml/itemProps1.xml><?xml version="1.0" encoding="utf-8"?>
<ds:datastoreItem xmlns:ds="http://schemas.openxmlformats.org/officeDocument/2006/customXml" ds:itemID="{F957FC7F-83C3-464B-A9A3-FBEB2D6A7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4dd27-482d-41c9-9f94-608195a5637f"/>
    <ds:schemaRef ds:uri="3adbef8e-2f5b-4dbb-840a-75f7f18a2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4B81C-367B-456A-80EC-983E279E15A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4964397-895E-4BD4-B126-1BA521A350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CF1D45-AB0E-4D55-9D87-7B61E213B496}">
  <ds:schemaRefs>
    <ds:schemaRef ds:uri="http://schemas.microsoft.com/office/2006/metadata/properties"/>
    <ds:schemaRef ds:uri="e294dd27-482d-41c9-9f94-608195a563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Ingreso de Datos 2021</vt:lpstr>
      <vt:lpstr>AP</vt:lpstr>
      <vt:lpstr>TA</vt:lpstr>
      <vt:lpstr>AN</vt:lpstr>
      <vt:lpstr>AT</vt:lpstr>
      <vt:lpstr>CO</vt:lpstr>
      <vt:lpstr>VA</vt:lpstr>
      <vt:lpstr>RM</vt:lpstr>
      <vt:lpstr>OH</vt:lpstr>
      <vt:lpstr>MA</vt:lpstr>
      <vt:lpstr>ÑU</vt:lpstr>
      <vt:lpstr>BI</vt:lpstr>
      <vt:lpstr>AR</vt:lpstr>
      <vt:lpstr>LR</vt:lpstr>
      <vt:lpstr>LL</vt:lpstr>
      <vt:lpstr>AY</vt:lpstr>
      <vt:lpstr>MG</vt:lpstr>
      <vt:lpstr>total país</vt:lpstr>
      <vt:lpstr>año y región</vt:lpstr>
      <vt:lpstr>'año y región'!Área_de_impresión</vt:lpstr>
      <vt:lpstr>'total país'!Área_de_impresión</vt:lpstr>
    </vt:vector>
  </TitlesOfParts>
  <Company>Minvu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Subsidios</dc:title>
  <dc:creator>Minvu</dc:creator>
  <cp:lastModifiedBy>Andres Rodriguez Aballay</cp:lastModifiedBy>
  <cp:lastPrinted>2017-12-05T18:50:58Z</cp:lastPrinted>
  <dcterms:created xsi:type="dcterms:W3CDTF">2003-09-25T17:16:44Z</dcterms:created>
  <dcterms:modified xsi:type="dcterms:W3CDTF">2021-08-18T16:34:29Z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